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F0F5E437-C3C5-4BD0-ACF5-699827F962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مشروعات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3" l="1"/>
  <c r="D3" i="13"/>
  <c r="C3" i="13"/>
  <c r="B3" i="13"/>
  <c r="A9" i="13"/>
  <c r="C9" i="13"/>
  <c r="B9" i="13"/>
  <c r="C5" i="13"/>
  <c r="AE5" i="2" l="1"/>
  <c r="G13" i="5"/>
  <c r="H13" i="5"/>
  <c r="EE5" i="2"/>
  <c r="ED5" i="2"/>
  <c r="EC5" i="2"/>
  <c r="DU5" i="2"/>
  <c r="DO5" i="2"/>
  <c r="DQ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4" i="5" l="1"/>
  <c r="W10" i="5" s="1"/>
  <c r="DS5" i="2" s="1"/>
  <c r="H19" i="11"/>
  <c r="DX5" i="2"/>
  <c r="EA5" i="2" s="1"/>
  <c r="DZ5" i="2"/>
  <c r="G5" i="2"/>
  <c r="AE4" i="5"/>
  <c r="AB4" i="5"/>
  <c r="W4" i="5"/>
  <c r="AE3" i="5"/>
  <c r="AB3" i="5"/>
  <c r="Q3" i="5"/>
  <c r="H5" i="11" s="1"/>
  <c r="W2" i="5"/>
  <c r="Q2" i="5"/>
  <c r="L2" i="5"/>
  <c r="E16" i="11" l="1"/>
  <c r="M16" i="11" s="1"/>
  <c r="E15" i="11"/>
  <c r="F15" i="11" s="1"/>
  <c r="E14" i="11"/>
  <c r="F14" i="11" s="1"/>
  <c r="E11" i="11"/>
  <c r="E13" i="11"/>
  <c r="E12" i="11"/>
  <c r="F12" i="11" s="1"/>
  <c r="M5" i="2"/>
  <c r="D7" i="11"/>
  <c r="N3" i="11"/>
  <c r="EB5" i="2"/>
  <c r="F11" i="11"/>
  <c r="M13" i="11"/>
  <c r="F22" i="11"/>
  <c r="W11" i="5"/>
  <c r="N5" i="2"/>
  <c r="H5" i="2"/>
  <c r="AB2" i="5"/>
  <c r="L12" i="11" l="1"/>
  <c r="M12" i="11"/>
  <c r="G12" i="11"/>
  <c r="G16" i="11"/>
  <c r="L16" i="11"/>
  <c r="F16" i="11"/>
  <c r="M15" i="11"/>
  <c r="L15" i="11"/>
  <c r="M14" i="11"/>
  <c r="L11" i="11"/>
  <c r="L13" i="11"/>
  <c r="M11" i="11"/>
  <c r="L14" i="11"/>
  <c r="G11" i="11"/>
  <c r="F13" i="11"/>
  <c r="G15" i="11"/>
  <c r="G13" i="11"/>
  <c r="G14" i="11"/>
  <c r="DT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AB5" i="2" l="1"/>
  <c r="AD5" i="2"/>
  <c r="T5" i="2"/>
  <c r="V5" i="2"/>
  <c r="Z5" i="2"/>
  <c r="X5" i="2"/>
  <c r="F34" i="11"/>
  <c r="DV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F5" i="2" l="1"/>
  <c r="W13" i="5" l="1"/>
  <c r="F38" i="11" l="1"/>
  <c r="DW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69487D19-A8FC-4D40-B12E-09069F4D0E1E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<sst xmlns="http://schemas.openxmlformats.org/spreadsheetml/2006/main" count="5239" uniqueCount="1518">
  <si>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</si>
  <si>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</si>
  <si>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</si>
  <si>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</si>
  <si>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</si>
  <si>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</si>
  <si>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</si>
  <si>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</si>
  <si>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</si>
  <si>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</si>
  <si>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</si>
  <si>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</si>
  <si>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</si>
  <si>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</si>
  <si>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</si>
  <si>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</si>
  <si>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</si>
  <si>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</si>
  <si>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</si>
  <si>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</si>
  <si>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</si>
  <si>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</si>
  <si>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</si>
  <si>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</si>
  <si>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</si>
  <si>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</si>
  <si>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</si>
  <si>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</si>
  <si>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</si>
  <si>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</si>
  <si>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</si>
  <si>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</si>
  <si>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</si>
  <si>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</si>
  <si>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</si>
  <si>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</si>
  <si>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</si>
  <si>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</si>
  <si>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</si>
  <si>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</si>
  <si>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</si>
  <si>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</si>
  <si>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</si>
  <si>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</si>
  <si>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</si>
  <si>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</si>
  <si>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</si>
  <si>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</si>
  <si>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</si>
  <si>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</si>
  <si>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</si>
  <si>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</si>
  <si>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</si>
  <si>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</si>
  <si>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</si>
  <si>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</si>
  <si>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</si>
  <si>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</si>
  <si>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</si>
  <si>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</si>
  <si>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</si>
  <si>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</si>
  <si>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</si>
  <si>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</si>
  <si>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</si>
  <si>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</si>
  <si>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</si>
  <si>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</si>
  <si>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</si>
  <si>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</si>
  <si>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</si>
  <si>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</si>
  <si>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</si>
  <si>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</si>
  <si>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</si>
  <si>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عبد الرحمن</t>
  </si>
  <si>
    <t>محسن</t>
  </si>
  <si>
    <t>جميل</t>
  </si>
  <si>
    <t>بسام</t>
  </si>
  <si>
    <t>غسان</t>
  </si>
  <si>
    <t>حسن</t>
  </si>
  <si>
    <t>ابراهيم</t>
  </si>
  <si>
    <t>زياد</t>
  </si>
  <si>
    <t>عيسى</t>
  </si>
  <si>
    <t>ناصر</t>
  </si>
  <si>
    <t>عصام</t>
  </si>
  <si>
    <t>انيس</t>
  </si>
  <si>
    <t>موفق</t>
  </si>
  <si>
    <t>احمد</t>
  </si>
  <si>
    <t>يحيى</t>
  </si>
  <si>
    <t>خليل</t>
  </si>
  <si>
    <t>حكمت</t>
  </si>
  <si>
    <t>نضال</t>
  </si>
  <si>
    <t>خالد</t>
  </si>
  <si>
    <t>حسام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</si>
  <si>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</si>
  <si>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</si>
  <si>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</si>
  <si>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</si>
  <si>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</si>
  <si>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</si>
  <si>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</si>
  <si>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</si>
  <si>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فايز</t>
  </si>
  <si>
    <t>عبد الوهاب</t>
  </si>
  <si>
    <t>هيثم</t>
  </si>
  <si>
    <t>زهير</t>
  </si>
  <si>
    <t>سهيل</t>
  </si>
  <si>
    <t>جهاد</t>
  </si>
  <si>
    <t>عبدالله</t>
  </si>
  <si>
    <t>حسان</t>
  </si>
  <si>
    <t>فادي</t>
  </si>
  <si>
    <t>اسعد</t>
  </si>
  <si>
    <t>مالك</t>
  </si>
  <si>
    <t>سامر</t>
  </si>
  <si>
    <t>ياسين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</si>
  <si>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</si>
  <si>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</si>
  <si>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</si>
  <si>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</si>
  <si>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</si>
  <si>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</si>
  <si>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</si>
  <si>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</si>
  <si>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</si>
  <si>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</si>
  <si>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</si>
  <si>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</si>
  <si>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</si>
  <si>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</si>
  <si>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</si>
  <si>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</si>
  <si>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</si>
  <si>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</si>
  <si>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</si>
  <si>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</si>
  <si>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</si>
  <si>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</si>
  <si>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</si>
  <si>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</si>
  <si>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</si>
  <si>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</si>
  <si>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</si>
  <si>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</si>
  <si>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</si>
  <si>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</si>
  <si>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</si>
  <si>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</si>
  <si>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</si>
  <si>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</si>
  <si>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</si>
  <si>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</si>
  <si>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</si>
  <si>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</si>
  <si>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</si>
  <si>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</si>
  <si>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</si>
  <si>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</si>
  <si>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</si>
  <si>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</si>
  <si>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</si>
  <si>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</si>
  <si>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</si>
  <si>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</si>
  <si>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</si>
  <si>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</si>
  <si>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</si>
  <si>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</si>
  <si>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</si>
  <si>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</si>
  <si>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</si>
  <si>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</si>
  <si>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</si>
  <si>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</si>
  <si>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</si>
  <si>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</si>
  <si>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</si>
  <si>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</si>
  <si>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</si>
  <si>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</si>
  <si>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</si>
  <si>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</si>
  <si>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</si>
  <si>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</si>
  <si>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</si>
  <si>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</si>
  <si>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</si>
  <si>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</si>
  <si>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</si>
  <si>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</si>
  <si>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</si>
  <si>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</si>
  <si>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</si>
  <si>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</si>
  <si>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</si>
  <si>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</si>
  <si>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</si>
  <si>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</si>
  <si>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</si>
  <si>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</si>
  <si>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</si>
  <si>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</si>
  <si>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</si>
  <si>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</si>
  <si>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</si>
  <si>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</si>
  <si>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</si>
  <si>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</si>
  <si>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</si>
  <si>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رجاء</t>
  </si>
  <si>
    <t>سميره</t>
  </si>
  <si>
    <t>هيام</t>
  </si>
  <si>
    <t>سوسن</t>
  </si>
  <si>
    <t>فاطمه</t>
  </si>
  <si>
    <t>عزيزه</t>
  </si>
  <si>
    <t>نجوى</t>
  </si>
  <si>
    <t>رنده</t>
  </si>
  <si>
    <t>زهرة</t>
  </si>
  <si>
    <t>نوال</t>
  </si>
  <si>
    <t>كوكب</t>
  </si>
  <si>
    <t>سهام</t>
  </si>
  <si>
    <t>فاطمة</t>
  </si>
  <si>
    <t>سعاد</t>
  </si>
  <si>
    <t>سناء</t>
  </si>
  <si>
    <t>خديجه</t>
  </si>
  <si>
    <t>ايمان</t>
  </si>
  <si>
    <t>فريال</t>
  </si>
  <si>
    <t>وفاء</t>
  </si>
  <si>
    <t>قمر</t>
  </si>
  <si>
    <t>سلمى</t>
  </si>
  <si>
    <t>ليلى</t>
  </si>
  <si>
    <t>سوزان</t>
  </si>
  <si>
    <t>ابتسام</t>
  </si>
  <si>
    <t>يسرى</t>
  </si>
  <si>
    <t>عبير</t>
  </si>
  <si>
    <t>امل</t>
  </si>
  <si>
    <t>زينب</t>
  </si>
  <si>
    <t>ميساء</t>
  </si>
  <si>
    <t>فايزه</t>
  </si>
  <si>
    <t>سمر</t>
  </si>
  <si>
    <t>ناديا</t>
  </si>
  <si>
    <t>ريم</t>
  </si>
  <si>
    <t>نجاح</t>
  </si>
  <si>
    <t>وداد</t>
  </si>
  <si>
    <t>كفاح</t>
  </si>
  <si>
    <t>صفاء</t>
  </si>
  <si>
    <t>الهام</t>
  </si>
  <si>
    <t>هدى</t>
  </si>
  <si>
    <t>منيره</t>
  </si>
  <si>
    <t>رانيا</t>
  </si>
  <si>
    <t>سميرة</t>
  </si>
  <si>
    <t>حنان</t>
  </si>
  <si>
    <t>فاديا</t>
  </si>
  <si>
    <t>نسرين</t>
  </si>
  <si>
    <t>رحاب</t>
  </si>
  <si>
    <t>ماجده</t>
  </si>
  <si>
    <t>منذر</t>
  </si>
  <si>
    <t>سلوى</t>
  </si>
  <si>
    <t>مها</t>
  </si>
  <si>
    <t>نعيمه</t>
  </si>
  <si>
    <t>نهله</t>
  </si>
  <si>
    <t>عائشه</t>
  </si>
  <si>
    <t>آمال</t>
  </si>
  <si>
    <t>هند</t>
  </si>
  <si>
    <t>غادة</t>
  </si>
  <si>
    <t>ليندا</t>
  </si>
  <si>
    <t>عيده</t>
  </si>
  <si>
    <t>لمياء</t>
  </si>
  <si>
    <t>عليا</t>
  </si>
  <si>
    <t>صبحه</t>
  </si>
  <si>
    <t>انثى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</si>
  <si>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</si>
  <si>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</si>
  <si>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</si>
  <si>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</si>
  <si>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</si>
  <si>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</si>
  <si>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</si>
  <si>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</si>
  <si>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</si>
  <si>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</si>
  <si>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</si>
  <si>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</si>
  <si>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</si>
  <si>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</si>
  <si>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</si>
  <si>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</si>
  <si>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</si>
  <si>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</si>
  <si>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سلام</t>
  </si>
  <si>
    <t>مسعود</t>
  </si>
  <si>
    <t>عائشة</t>
  </si>
  <si>
    <t>حبيب</t>
  </si>
  <si>
    <t>وفيق</t>
  </si>
  <si>
    <t>فهميه</t>
  </si>
  <si>
    <t>آسيا</t>
  </si>
  <si>
    <t>رندة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</si>
  <si>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</si>
  <si>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</si>
  <si>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</si>
  <si>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</si>
  <si>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</si>
  <si>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</si>
  <si>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</si>
  <si>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</si>
  <si>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سامي</t>
  </si>
  <si>
    <t>سعيد</t>
  </si>
  <si>
    <t>راتب</t>
  </si>
  <si>
    <t>عبدالحميد</t>
  </si>
  <si>
    <t>أيمن</t>
  </si>
  <si>
    <t>جريس</t>
  </si>
  <si>
    <t>فاضل</t>
  </si>
  <si>
    <t>تغريد</t>
  </si>
  <si>
    <t>نجاة</t>
  </si>
  <si>
    <t>قصي</t>
  </si>
  <si>
    <t>نورا</t>
  </si>
  <si>
    <t>فتحيه</t>
  </si>
  <si>
    <t>صلاح</t>
  </si>
  <si>
    <t>رفيق</t>
  </si>
  <si>
    <t>رقيه</t>
  </si>
  <si>
    <t>حيات</t>
  </si>
  <si>
    <t>شعبان</t>
  </si>
  <si>
    <t>مرح محمد</t>
  </si>
  <si>
    <t>خنساء</t>
  </si>
  <si>
    <t>هلاله</t>
  </si>
  <si>
    <t>نسرين قاسم</t>
  </si>
  <si>
    <t>تيسير</t>
  </si>
  <si>
    <t>رفيقه</t>
  </si>
  <si>
    <t>ماجد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</si>
  <si>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</si>
  <si>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</si>
  <si>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</si>
  <si>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</si>
  <si>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</si>
  <si>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</si>
  <si>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</si>
  <si>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</si>
  <si>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</si>
  <si>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</si>
  <si>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</si>
  <si>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</si>
  <si>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</si>
  <si>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</si>
  <si>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</si>
  <si>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</si>
  <si>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</si>
  <si>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</si>
  <si>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</si>
  <si>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</si>
  <si>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</si>
  <si>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</si>
  <si>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</si>
  <si>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</si>
  <si>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</si>
  <si>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</si>
  <si>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</si>
  <si>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</si>
  <si>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</si>
  <si>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</si>
  <si>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>رسم فصل الانقطاع</t>
  </si>
  <si>
    <t>لغة الطالب</t>
  </si>
  <si>
    <t xml:space="preserve">الادارة المالية </t>
  </si>
  <si>
    <t>اساسيات الادارة</t>
  </si>
  <si>
    <t xml:space="preserve">مبادئ التمويل والاستثمار </t>
  </si>
  <si>
    <t>التحليل الجزئي</t>
  </si>
  <si>
    <t>مبادئ الإحصاء</t>
  </si>
  <si>
    <t xml:space="preserve">المحاسبة المالية </t>
  </si>
  <si>
    <t>لغة أعمال 1</t>
  </si>
  <si>
    <t>مبادئ الاحصاء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</si>
  <si>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</si>
  <si>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</si>
  <si>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</si>
  <si>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</si>
  <si>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</si>
  <si>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</si>
  <si>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</si>
  <si>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</si>
  <si>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</si>
  <si>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</si>
  <si>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</si>
  <si>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</si>
  <si>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</si>
  <si>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</si>
  <si>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</si>
  <si>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</si>
  <si>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</si>
  <si>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</si>
  <si>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</si>
  <si>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</si>
  <si>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</si>
  <si>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</si>
  <si>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</si>
  <si>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</si>
  <si>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</si>
  <si>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</si>
  <si>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</si>
  <si>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</si>
  <si>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</si>
  <si>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</si>
  <si>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</si>
  <si>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</si>
  <si>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</si>
  <si>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</si>
  <si>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</si>
  <si>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</si>
  <si>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</si>
  <si>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</si>
  <si>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</si>
  <si>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</si>
  <si>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 xml:space="preserve">ادارة التنافس في المشروعات الصغيرة </t>
  </si>
  <si>
    <t>محمد رسلان التسبحجي</t>
  </si>
  <si>
    <t>امتثال</t>
  </si>
  <si>
    <t>نرمين جمعه</t>
  </si>
  <si>
    <t>محمد هيثم</t>
  </si>
  <si>
    <t>اسماء</t>
  </si>
  <si>
    <t>دانا شيباني</t>
  </si>
  <si>
    <t>محمد خير قصار</t>
  </si>
  <si>
    <t>احمد راتب</t>
  </si>
  <si>
    <t>محمدبشار الميداني</t>
  </si>
  <si>
    <t>محمدمأمون</t>
  </si>
  <si>
    <t>جمانه</t>
  </si>
  <si>
    <t>حسان بقله</t>
  </si>
  <si>
    <t>روان</t>
  </si>
  <si>
    <t>محمد حسام المصري</t>
  </si>
  <si>
    <t>دياب</t>
  </si>
  <si>
    <t>هنادي</t>
  </si>
  <si>
    <t>أياد الرز</t>
  </si>
  <si>
    <t>ممدوح</t>
  </si>
  <si>
    <t>محمدناصر دردس</t>
  </si>
  <si>
    <t>محمد الشعبي</t>
  </si>
  <si>
    <t>لانا كوبا</t>
  </si>
  <si>
    <t>ياسر</t>
  </si>
  <si>
    <t>عائشه حمزه</t>
  </si>
  <si>
    <t>محمد سعيد</t>
  </si>
  <si>
    <t>عمر عتمه</t>
  </si>
  <si>
    <t>عبد الستار</t>
  </si>
  <si>
    <t>محمد علي الأشقر</t>
  </si>
  <si>
    <t>محمد حسن</t>
  </si>
  <si>
    <t>ناهده</t>
  </si>
  <si>
    <t>استبرق العسلي</t>
  </si>
  <si>
    <t>محمدديب</t>
  </si>
  <si>
    <t>مياده</t>
  </si>
  <si>
    <t>رضوان شعبان</t>
  </si>
  <si>
    <t>دنيا غازي</t>
  </si>
  <si>
    <t>ساجده</t>
  </si>
  <si>
    <t>مروه المكي</t>
  </si>
  <si>
    <t>محمدهيثم</t>
  </si>
  <si>
    <t>راويه ملقط</t>
  </si>
  <si>
    <t>والدتهاحوريه</t>
  </si>
  <si>
    <t>زينه علي سعد</t>
  </si>
  <si>
    <t>شاهيناز</t>
  </si>
  <si>
    <t>حنان عرابي</t>
  </si>
  <si>
    <t>تهاني</t>
  </si>
  <si>
    <t>خلود طبيخ</t>
  </si>
  <si>
    <t>محمد علي</t>
  </si>
  <si>
    <t>عماد الدين المصري</t>
  </si>
  <si>
    <t>سماح كعيكاتي</t>
  </si>
  <si>
    <t>محمدغسان</t>
  </si>
  <si>
    <t>طالب درويش</t>
  </si>
  <si>
    <t>محمد توفيق دركل</t>
  </si>
  <si>
    <t>محمد حسان</t>
  </si>
  <si>
    <t>دانيه</t>
  </si>
  <si>
    <t>باسمه السادات</t>
  </si>
  <si>
    <t>مفيد</t>
  </si>
  <si>
    <t>هناء حوريه</t>
  </si>
  <si>
    <t>محمد عدنان</t>
  </si>
  <si>
    <t>نانسي مصرى</t>
  </si>
  <si>
    <t>ميشيل</t>
  </si>
  <si>
    <t>محمد معاذ الدباس</t>
  </si>
  <si>
    <t>رهف</t>
  </si>
  <si>
    <t>محمد نور الجبان</t>
  </si>
  <si>
    <t>محمد مازن</t>
  </si>
  <si>
    <t>علا</t>
  </si>
  <si>
    <t>علا الاغواني</t>
  </si>
  <si>
    <t>عبدالغني</t>
  </si>
  <si>
    <t>منور</t>
  </si>
  <si>
    <t>هزار طبنج</t>
  </si>
  <si>
    <t>مجد العلاوي</t>
  </si>
  <si>
    <t>محمد عماد</t>
  </si>
  <si>
    <t>غاليه ترجمان</t>
  </si>
  <si>
    <t>محمد ميقري</t>
  </si>
  <si>
    <t>عبد اللطيف</t>
  </si>
  <si>
    <t>خالدية</t>
  </si>
  <si>
    <t>محمود اومري</t>
  </si>
  <si>
    <t>محمدخير</t>
  </si>
  <si>
    <t>سميه</t>
  </si>
  <si>
    <t>مصونه خليل</t>
  </si>
  <si>
    <t>كنده الخليل</t>
  </si>
  <si>
    <t>بلال</t>
  </si>
  <si>
    <t>باسمه</t>
  </si>
  <si>
    <t>محمد أنس مارديني</t>
  </si>
  <si>
    <t>عبد الهادى</t>
  </si>
  <si>
    <t>مرح شبابيبي</t>
  </si>
  <si>
    <t>مازن</t>
  </si>
  <si>
    <t>عمران شلبي</t>
  </si>
  <si>
    <t>محمد صبحي</t>
  </si>
  <si>
    <t>هاله يوزغاتلي</t>
  </si>
  <si>
    <t>محمد يحيى</t>
  </si>
  <si>
    <t>بشيره</t>
  </si>
  <si>
    <t>هدى حموي</t>
  </si>
  <si>
    <t>فهد الحرش</t>
  </si>
  <si>
    <t>مصطفى النصار</t>
  </si>
  <si>
    <t>بركات</t>
  </si>
  <si>
    <t>زبيدة</t>
  </si>
  <si>
    <t>أريج الاسعد البكري</t>
  </si>
  <si>
    <t>هشام</t>
  </si>
  <si>
    <t>فرحان زغيب</t>
  </si>
  <si>
    <t>رهف زلغنه</t>
  </si>
  <si>
    <t>محمد رضوان</t>
  </si>
  <si>
    <t>سلوى بصل</t>
  </si>
  <si>
    <t>بادره</t>
  </si>
  <si>
    <t>محمد رمضان زكريا</t>
  </si>
  <si>
    <t>زكريا</t>
  </si>
  <si>
    <t>عماد شلهوب</t>
  </si>
  <si>
    <t>زهريه</t>
  </si>
  <si>
    <t>عمران عميره</t>
  </si>
  <si>
    <t>آلاء الهندي</t>
  </si>
  <si>
    <t>ملكة</t>
  </si>
  <si>
    <t>سماح شيخه</t>
  </si>
  <si>
    <t>عبدو</t>
  </si>
  <si>
    <t>ماهر المجذوب</t>
  </si>
  <si>
    <t>معاذ بدوي</t>
  </si>
  <si>
    <t>أميره</t>
  </si>
  <si>
    <t>عبد الرحمن الأمعري</t>
  </si>
  <si>
    <t>فهد</t>
  </si>
  <si>
    <t>باسمة</t>
  </si>
  <si>
    <t>دانيا الموصلي</t>
  </si>
  <si>
    <t>ايمن ناصر</t>
  </si>
  <si>
    <t>ناتاليا</t>
  </si>
  <si>
    <t>محمد حسام الدين</t>
  </si>
  <si>
    <t>نصري</t>
  </si>
  <si>
    <t>ثناء الحمصي</t>
  </si>
  <si>
    <t>نورا الحلبي</t>
  </si>
  <si>
    <t>أمينه</t>
  </si>
  <si>
    <t>معاذ شكاس</t>
  </si>
  <si>
    <t>صبحيه</t>
  </si>
  <si>
    <t>لانا بقدونس</t>
  </si>
  <si>
    <t>جودي طلس</t>
  </si>
  <si>
    <t>احمد ناظم</t>
  </si>
  <si>
    <t>هاله الرواس</t>
  </si>
  <si>
    <t>رامي الدكرلي</t>
  </si>
  <si>
    <t>هبه محمد الأحمد</t>
  </si>
  <si>
    <t>عبدالحميد الخزمة</t>
  </si>
  <si>
    <t>زلوخ</t>
  </si>
  <si>
    <t>محمد بركات</t>
  </si>
  <si>
    <t>غالب</t>
  </si>
  <si>
    <t>روان القاسم</t>
  </si>
  <si>
    <t>إلفت</t>
  </si>
  <si>
    <t>عبدالرحمن العيسى</t>
  </si>
  <si>
    <t>اميرة</t>
  </si>
  <si>
    <t>هندرين شيخو</t>
  </si>
  <si>
    <t>صبيحه</t>
  </si>
  <si>
    <t>قمر انجيلة</t>
  </si>
  <si>
    <t>رشيد الحكيم</t>
  </si>
  <si>
    <t>سناء نقرش</t>
  </si>
  <si>
    <t>حمده</t>
  </si>
  <si>
    <t>محمد خالد</t>
  </si>
  <si>
    <t>معتصم غزلان</t>
  </si>
  <si>
    <t>محمد نور مصطفى</t>
  </si>
  <si>
    <t>احمد الحليبي</t>
  </si>
  <si>
    <t>أماني عثمان</t>
  </si>
  <si>
    <t>شمعة</t>
  </si>
  <si>
    <t>محي الدين برهوم</t>
  </si>
  <si>
    <t>علي برهوم</t>
  </si>
  <si>
    <t>زينه رزق</t>
  </si>
  <si>
    <t>اديت</t>
  </si>
  <si>
    <t>غلادس أبو عقل</t>
  </si>
  <si>
    <t>محمد حبيبه</t>
  </si>
  <si>
    <t>محمد مروان</t>
  </si>
  <si>
    <t>آمنه</t>
  </si>
  <si>
    <t>فاطمه الخطيب</t>
  </si>
  <si>
    <t>امارات عواد</t>
  </si>
  <si>
    <t>صقر</t>
  </si>
  <si>
    <t>احمد ادريس</t>
  </si>
  <si>
    <t>ناظم</t>
  </si>
  <si>
    <t>بلال غياض</t>
  </si>
  <si>
    <t>آيه كمال</t>
  </si>
  <si>
    <t>نهاد ملقط</t>
  </si>
  <si>
    <t>حوريه</t>
  </si>
  <si>
    <t>علي حمود</t>
  </si>
  <si>
    <t>طه</t>
  </si>
  <si>
    <t>سهيله</t>
  </si>
  <si>
    <t>محمد عليان</t>
  </si>
  <si>
    <t>آمنة</t>
  </si>
  <si>
    <t>سعيد جغنون</t>
  </si>
  <si>
    <t>رزينه</t>
  </si>
  <si>
    <t>رامة الأحمد</t>
  </si>
  <si>
    <t>عبد العزيز</t>
  </si>
  <si>
    <t>زكية</t>
  </si>
  <si>
    <t>محمد بكر</t>
  </si>
  <si>
    <t>غفران</t>
  </si>
  <si>
    <t>هنادى بكر</t>
  </si>
  <si>
    <t>عبده</t>
  </si>
  <si>
    <t>اسامه</t>
  </si>
  <si>
    <t>براءة الدكاك</t>
  </si>
  <si>
    <t>محمد الرجب</t>
  </si>
  <si>
    <t>ديبان</t>
  </si>
  <si>
    <t>طارق تينه</t>
  </si>
  <si>
    <t>احمد خضره</t>
  </si>
  <si>
    <t>شكيب</t>
  </si>
  <si>
    <t>مؤمنه</t>
  </si>
  <si>
    <t>أيمن عموش</t>
  </si>
  <si>
    <t>ربه</t>
  </si>
  <si>
    <t>رغد طعان</t>
  </si>
  <si>
    <t>خليفه</t>
  </si>
  <si>
    <t>زهره</t>
  </si>
  <si>
    <t>علي عوكر</t>
  </si>
  <si>
    <t>محمدوجيه</t>
  </si>
  <si>
    <t>وديان المالح</t>
  </si>
  <si>
    <t>زاهر الشماط</t>
  </si>
  <si>
    <t>رانيه</t>
  </si>
  <si>
    <t>سلاف طالب</t>
  </si>
  <si>
    <t>عماد الدين</t>
  </si>
  <si>
    <t>محمود فيومي</t>
  </si>
  <si>
    <t>امنه</t>
  </si>
  <si>
    <t>هبه قسام</t>
  </si>
  <si>
    <t>قسام</t>
  </si>
  <si>
    <t>روهيده</t>
  </si>
  <si>
    <t>أحلام عرموش</t>
  </si>
  <si>
    <t>سعيد هناوي</t>
  </si>
  <si>
    <t>تركيه</t>
  </si>
  <si>
    <t>علي شرف الدين</t>
  </si>
  <si>
    <t>معضاد</t>
  </si>
  <si>
    <t>سوزان شوفان</t>
  </si>
  <si>
    <t>حسن الطسه</t>
  </si>
  <si>
    <t>أحمد الشريف</t>
  </si>
  <si>
    <t>عون</t>
  </si>
  <si>
    <t>كنانه التونسي</t>
  </si>
  <si>
    <t>فاطمه الحسن</t>
  </si>
  <si>
    <t>كاسم</t>
  </si>
  <si>
    <t>نادره</t>
  </si>
  <si>
    <t>يونس النجار</t>
  </si>
  <si>
    <t>محمد منذر</t>
  </si>
  <si>
    <t>رهف سقر</t>
  </si>
  <si>
    <t>ياسين الشيخ</t>
  </si>
  <si>
    <t>ملك</t>
  </si>
  <si>
    <t>غيث ناصرالدين</t>
  </si>
  <si>
    <t>مهنا</t>
  </si>
  <si>
    <t>ريما</t>
  </si>
  <si>
    <t>راويه دبوس</t>
  </si>
  <si>
    <t>لينا</t>
  </si>
  <si>
    <t>عبير قسام</t>
  </si>
  <si>
    <t>بشيرة</t>
  </si>
  <si>
    <t>رهف ياغي</t>
  </si>
  <si>
    <t>سائده</t>
  </si>
  <si>
    <t>نور الهدى عبارة</t>
  </si>
  <si>
    <t>صبحي</t>
  </si>
  <si>
    <t>وعد</t>
  </si>
  <si>
    <t>ميرنا الاعسر</t>
  </si>
  <si>
    <t>يزن الديب الربعوني</t>
  </si>
  <si>
    <t>اشرف العيسى</t>
  </si>
  <si>
    <t>فؤاد</t>
  </si>
  <si>
    <t>ايهم الخضر</t>
  </si>
  <si>
    <t>ربيحه</t>
  </si>
  <si>
    <t>ميرفت سليمان</t>
  </si>
  <si>
    <t>رابية</t>
  </si>
  <si>
    <t>اسراء عزو</t>
  </si>
  <si>
    <t>طعان</t>
  </si>
  <si>
    <t>المثنى شلار</t>
  </si>
  <si>
    <t>اياد</t>
  </si>
  <si>
    <t>عهد</t>
  </si>
  <si>
    <t>شادي بكور</t>
  </si>
  <si>
    <t>حسن الرستم</t>
  </si>
  <si>
    <t>فريد</t>
  </si>
  <si>
    <t>دلال</t>
  </si>
  <si>
    <t>رغد جنعير</t>
  </si>
  <si>
    <t>ختام</t>
  </si>
  <si>
    <t>ندره يازجي</t>
  </si>
  <si>
    <t>ماري</t>
  </si>
  <si>
    <t>مروى سليم</t>
  </si>
  <si>
    <t>دعاس</t>
  </si>
  <si>
    <t>وزيره</t>
  </si>
  <si>
    <t>محمد يزبك</t>
  </si>
  <si>
    <t>كنانه فرزات</t>
  </si>
  <si>
    <t>احمدفضل</t>
  </si>
  <si>
    <t>ناريمان</t>
  </si>
  <si>
    <t>اسامه المصري</t>
  </si>
  <si>
    <t>اسد</t>
  </si>
  <si>
    <t>نور الدين غوري</t>
  </si>
  <si>
    <t>يسين</t>
  </si>
  <si>
    <t>لبانه دقاق</t>
  </si>
  <si>
    <t>مطيع</t>
  </si>
  <si>
    <t>سحر</t>
  </si>
  <si>
    <t>لمى يوسفان</t>
  </si>
  <si>
    <t>عائدة</t>
  </si>
  <si>
    <t>رنيم السمان</t>
  </si>
  <si>
    <t>بديعه</t>
  </si>
  <si>
    <t>مايا كربوج</t>
  </si>
  <si>
    <t>كاتيا</t>
  </si>
  <si>
    <t>رهام درنوح</t>
  </si>
  <si>
    <t>عبد الهادي</t>
  </si>
  <si>
    <t>احمد مجر</t>
  </si>
  <si>
    <t>هالة مجر</t>
  </si>
  <si>
    <t>حلا سلمان</t>
  </si>
  <si>
    <t>بهاء مظلوم</t>
  </si>
  <si>
    <t>سكينه</t>
  </si>
  <si>
    <t>يونس هيفا</t>
  </si>
  <si>
    <t>سعدا</t>
  </si>
  <si>
    <t>بتول محمود</t>
  </si>
  <si>
    <t>صادر</t>
  </si>
  <si>
    <t>مديحه</t>
  </si>
  <si>
    <t>حسام ناصر</t>
  </si>
  <si>
    <t>ناقي</t>
  </si>
  <si>
    <t>نزهه</t>
  </si>
  <si>
    <t>رانيا التع</t>
  </si>
  <si>
    <t>محمود الملحم</t>
  </si>
  <si>
    <t>سمايا شمة</t>
  </si>
  <si>
    <t>وعد الاسعد</t>
  </si>
  <si>
    <t>غراء عساف</t>
  </si>
  <si>
    <t>سقر</t>
  </si>
  <si>
    <t>جميله</t>
  </si>
  <si>
    <t>يزن ابراهيم</t>
  </si>
  <si>
    <t>يارا جمول</t>
  </si>
  <si>
    <t>اميره</t>
  </si>
  <si>
    <t>مرح حسون</t>
  </si>
  <si>
    <t>سمؤل البرى</t>
  </si>
  <si>
    <t>دموع الشحادة</t>
  </si>
  <si>
    <t>عناد</t>
  </si>
  <si>
    <t>خدوج</t>
  </si>
  <si>
    <t>هبه هلاله</t>
  </si>
  <si>
    <t>اديبه</t>
  </si>
  <si>
    <t>نورس الشعار</t>
  </si>
  <si>
    <t>شدوان حبيب</t>
  </si>
  <si>
    <t>عائده</t>
  </si>
  <si>
    <t>فارس كحيله</t>
  </si>
  <si>
    <t>عبد الله</t>
  </si>
  <si>
    <t>سامية</t>
  </si>
  <si>
    <t>يوسف الحطاب</t>
  </si>
  <si>
    <t>حميده</t>
  </si>
  <si>
    <t>لمى فارس</t>
  </si>
  <si>
    <t>حيدر سلطان</t>
  </si>
  <si>
    <t>سائر</t>
  </si>
  <si>
    <t>فتاة</t>
  </si>
  <si>
    <t>ذوالفقاء ابراهيم</t>
  </si>
  <si>
    <t>انصاف</t>
  </si>
  <si>
    <t>فدوى علي</t>
  </si>
  <si>
    <t>كلثوم</t>
  </si>
  <si>
    <t>اسماعيل هديوه</t>
  </si>
  <si>
    <t>غيساء</t>
  </si>
  <si>
    <t>الحسن عبد الله</t>
  </si>
  <si>
    <t>محمد نزيه</t>
  </si>
  <si>
    <t>علاء محمد</t>
  </si>
  <si>
    <t>سامر عجيب</t>
  </si>
  <si>
    <t>عجيب</t>
  </si>
  <si>
    <t>احمد عباس</t>
  </si>
  <si>
    <t>رئيف</t>
  </si>
  <si>
    <t>غدير البعلبكي</t>
  </si>
  <si>
    <t>هاشم</t>
  </si>
  <si>
    <t>ربا مرهج</t>
  </si>
  <si>
    <t>ساميه</t>
  </si>
  <si>
    <t>شذا عزيز</t>
  </si>
  <si>
    <t>شهيرة</t>
  </si>
  <si>
    <t>هيام مصطفى</t>
  </si>
  <si>
    <t>نصر</t>
  </si>
  <si>
    <t>جعفر مصطفى</t>
  </si>
  <si>
    <t>خليل زهره</t>
  </si>
  <si>
    <t>ريم شبله</t>
  </si>
  <si>
    <t>سفيره</t>
  </si>
  <si>
    <t>زاهر صقر</t>
  </si>
  <si>
    <t>منير</t>
  </si>
  <si>
    <t>ماشيستي بركات</t>
  </si>
  <si>
    <t>بهجت</t>
  </si>
  <si>
    <t>نغم سلامه</t>
  </si>
  <si>
    <t>سندس سالم</t>
  </si>
  <si>
    <t>سومر صقر</t>
  </si>
  <si>
    <t>فارس عساف</t>
  </si>
  <si>
    <t>مطيعه</t>
  </si>
  <si>
    <t>مازن بركات</t>
  </si>
  <si>
    <t>عبله</t>
  </si>
  <si>
    <t>يائل اسماعيل</t>
  </si>
  <si>
    <t>غيث فوزي</t>
  </si>
  <si>
    <t>منيعه</t>
  </si>
  <si>
    <t>محمدايمن مجلوبا</t>
  </si>
  <si>
    <t>محمدنبيه</t>
  </si>
  <si>
    <t>مصطفى صوفان</t>
  </si>
  <si>
    <t>طاهر</t>
  </si>
  <si>
    <t>أدهم أسد</t>
  </si>
  <si>
    <t>هندية</t>
  </si>
  <si>
    <t>محمد الحمود</t>
  </si>
  <si>
    <t>رحمه</t>
  </si>
  <si>
    <t>لطيفة قبيطري</t>
  </si>
  <si>
    <t>رحيمة</t>
  </si>
  <si>
    <t>فاطمة غنيمي</t>
  </si>
  <si>
    <t>منال</t>
  </si>
  <si>
    <t>لارا معمو</t>
  </si>
  <si>
    <t>حامد</t>
  </si>
  <si>
    <t>عمشه</t>
  </si>
  <si>
    <t>مرام العصلي</t>
  </si>
  <si>
    <t>عائشة الحسن</t>
  </si>
  <si>
    <t>إبراهيم</t>
  </si>
  <si>
    <t>ساره</t>
  </si>
  <si>
    <t>حسام الحسن الجاسم</t>
  </si>
  <si>
    <t>عويد</t>
  </si>
  <si>
    <t>نصره</t>
  </si>
  <si>
    <t>راما المصطفى</t>
  </si>
  <si>
    <t>حماده</t>
  </si>
  <si>
    <t>ندا</t>
  </si>
  <si>
    <t>منار العلي الحويج</t>
  </si>
  <si>
    <t>عبد السلام</t>
  </si>
  <si>
    <t>ياسمين المحمد</t>
  </si>
  <si>
    <t>هنوف</t>
  </si>
  <si>
    <t>سالي الحسن</t>
  </si>
  <si>
    <t>سعد</t>
  </si>
  <si>
    <t>وائل محمد</t>
  </si>
  <si>
    <t>نسيبه</t>
  </si>
  <si>
    <t>صابرين ونوس</t>
  </si>
  <si>
    <t>سليم</t>
  </si>
  <si>
    <t>حمزة ريشة</t>
  </si>
  <si>
    <t>مهدي سودان</t>
  </si>
  <si>
    <t>نعمه</t>
  </si>
  <si>
    <t>مهند سليمان</t>
  </si>
  <si>
    <t>نزار</t>
  </si>
  <si>
    <t>نغم سلامة</t>
  </si>
  <si>
    <t>نيفين</t>
  </si>
  <si>
    <t>خضر سليمان</t>
  </si>
  <si>
    <t>علي جلول</t>
  </si>
  <si>
    <t>سميرا</t>
  </si>
  <si>
    <t>يونس مصطفى</t>
  </si>
  <si>
    <t>رهف عمران</t>
  </si>
  <si>
    <t>علي علي</t>
  </si>
  <si>
    <t>رائده</t>
  </si>
  <si>
    <t>محمد طنبري</t>
  </si>
  <si>
    <t>قصي ديب</t>
  </si>
  <si>
    <t>داليا يوسف</t>
  </si>
  <si>
    <t>كرم</t>
  </si>
  <si>
    <t>جمال سليمان</t>
  </si>
  <si>
    <t>ميس علي</t>
  </si>
  <si>
    <t>حيدر شاهين</t>
  </si>
  <si>
    <t>منيف</t>
  </si>
  <si>
    <t>عفراء</t>
  </si>
  <si>
    <t>بيداء ديوب</t>
  </si>
  <si>
    <t>فوزه</t>
  </si>
  <si>
    <t>ميرنا احمد</t>
  </si>
  <si>
    <t>هناء خليل</t>
  </si>
  <si>
    <t>سليمان عبد الله</t>
  </si>
  <si>
    <t>بيان المحاميد</t>
  </si>
  <si>
    <t>سمر الملحم</t>
  </si>
  <si>
    <t>تامر المفلح</t>
  </si>
  <si>
    <t>فراس غانم</t>
  </si>
  <si>
    <t>رأفت المصري</t>
  </si>
  <si>
    <t>محمد ابودحلوش</t>
  </si>
  <si>
    <t>فلاح</t>
  </si>
  <si>
    <t>جيداء</t>
  </si>
  <si>
    <t>ولاء عياش</t>
  </si>
  <si>
    <t>مفيد الجاحد</t>
  </si>
  <si>
    <t>اسماء الخطبا</t>
  </si>
  <si>
    <t>صلاح الدين</t>
  </si>
  <si>
    <t>انوير</t>
  </si>
  <si>
    <t>مي الشوحه</t>
  </si>
  <si>
    <t>شروق الذيب</t>
  </si>
  <si>
    <t>عبدالحكيم</t>
  </si>
  <si>
    <t>ريه</t>
  </si>
  <si>
    <t>قيس القاعد</t>
  </si>
  <si>
    <t>باسل</t>
  </si>
  <si>
    <t>لوريس الخالد</t>
  </si>
  <si>
    <t>رامي الشلهوب</t>
  </si>
  <si>
    <t>محمد حموده</t>
  </si>
  <si>
    <t>هيام الفروان</t>
  </si>
  <si>
    <t>محمد اشريفه</t>
  </si>
  <si>
    <t>بهيه</t>
  </si>
  <si>
    <t>علي السعدي</t>
  </si>
  <si>
    <t>محمد السعدي</t>
  </si>
  <si>
    <t>عاطف</t>
  </si>
  <si>
    <t>كمال الزعبي</t>
  </si>
  <si>
    <t>وطفه الغصين</t>
  </si>
  <si>
    <t>رثعان</t>
  </si>
  <si>
    <t>منار البريحي</t>
  </si>
  <si>
    <t>اديب</t>
  </si>
  <si>
    <t>منصورة</t>
  </si>
  <si>
    <t>جنى نعيم</t>
  </si>
  <si>
    <t>رامي درويش</t>
  </si>
  <si>
    <t>انعام</t>
  </si>
  <si>
    <t>حسان ابوحلا</t>
  </si>
  <si>
    <t>حمد</t>
  </si>
  <si>
    <t>هيا مخيبر</t>
  </si>
  <si>
    <t>فوزي</t>
  </si>
  <si>
    <t>ليلا</t>
  </si>
  <si>
    <t>جهان الشاطر</t>
  </si>
  <si>
    <t>رائف</t>
  </si>
  <si>
    <t>مروه العبد</t>
  </si>
  <si>
    <t>اسعاف</t>
  </si>
  <si>
    <t>مهران جمول</t>
  </si>
  <si>
    <t>فريزه</t>
  </si>
  <si>
    <t>ساميه جمل الدين</t>
  </si>
  <si>
    <t>مياسه</t>
  </si>
  <si>
    <t>إياد غانم</t>
  </si>
  <si>
    <t>اسامه نصر</t>
  </si>
  <si>
    <t>علاء</t>
  </si>
  <si>
    <t>نيفين الغضبان</t>
  </si>
  <si>
    <t>وليم</t>
  </si>
  <si>
    <t>مانيا</t>
  </si>
  <si>
    <t>أماني الغضبان</t>
  </si>
  <si>
    <t>اناس دارب نصر</t>
  </si>
  <si>
    <t>جاد الكريم</t>
  </si>
  <si>
    <t>بيرق الخطيب ابو فخر</t>
  </si>
  <si>
    <t>بادي</t>
  </si>
  <si>
    <t>ألفت السعدعزام</t>
  </si>
  <si>
    <t>رياض</t>
  </si>
  <si>
    <t>علاء شنان</t>
  </si>
  <si>
    <t>ديمه خداج</t>
  </si>
  <si>
    <t>غضيه</t>
  </si>
  <si>
    <t>خالد حرب</t>
  </si>
  <si>
    <t>وجيها</t>
  </si>
  <si>
    <t>هديل فخر</t>
  </si>
  <si>
    <t>هيبه</t>
  </si>
  <si>
    <t>ردينه رشيد</t>
  </si>
  <si>
    <t>مهند خضر</t>
  </si>
  <si>
    <t>ترفه</t>
  </si>
  <si>
    <t>ادهم الخالد</t>
  </si>
  <si>
    <t>حسن الشريطي</t>
  </si>
  <si>
    <t>نواف</t>
  </si>
  <si>
    <t>هنيه</t>
  </si>
  <si>
    <t>ربا الدبيسي</t>
  </si>
  <si>
    <t>جديع</t>
  </si>
  <si>
    <t>نعامه</t>
  </si>
  <si>
    <t>شادي معروف</t>
  </si>
  <si>
    <t>كنده الشاعر</t>
  </si>
  <si>
    <t>اشرف مطر</t>
  </si>
  <si>
    <t>مروان الحمود</t>
  </si>
  <si>
    <t>لطيفة</t>
  </si>
  <si>
    <t>ولاء ابواحمد</t>
  </si>
  <si>
    <t>برجس</t>
  </si>
  <si>
    <t>هيله</t>
  </si>
  <si>
    <t>حسين علي</t>
  </si>
  <si>
    <t>ميرنا ابوسمره</t>
  </si>
  <si>
    <t>ميلاد</t>
  </si>
  <si>
    <t>هالا</t>
  </si>
  <si>
    <t>راغده الاعور</t>
  </si>
  <si>
    <t>هشام العسراوي</t>
  </si>
  <si>
    <t>لؤي</t>
  </si>
  <si>
    <t>انجي حسون</t>
  </si>
  <si>
    <t>مياده العلي</t>
  </si>
  <si>
    <t>وسام علي</t>
  </si>
  <si>
    <t>حمدان</t>
  </si>
  <si>
    <t>اسراء عثمان</t>
  </si>
  <si>
    <t>راشا</t>
  </si>
  <si>
    <t>محمد السلمان</t>
  </si>
  <si>
    <t>نهى</t>
  </si>
  <si>
    <t>عائشه الغريب</t>
  </si>
  <si>
    <t>عوض</t>
  </si>
  <si>
    <t>حسناء</t>
  </si>
  <si>
    <t>غفران الملحم</t>
  </si>
  <si>
    <t>ميلاد الفاعوري</t>
  </si>
  <si>
    <t>أوس</t>
  </si>
  <si>
    <t>رشا</t>
  </si>
  <si>
    <t>سامر السالم</t>
  </si>
  <si>
    <t>تركي</t>
  </si>
  <si>
    <t>زهرية</t>
  </si>
  <si>
    <t>الاء مرجان</t>
  </si>
  <si>
    <t>حنين مبروك</t>
  </si>
  <si>
    <t>شادي الوني</t>
  </si>
  <si>
    <t>لمامه</t>
  </si>
  <si>
    <t>مهند عوض</t>
  </si>
  <si>
    <t>نوح</t>
  </si>
  <si>
    <t>حسنا</t>
  </si>
  <si>
    <t>محمد شرقاوي</t>
  </si>
  <si>
    <t>علا الاسدي</t>
  </si>
  <si>
    <t>بثينة</t>
  </si>
  <si>
    <t>زيد حمادة</t>
  </si>
  <si>
    <t>مارية</t>
  </si>
  <si>
    <t>محمد جبين</t>
  </si>
  <si>
    <t>ليلاس عرابي</t>
  </si>
  <si>
    <t>بسام موسى</t>
  </si>
  <si>
    <t>تسنيم الحاج ابراهيم</t>
  </si>
  <si>
    <t>عبد الكريم</t>
  </si>
  <si>
    <t>ملاذ بحيري</t>
  </si>
  <si>
    <t>نادر الجرمقاني</t>
  </si>
  <si>
    <t>حسين الخبازه</t>
  </si>
  <si>
    <t>شهيره</t>
  </si>
  <si>
    <t>محمد بلال القواص</t>
  </si>
  <si>
    <t>هاديه</t>
  </si>
  <si>
    <t>خالد دركزللي البغدادي</t>
  </si>
  <si>
    <t>بدوي</t>
  </si>
  <si>
    <t>ناديا محمد</t>
  </si>
  <si>
    <t>عبد</t>
  </si>
  <si>
    <t>شتوه</t>
  </si>
  <si>
    <t>عفاف الجاسم</t>
  </si>
  <si>
    <t>لين ابراهيم</t>
  </si>
  <si>
    <t>توفيق</t>
  </si>
  <si>
    <t>شيرين حمدان</t>
  </si>
  <si>
    <t>لؤي عمران</t>
  </si>
  <si>
    <t>كتيبه</t>
  </si>
  <si>
    <t>نسرين اسبر</t>
  </si>
  <si>
    <t>طارق المرحرح</t>
  </si>
  <si>
    <t>أمل</t>
  </si>
  <si>
    <t>فاطمه فندي</t>
  </si>
  <si>
    <t>رهام اسبر</t>
  </si>
  <si>
    <t>هاني</t>
  </si>
  <si>
    <t>زينب اسبر</t>
  </si>
  <si>
    <t>فاطمة حمود</t>
  </si>
  <si>
    <t>سهيلة</t>
  </si>
  <si>
    <t>محمد سليمان</t>
  </si>
  <si>
    <t>نهاد</t>
  </si>
  <si>
    <t>الاء عيسى</t>
  </si>
  <si>
    <t>معن</t>
  </si>
  <si>
    <t>رولا حسن</t>
  </si>
  <si>
    <t>عزيز</t>
  </si>
  <si>
    <t>حيدر سلامه</t>
  </si>
  <si>
    <t>بلال الجبر</t>
  </si>
  <si>
    <t>حنين عثمان</t>
  </si>
  <si>
    <t>غيث النصار</t>
  </si>
  <si>
    <t>يسره</t>
  </si>
  <si>
    <t>فاديه جمال الدين</t>
  </si>
  <si>
    <t>ناصيف</t>
  </si>
  <si>
    <t>طارق الحاج علي</t>
  </si>
  <si>
    <t>حسن ابراهيم</t>
  </si>
  <si>
    <t>رينه</t>
  </si>
  <si>
    <t>باسل محمد</t>
  </si>
  <si>
    <t>محمدثابت</t>
  </si>
  <si>
    <t>هوده</t>
  </si>
  <si>
    <t>محمد ورده</t>
  </si>
  <si>
    <t>خضر</t>
  </si>
  <si>
    <t>شاديا</t>
  </si>
  <si>
    <t>هاني الخطيب</t>
  </si>
  <si>
    <t>صالح نصار</t>
  </si>
  <si>
    <t>سلمان</t>
  </si>
  <si>
    <t>يونس زهرا</t>
  </si>
  <si>
    <t>سمر الحوراني</t>
  </si>
  <si>
    <t>مجد احسان</t>
  </si>
  <si>
    <t>جابر</t>
  </si>
  <si>
    <t>نعامي</t>
  </si>
  <si>
    <t>غريس السبسبي</t>
  </si>
  <si>
    <t>امون</t>
  </si>
  <si>
    <t>عبير ديوب</t>
  </si>
  <si>
    <t>رسميه</t>
  </si>
  <si>
    <t>سليمان عون</t>
  </si>
  <si>
    <t>لمى الشاطر</t>
  </si>
  <si>
    <t>مليحه</t>
  </si>
  <si>
    <t>سكينه كنعان</t>
  </si>
  <si>
    <t>كارينا الشمالي</t>
  </si>
  <si>
    <t>ماجدولين حميدي</t>
  </si>
  <si>
    <t>مجيدة</t>
  </si>
  <si>
    <t>انس عريج</t>
  </si>
  <si>
    <t>اعتدال</t>
  </si>
  <si>
    <t>نرمين سلوم</t>
  </si>
  <si>
    <t>نهلة</t>
  </si>
  <si>
    <t>ميلدا يوسف</t>
  </si>
  <si>
    <t>ريم احمد</t>
  </si>
  <si>
    <t>فيصل</t>
  </si>
  <si>
    <t>ايهم ايوبي</t>
  </si>
  <si>
    <t>عبد القادر</t>
  </si>
  <si>
    <t>زياد العلي</t>
  </si>
  <si>
    <t>نايف</t>
  </si>
  <si>
    <t>محمد سريسي</t>
  </si>
  <si>
    <t>راميا حسن</t>
  </si>
  <si>
    <t>مطيعة</t>
  </si>
  <si>
    <t>علاء سليمان</t>
  </si>
  <si>
    <t>محمد أنس عقيل</t>
  </si>
  <si>
    <t xml:space="preserve">محمد ماهر </t>
  </si>
  <si>
    <t>فدوى</t>
  </si>
  <si>
    <t>بشار امون</t>
  </si>
  <si>
    <t>رجب</t>
  </si>
  <si>
    <t>بديعة</t>
  </si>
  <si>
    <t>ساريه عكروش</t>
  </si>
  <si>
    <t>سهير احمد</t>
  </si>
  <si>
    <t>راما صالحه</t>
  </si>
  <si>
    <t>هزار الاورفلي</t>
  </si>
  <si>
    <t>نشأت</t>
  </si>
  <si>
    <t>منال السيد</t>
  </si>
  <si>
    <t>عباده</t>
  </si>
  <si>
    <t>رتيبه</t>
  </si>
  <si>
    <t>نبال كلاوي</t>
  </si>
  <si>
    <t>حنيفه</t>
  </si>
  <si>
    <t>عدنان حسين</t>
  </si>
  <si>
    <t>نديم</t>
  </si>
  <si>
    <t>هديل النابلسي</t>
  </si>
  <si>
    <t>حسام الدين</t>
  </si>
  <si>
    <t>ميسم الدادا</t>
  </si>
  <si>
    <t>الاء المجلي</t>
  </si>
  <si>
    <t>سعده</t>
  </si>
  <si>
    <t>وجيهه سلام</t>
  </si>
  <si>
    <t>نور</t>
  </si>
  <si>
    <t>نورشان معتوق</t>
  </si>
  <si>
    <t>علاء الدين</t>
  </si>
  <si>
    <t>نوار</t>
  </si>
  <si>
    <t>هديل زينو</t>
  </si>
  <si>
    <t>فرح جاويش</t>
  </si>
  <si>
    <t>محمد سهيل</t>
  </si>
  <si>
    <t>فهد غيبه</t>
  </si>
  <si>
    <t>هند خريبه</t>
  </si>
  <si>
    <t>ايلاف حمد</t>
  </si>
  <si>
    <t>محمود محمد</t>
  </si>
  <si>
    <t>آيه محمد</t>
  </si>
  <si>
    <t>تجارة</t>
  </si>
  <si>
    <t>فنون نسوية</t>
  </si>
  <si>
    <t>تقنيات الحاسوب</t>
  </si>
  <si>
    <t>التقنيات الكهربائية</t>
  </si>
  <si>
    <t>الكهرباء</t>
  </si>
  <si>
    <t>التقنيات الالكترونية</t>
  </si>
  <si>
    <t>التبريد والتكييف</t>
  </si>
  <si>
    <t>اللحام وتشكيل المعادن</t>
  </si>
  <si>
    <t>أخرى</t>
  </si>
  <si>
    <t>الالكترونيات</t>
  </si>
  <si>
    <t>صناعة الألبسة (التعليم المزدوج)</t>
  </si>
  <si>
    <t>نجارة الأثاث</t>
  </si>
  <si>
    <t>صناعة الألبسة(تلمذة صناعية)</t>
  </si>
  <si>
    <t>التصنيع الميكانيكي (المزدوج)</t>
  </si>
  <si>
    <t>النماذج والسباكة</t>
  </si>
  <si>
    <t>مهن أخرى700</t>
  </si>
  <si>
    <t>النسيج اليدوي والبروكار</t>
  </si>
  <si>
    <t>الآليات والمعدات الزراعية</t>
  </si>
  <si>
    <t>التدفئة والتمديدات</t>
  </si>
  <si>
    <t>محركات وآليات</t>
  </si>
  <si>
    <t>النسيج</t>
  </si>
  <si>
    <t>ميكانيك وكهرباء المركبات</t>
  </si>
  <si>
    <t>صيانة الأجهزة الطبية</t>
  </si>
  <si>
    <t>الميكاترونيكس</t>
  </si>
  <si>
    <t>ميكانيك المركبات</t>
  </si>
  <si>
    <t>صيانة الحواسيب والتجهيزات الحاسوبية</t>
  </si>
  <si>
    <t>صناعة</t>
  </si>
  <si>
    <t>زراعية</t>
  </si>
  <si>
    <t>فندقية</t>
  </si>
  <si>
    <t>بيطرية</t>
  </si>
  <si>
    <t>اتصالات</t>
  </si>
  <si>
    <t>2012</t>
  </si>
  <si>
    <t>2011</t>
  </si>
  <si>
    <t>2017</t>
  </si>
  <si>
    <t>2018</t>
  </si>
  <si>
    <t>2019</t>
  </si>
  <si>
    <t>S1001</t>
  </si>
  <si>
    <t>S1002</t>
  </si>
  <si>
    <t>S1003</t>
  </si>
  <si>
    <t>S1004</t>
  </si>
  <si>
    <t>S1005</t>
  </si>
  <si>
    <t>S1006</t>
  </si>
  <si>
    <t>S1007</t>
  </si>
  <si>
    <t>S1008</t>
  </si>
  <si>
    <t>S1009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</si>
  <si>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</si>
  <si>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</si>
  <si>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</si>
  <si>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</si>
  <si>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</si>
  <si>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</si>
  <si>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</si>
  <si>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</si>
  <si>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</si>
  <si>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</si>
  <si>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S1020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</si>
  <si>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</si>
  <si>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</si>
  <si>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</si>
  <si>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</si>
  <si>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</si>
  <si>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</si>
  <si>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</si>
  <si>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</si>
  <si>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S1029</t>
  </si>
  <si>
    <t>S1030</t>
  </si>
  <si>
    <t>S1031</t>
  </si>
  <si>
    <t>S1032</t>
  </si>
  <si>
    <t>S1033</t>
  </si>
  <si>
    <t>S1034</t>
  </si>
  <si>
    <t>S1035</t>
  </si>
  <si>
    <t>S1036</t>
  </si>
  <si>
    <t>S1037</t>
  </si>
  <si>
    <t>S1038</t>
  </si>
  <si>
    <t>S1039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</si>
  <si>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</si>
  <si>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</si>
  <si>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</si>
  <si>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</si>
  <si>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</si>
  <si>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</si>
  <si>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</si>
  <si>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</si>
  <si>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</si>
  <si>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</si>
  <si>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</si>
  <si>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</si>
  <si>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</si>
  <si>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</si>
  <si>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</si>
  <si>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</si>
  <si>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</si>
  <si>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</si>
  <si>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</si>
  <si>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</si>
  <si>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</si>
  <si>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S1061</t>
  </si>
  <si>
    <t>S1062</t>
  </si>
  <si>
    <t>S1063</t>
  </si>
  <si>
    <t>S1064</t>
  </si>
  <si>
    <t>S1065</t>
  </si>
  <si>
    <t>S1066</t>
  </si>
  <si>
    <t>S1067</t>
  </si>
  <si>
    <t>S1068</t>
  </si>
  <si>
    <t>S1069</t>
  </si>
  <si>
    <t>S1070</t>
  </si>
  <si>
    <t>S1071</t>
  </si>
  <si>
    <t>S1072</t>
  </si>
  <si>
    <t>S1073</t>
  </si>
  <si>
    <t>S1074</t>
  </si>
  <si>
    <t>S1075</t>
  </si>
  <si>
    <t>S1076</t>
  </si>
  <si>
    <t>S1077</t>
  </si>
  <si>
    <t>S1078</t>
  </si>
  <si>
    <t>S1079</t>
  </si>
  <si>
    <t>S1080</t>
  </si>
  <si>
    <t>S1081</t>
  </si>
  <si>
    <t>S1082</t>
  </si>
  <si>
    <t>S1083</t>
  </si>
  <si>
    <t>S1084</t>
  </si>
  <si>
    <t>S1085</t>
  </si>
  <si>
    <t>S1086</t>
  </si>
  <si>
    <t>S1087</t>
  </si>
  <si>
    <t>S1088</t>
  </si>
  <si>
    <t>S1089</t>
  </si>
  <si>
    <t>S1090</t>
  </si>
  <si>
    <t>S1091</t>
  </si>
  <si>
    <t>S1092</t>
  </si>
  <si>
    <t>S1093</t>
  </si>
  <si>
    <t>S1094</t>
  </si>
  <si>
    <t>S1095</t>
  </si>
  <si>
    <t>S1096</t>
  </si>
  <si>
    <t>S1097</t>
  </si>
  <si>
    <t>S1098</t>
  </si>
  <si>
    <t>S1099</t>
  </si>
  <si>
    <t>S1100</t>
  </si>
  <si>
    <t>S1101</t>
  </si>
  <si>
    <t>S1102</t>
  </si>
  <si>
    <t>S1103</t>
  </si>
  <si>
    <t>S1104</t>
  </si>
  <si>
    <t>S1105</t>
  </si>
  <si>
    <t>S1106</t>
  </si>
  <si>
    <t>S1107</t>
  </si>
  <si>
    <t>S1108</t>
  </si>
  <si>
    <t>S1109</t>
  </si>
  <si>
    <t>S1110</t>
  </si>
  <si>
    <t>S1111</t>
  </si>
  <si>
    <t>S1112</t>
  </si>
  <si>
    <t>S1113</t>
  </si>
  <si>
    <t>S1114</t>
  </si>
  <si>
    <t>S1115</t>
  </si>
  <si>
    <t>S1116</t>
  </si>
  <si>
    <t>S1117</t>
  </si>
  <si>
    <t>S1118</t>
  </si>
  <si>
    <t>S1119</t>
  </si>
  <si>
    <t>S1120</t>
  </si>
  <si>
    <t>S1121</t>
  </si>
  <si>
    <t>S1122</t>
  </si>
  <si>
    <t>S1123</t>
  </si>
  <si>
    <t>S1124</t>
  </si>
  <si>
    <t>S1125</t>
  </si>
  <si>
    <t>S1126</t>
  </si>
  <si>
    <t>S1127</t>
  </si>
  <si>
    <t>S1128</t>
  </si>
  <si>
    <t>S1129</t>
  </si>
  <si>
    <t>S1130</t>
  </si>
  <si>
    <t>S1131</t>
  </si>
  <si>
    <t>S1132</t>
  </si>
  <si>
    <t>S1133</t>
  </si>
  <si>
    <t>S1134</t>
  </si>
  <si>
    <t>S1135</t>
  </si>
  <si>
    <t>S1136</t>
  </si>
  <si>
    <t>S1137</t>
  </si>
  <si>
    <t>S1138</t>
  </si>
  <si>
    <t>S1139</t>
  </si>
  <si>
    <t>S1140</t>
  </si>
  <si>
    <t>S1141</t>
  </si>
  <si>
    <t>S1142</t>
  </si>
  <si>
    <t>S1143</t>
  </si>
  <si>
    <t>S1144</t>
  </si>
  <si>
    <t>S1145</t>
  </si>
  <si>
    <t>S1146</t>
  </si>
  <si>
    <t>S1147</t>
  </si>
  <si>
    <t>S1148</t>
  </si>
  <si>
    <t>S1149</t>
  </si>
  <si>
    <t>S1150</t>
  </si>
  <si>
    <t>S1151</t>
  </si>
  <si>
    <t>S1152</t>
  </si>
  <si>
    <t>S1153</t>
  </si>
  <si>
    <t>S1154</t>
  </si>
  <si>
    <t>S1155</t>
  </si>
  <si>
    <t>S1156</t>
  </si>
  <si>
    <t>S1157</t>
  </si>
  <si>
    <t>S1158</t>
  </si>
  <si>
    <t>S1159</t>
  </si>
  <si>
    <t>S1160</t>
  </si>
  <si>
    <t>S1161</t>
  </si>
  <si>
    <t>S1162</t>
  </si>
  <si>
    <t>S1163</t>
  </si>
  <si>
    <t>S1164</t>
  </si>
  <si>
    <t>S1165</t>
  </si>
  <si>
    <t>S1166</t>
  </si>
  <si>
    <t>S1167</t>
  </si>
  <si>
    <t>S1168</t>
  </si>
  <si>
    <t>S1169</t>
  </si>
  <si>
    <t>S1170</t>
  </si>
  <si>
    <t>S1171</t>
  </si>
  <si>
    <t>S1172</t>
  </si>
  <si>
    <t>S1173</t>
  </si>
  <si>
    <t>S1174</t>
  </si>
  <si>
    <t>S1175</t>
  </si>
  <si>
    <t>S1176</t>
  </si>
  <si>
    <t>S1177</t>
  </si>
  <si>
    <t>S1178</t>
  </si>
  <si>
    <t>S1179</t>
  </si>
  <si>
    <t>S1180</t>
  </si>
  <si>
    <t>S1181</t>
  </si>
  <si>
    <t>S1182</t>
  </si>
  <si>
    <t>S1183</t>
  </si>
  <si>
    <t>S1184</t>
  </si>
  <si>
    <t>S1185</t>
  </si>
  <si>
    <t>S1186</t>
  </si>
  <si>
    <t>S1187</t>
  </si>
  <si>
    <t>S1188</t>
  </si>
  <si>
    <t>S1189</t>
  </si>
  <si>
    <t>S1190</t>
  </si>
  <si>
    <t>S1191</t>
  </si>
  <si>
    <t>S1192</t>
  </si>
  <si>
    <t>S1193</t>
  </si>
  <si>
    <t>S1194</t>
  </si>
  <si>
    <t>S1195</t>
  </si>
  <si>
    <t>S1196</t>
  </si>
  <si>
    <t>S1197</t>
  </si>
  <si>
    <t>S1198</t>
  </si>
  <si>
    <t>S1199</t>
  </si>
  <si>
    <t>S1200</t>
  </si>
  <si>
    <t>S1201</t>
  </si>
  <si>
    <t>S1202</t>
  </si>
  <si>
    <t>S1203</t>
  </si>
  <si>
    <t>S1204</t>
  </si>
  <si>
    <t>S1205</t>
  </si>
  <si>
    <t>S1206</t>
  </si>
  <si>
    <t>S1207</t>
  </si>
  <si>
    <t>S1208</t>
  </si>
  <si>
    <t>S1209</t>
  </si>
  <si>
    <t>S1210</t>
  </si>
  <si>
    <t>S1211</t>
  </si>
  <si>
    <t>S1212</t>
  </si>
  <si>
    <t>S1213</t>
  </si>
  <si>
    <t>S1214</t>
  </si>
  <si>
    <t>S1215</t>
  </si>
  <si>
    <t>S1216</t>
  </si>
  <si>
    <t>S1217</t>
  </si>
  <si>
    <t>S1218</t>
  </si>
  <si>
    <t>S1219</t>
  </si>
  <si>
    <t>S1220</t>
  </si>
  <si>
    <t>S1221</t>
  </si>
  <si>
    <t>S1222</t>
  </si>
  <si>
    <t>S1223</t>
  </si>
  <si>
    <t>S1224</t>
  </si>
  <si>
    <t>S1225</t>
  </si>
  <si>
    <t>S1226</t>
  </si>
  <si>
    <t>S1227</t>
  </si>
  <si>
    <t>S1228</t>
  </si>
  <si>
    <t>S1229</t>
  </si>
  <si>
    <t>S1230</t>
  </si>
  <si>
    <t>S1231</t>
  </si>
  <si>
    <t>S1232</t>
  </si>
  <si>
    <t>S1233</t>
  </si>
  <si>
    <t>S1234</t>
  </si>
  <si>
    <t>S1235</t>
  </si>
  <si>
    <t>S1236</t>
  </si>
  <si>
    <t>S1237</t>
  </si>
  <si>
    <t>S1238</t>
  </si>
  <si>
    <t>S1239</t>
  </si>
  <si>
    <t>S1240</t>
  </si>
  <si>
    <t>S1241</t>
  </si>
  <si>
    <t>S1242</t>
  </si>
  <si>
    <t>S1243</t>
  </si>
  <si>
    <t>S1244</t>
  </si>
  <si>
    <t>S1245</t>
  </si>
  <si>
    <t>S1246</t>
  </si>
  <si>
    <t>S1247</t>
  </si>
  <si>
    <t>S1248</t>
  </si>
  <si>
    <t>S1249</t>
  </si>
  <si>
    <t>S1250</t>
  </si>
  <si>
    <t>S1251</t>
  </si>
  <si>
    <t>S1252</t>
  </si>
  <si>
    <t>S1253</t>
  </si>
  <si>
    <t>S1254</t>
  </si>
  <si>
    <t>S1255</t>
  </si>
  <si>
    <t>S1256</t>
  </si>
  <si>
    <t>S1257</t>
  </si>
  <si>
    <t>S1258</t>
  </si>
  <si>
    <t>S1259</t>
  </si>
  <si>
    <t>S1260</t>
  </si>
  <si>
    <t>S1261</t>
  </si>
  <si>
    <t>S1262</t>
  </si>
  <si>
    <t>S1263</t>
  </si>
  <si>
    <t>S1264</t>
  </si>
  <si>
    <t>S1265</t>
  </si>
  <si>
    <t>S1266</t>
  </si>
  <si>
    <t>S1267</t>
  </si>
  <si>
    <t>S1268</t>
  </si>
  <si>
    <t>S1269</t>
  </si>
  <si>
    <t>S1270</t>
  </si>
  <si>
    <t>S1271</t>
  </si>
  <si>
    <t>S1272</t>
  </si>
  <si>
    <t>S1273</t>
  </si>
  <si>
    <t>S1274</t>
  </si>
  <si>
    <t>S1275</t>
  </si>
  <si>
    <t>S1276</t>
  </si>
  <si>
    <t>S1277</t>
  </si>
  <si>
    <t>S1278</t>
  </si>
  <si>
    <t>S1279</t>
  </si>
  <si>
    <t>S1280</t>
  </si>
  <si>
    <t>S1281</t>
  </si>
  <si>
    <t>S1282</t>
  </si>
  <si>
    <t>S1283</t>
  </si>
  <si>
    <t>S1284</t>
  </si>
  <si>
    <t>S1285</t>
  </si>
  <si>
    <t>S1286</t>
  </si>
  <si>
    <t>S1287</t>
  </si>
  <si>
    <t>S1288</t>
  </si>
  <si>
    <t>S1289</t>
  </si>
  <si>
    <t>S1290</t>
  </si>
  <si>
    <t>S1291</t>
  </si>
  <si>
    <t>S1292</t>
  </si>
  <si>
    <t>S1293</t>
  </si>
  <si>
    <t>S1294</t>
  </si>
  <si>
    <t>S1295</t>
  </si>
  <si>
    <t>S1296</t>
  </si>
  <si>
    <t>S1297</t>
  </si>
  <si>
    <t>S1298</t>
  </si>
  <si>
    <t>S1299</t>
  </si>
  <si>
    <t>S1300</t>
  </si>
  <si>
    <t>S1301</t>
  </si>
  <si>
    <t>S1302</t>
  </si>
  <si>
    <t>S1303</t>
  </si>
  <si>
    <t>S1304</t>
  </si>
  <si>
    <t>S1305</t>
  </si>
  <si>
    <t>S1306</t>
  </si>
  <si>
    <t>S1307</t>
  </si>
  <si>
    <t>S1308</t>
  </si>
  <si>
    <t>S1309</t>
  </si>
  <si>
    <t>S1310</t>
  </si>
  <si>
    <t>S1311</t>
  </si>
  <si>
    <t>S1312</t>
  </si>
  <si>
    <t>S1313</t>
  </si>
  <si>
    <t>S1314</t>
  </si>
  <si>
    <t>S1315</t>
  </si>
  <si>
    <t>S1316</t>
  </si>
  <si>
    <t>S1317</t>
  </si>
  <si>
    <t>S1318</t>
  </si>
  <si>
    <t>S1319</t>
  </si>
  <si>
    <t>S1320</t>
  </si>
  <si>
    <t>S1321</t>
  </si>
  <si>
    <t>S1322</t>
  </si>
  <si>
    <t>S1323</t>
  </si>
  <si>
    <t>S1324</t>
  </si>
  <si>
    <t>S1325</t>
  </si>
  <si>
    <t>S1326</t>
  </si>
  <si>
    <t>S1327</t>
  </si>
  <si>
    <t>S1328</t>
  </si>
  <si>
    <t>S1329</t>
  </si>
  <si>
    <t>S1330</t>
  </si>
  <si>
    <t>S1331</t>
  </si>
  <si>
    <t>S1332</t>
  </si>
  <si>
    <t>S1333</t>
  </si>
  <si>
    <t>S1334</t>
  </si>
  <si>
    <t>S1335</t>
  </si>
  <si>
    <t>S1336</t>
  </si>
  <si>
    <t>S1337</t>
  </si>
  <si>
    <t>S1338</t>
  </si>
  <si>
    <t>S1339</t>
  </si>
  <si>
    <t>S1340</t>
  </si>
  <si>
    <t>S1341</t>
  </si>
  <si>
    <t>S1342</t>
  </si>
  <si>
    <t>S1343</t>
  </si>
  <si>
    <t>S1344</t>
  </si>
  <si>
    <t>S1345</t>
  </si>
  <si>
    <t>S1346</t>
  </si>
  <si>
    <t>S1347</t>
  </si>
  <si>
    <t>S1348</t>
  </si>
  <si>
    <t>S1349</t>
  </si>
  <si>
    <t>S1350</t>
  </si>
  <si>
    <t>S1351</t>
  </si>
  <si>
    <t>S1352</t>
  </si>
  <si>
    <t>S1353</t>
  </si>
  <si>
    <t>S1354</t>
  </si>
  <si>
    <t>S1355</t>
  </si>
  <si>
    <t>S1356</t>
  </si>
  <si>
    <t>S1357</t>
  </si>
  <si>
    <t>S1358</t>
  </si>
  <si>
    <t>S1359</t>
  </si>
  <si>
    <t>S1360</t>
  </si>
  <si>
    <t>S1361</t>
  </si>
  <si>
    <t>S1362</t>
  </si>
  <si>
    <t>S1363</t>
  </si>
  <si>
    <t>S1364</t>
  </si>
  <si>
    <t>S1365</t>
  </si>
  <si>
    <t>S1366</t>
  </si>
  <si>
    <t>S1367</t>
  </si>
  <si>
    <t>S1368</t>
  </si>
  <si>
    <t>S1369</t>
  </si>
  <si>
    <t>S1370</t>
  </si>
  <si>
    <t>S1371</t>
  </si>
  <si>
    <t>S1372</t>
  </si>
  <si>
    <t>S1373</t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</si>
  <si>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</si>
  <si>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</si>
  <si>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</si>
  <si>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</si>
  <si>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إستمارة تسجيل الطالب المستجد في  برنامج إدارة المشروعات المتوسطة والصغيرة الفصل الأول للعام الدراسي 2022/2021</t>
  </si>
  <si>
    <t>تسلم جميع هذه الأوراق في النافذة الواحدة ضمن مركز التعليم المفتوح في المزة - جانب المدينة الجامعية من اتجاه مشفى المواساة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</si>
  <si>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</si>
  <si>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</si>
  <si>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</si>
  <si>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</si>
  <si>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</si>
  <si>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</si>
  <si>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</si>
  <si>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</si>
  <si>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</si>
  <si>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</si>
  <si>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</si>
  <si>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</si>
  <si>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</si>
  <si>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</si>
  <si>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r>
      <t xml:space="preserve">ثم تسليم استمارة التسجيل مع إيصال المصرف و الأوراق المذكورة ضمن الاستمارة إلى شؤون طلاب إدارة المشروعات المتوسطة والصغيرة - مركز التعليم المفتوح - الطابق الأرضي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</si>
  <si>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 xml:space="preserve">إرسال ملف الإستمارة (Excel ) عبر البريد الإلكتروني إلى العنوان التالي :
spm.ol@hotmail.com 
ويجب أن يكون موضوع الإيميل هو رمز الطالب </t>
  </si>
  <si>
    <t>جود المحمد</t>
  </si>
  <si>
    <t>وائل</t>
  </si>
  <si>
    <t>نيفال</t>
  </si>
  <si>
    <t>S1374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</si>
</sst>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0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10"/>
      <name val="Sakkal Majalla"/>
    </font>
    <font>
      <sz val="11"/>
      <name val="Calibri"/>
      <family val="2"/>
    </font>
    <font>
      <sz val="11"/>
      <color rgb="FF000000"/>
      <name val="Sakkal Majalla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sz val="14"/>
      <color rgb="FF000000"/>
      <name val="Sakkal Majalla"/>
    </font>
    <font>
      <u/>
      <sz val="14"/>
      <color theme="10"/>
      <name val="Arial"/>
      <family val="2"/>
    </font>
    <font>
      <sz val="10"/>
      <color indexed="8"/>
      <name val="Arial"/>
      <family val="2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49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19" xfId="0" applyFont="1" applyFill="1" applyBorder="1" applyAlignment="1" applyProtection="1">
      <alignment horizontal="center" vertical="center"/>
      <protection hidden="1"/>
    </xf>
    <xf numFmtId="0" fontId="33" fillId="10" borderId="20" xfId="0" applyFont="1" applyFill="1" applyBorder="1" applyAlignment="1" applyProtection="1">
      <alignment horizontal="center" vertical="center"/>
      <protection hidden="1"/>
    </xf>
    <xf numFmtId="14" fontId="3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shrinkToFit="1"/>
      <protection hidden="1"/>
    </xf>
    <xf numFmtId="0" fontId="22" fillId="0" borderId="4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0" borderId="73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7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68" fillId="14" borderId="18" xfId="0" applyFont="1" applyFill="1" applyBorder="1" applyAlignment="1" applyProtection="1">
      <alignment vertical="center" shrinkToFit="1"/>
      <protection hidden="1"/>
    </xf>
    <xf numFmtId="0" fontId="71" fillId="0" borderId="28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76" fillId="0" borderId="0" xfId="2" applyFont="1" applyFill="1" applyBorder="1" applyAlignment="1" applyProtection="1">
      <alignment vertical="center"/>
    </xf>
    <xf numFmtId="0" fontId="76" fillId="0" borderId="0" xfId="0" applyFont="1" applyFill="1" applyBorder="1" applyAlignment="1" applyProtection="1">
      <alignment vertical="center"/>
    </xf>
    <xf numFmtId="0" fontId="79" fillId="0" borderId="0" xfId="0" applyFont="1"/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/>
    </xf>
    <xf numFmtId="0" fontId="74" fillId="0" borderId="0" xfId="0" applyFont="1" applyAlignment="1" applyProtection="1">
      <alignment shrinkToFit="1"/>
    </xf>
    <xf numFmtId="49" fontId="74" fillId="0" borderId="0" xfId="0" applyNumberFormat="1" applyFont="1" applyAlignment="1" applyProtection="1">
      <alignment shrinkToFit="1"/>
    </xf>
    <xf numFmtId="0" fontId="70" fillId="8" borderId="9" xfId="0" applyFont="1" applyFill="1" applyBorder="1" applyAlignment="1" applyProtection="1">
      <alignment horizontal="center" vertical="center" shrinkToFit="1"/>
    </xf>
    <xf numFmtId="0" fontId="74" fillId="5" borderId="11" xfId="0" applyFont="1" applyFill="1" applyBorder="1" applyAlignment="1" applyProtection="1">
      <alignment shrinkToFit="1"/>
      <protection locked="0"/>
    </xf>
    <xf numFmtId="0" fontId="74" fillId="5" borderId="11" xfId="0" applyFont="1" applyFill="1" applyBorder="1" applyAlignment="1" applyProtection="1">
      <alignment shrinkToFit="1"/>
    </xf>
    <xf numFmtId="0" fontId="2" fillId="8" borderId="9" xfId="0" applyFont="1" applyFill="1" applyBorder="1" applyAlignment="1" applyProtection="1">
      <alignment horizontal="center" vertical="center" shrinkToFit="1"/>
    </xf>
    <xf numFmtId="49" fontId="74" fillId="5" borderId="11" xfId="0" applyNumberFormat="1" applyFont="1" applyFill="1" applyBorder="1" applyAlignment="1" applyProtection="1">
      <alignment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</xf>
    <xf numFmtId="49" fontId="70" fillId="8" borderId="10" xfId="0" applyNumberFormat="1" applyFont="1" applyFill="1" applyBorder="1" applyAlignment="1" applyProtection="1">
      <alignment horizontal="center" vertical="center" shrinkToFit="1"/>
    </xf>
    <xf numFmtId="0" fontId="82" fillId="0" borderId="0" xfId="0" applyFont="1" applyAlignment="1" applyProtection="1">
      <alignment shrinkToFit="1"/>
    </xf>
    <xf numFmtId="0" fontId="84" fillId="0" borderId="0" xfId="0" applyFont="1" applyAlignment="1" applyProtection="1">
      <alignment shrinkToFit="1"/>
    </xf>
    <xf numFmtId="14" fontId="69" fillId="14" borderId="28" xfId="0" applyNumberFormat="1" applyFont="1" applyFill="1" applyBorder="1" applyAlignment="1" applyProtection="1">
      <alignment vertical="center" shrinkToFit="1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69" fillId="16" borderId="95" xfId="0" applyFont="1" applyFill="1" applyBorder="1" applyAlignment="1" applyProtection="1">
      <alignment horizontal="center" vertical="center"/>
      <protection hidden="1"/>
    </xf>
    <xf numFmtId="0" fontId="6" fillId="17" borderId="96" xfId="0" applyFont="1" applyFill="1" applyBorder="1" applyAlignment="1" applyProtection="1">
      <alignment horizontal="center" vertical="center"/>
      <protection locked="0" hidden="1"/>
    </xf>
    <xf numFmtId="0" fontId="6" fillId="17" borderId="97" xfId="0" applyFont="1" applyFill="1" applyBorder="1" applyAlignment="1" applyProtection="1">
      <alignment horizontal="center" vertical="center"/>
      <protection locked="0" hidden="1"/>
    </xf>
    <xf numFmtId="165" fontId="74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8" fillId="2" borderId="52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9" fillId="0" borderId="98" xfId="0" applyFont="1" applyBorder="1" applyAlignment="1" applyProtection="1">
      <alignment vertical="center" shrinkToFit="1"/>
      <protection hidden="1"/>
    </xf>
    <xf numFmtId="0" fontId="89" fillId="0" borderId="99" xfId="0" applyFont="1" applyBorder="1" applyAlignment="1" applyProtection="1">
      <alignment vertical="center" shrinkToFit="1"/>
      <protection hidden="1"/>
    </xf>
    <xf numFmtId="0" fontId="56" fillId="0" borderId="99" xfId="0" applyFont="1" applyBorder="1" applyAlignment="1" applyProtection="1">
      <alignment vertical="center" shrinkToFit="1"/>
      <protection hidden="1"/>
    </xf>
    <xf numFmtId="0" fontId="56" fillId="0" borderId="100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9" fillId="0" borderId="0" xfId="0" applyFont="1" applyAlignment="1" applyProtection="1">
      <alignment vertical="center" shrinkToFit="1"/>
      <protection hidden="1"/>
    </xf>
    <xf numFmtId="0" fontId="89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7" xfId="0" applyFont="1" applyBorder="1" applyAlignment="1" applyProtection="1">
      <alignment vertical="center" shrinkToFit="1"/>
      <protection hidden="1"/>
    </xf>
    <xf numFmtId="0" fontId="56" fillId="0" borderId="111" xfId="0" applyFont="1" applyBorder="1" applyAlignment="1" applyProtection="1">
      <alignment vertical="center" shrinkToFit="1"/>
      <protection hidden="1"/>
    </xf>
    <xf numFmtId="0" fontId="56" fillId="0" borderId="47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3" fillId="0" borderId="0" xfId="0" applyFont="1" applyAlignment="1" applyProtection="1">
      <alignment shrinkToFit="1"/>
      <protection hidden="1"/>
    </xf>
    <xf numFmtId="0" fontId="93" fillId="0" borderId="0" xfId="0" applyFont="1" applyAlignment="1" applyProtection="1">
      <alignment vertical="center" shrinkToFit="1"/>
      <protection hidden="1"/>
    </xf>
    <xf numFmtId="0" fontId="93" fillId="0" borderId="27" xfId="0" applyFont="1" applyBorder="1" applyAlignment="1" applyProtection="1">
      <alignment vertical="center" shrinkToFit="1"/>
      <protection hidden="1"/>
    </xf>
    <xf numFmtId="0" fontId="93" fillId="0" borderId="27" xfId="0" applyFont="1" applyBorder="1" applyAlignment="1" applyProtection="1">
      <alignment shrinkToFit="1"/>
      <protection hidden="1"/>
    </xf>
    <xf numFmtId="0" fontId="94" fillId="0" borderId="0" xfId="0" applyFont="1" applyAlignment="1" applyProtection="1">
      <alignment vertical="center" shrinkToFit="1"/>
      <protection hidden="1"/>
    </xf>
    <xf numFmtId="0" fontId="94" fillId="0" borderId="0" xfId="0" applyFont="1" applyAlignment="1" applyProtection="1">
      <alignment shrinkToFit="1"/>
      <protection hidden="1"/>
    </xf>
    <xf numFmtId="0" fontId="55" fillId="0" borderId="48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9" fillId="0" borderId="0" xfId="0" applyFont="1" applyAlignment="1" applyProtection="1">
      <alignment vertical="center" shrinkToFit="1" readingOrder="2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19" xfId="0" applyFont="1" applyFill="1" applyBorder="1" applyAlignment="1" applyProtection="1">
      <alignment horizontal="center" vertical="center"/>
    </xf>
    <xf numFmtId="0" fontId="32" fillId="10" borderId="20" xfId="0" applyFont="1" applyFill="1" applyBorder="1" applyAlignment="1" applyProtection="1">
      <alignment horizontal="center" vertical="center"/>
    </xf>
    <xf numFmtId="14" fontId="32" fillId="10" borderId="20" xfId="0" applyNumberFormat="1" applyFont="1" applyFill="1" applyBorder="1" applyAlignment="1" applyProtection="1">
      <alignment horizontal="center" vertical="center"/>
    </xf>
    <xf numFmtId="49" fontId="32" fillId="10" borderId="20" xfId="0" applyNumberFormat="1" applyFont="1" applyFill="1" applyBorder="1" applyAlignment="1" applyProtection="1">
      <alignment horizontal="center" vertical="center"/>
    </xf>
    <xf numFmtId="0" fontId="93" fillId="15" borderId="21" xfId="0" applyFont="1" applyFill="1" applyBorder="1" applyAlignment="1" applyProtection="1">
      <alignment horizontal="center"/>
    </xf>
    <xf numFmtId="164" fontId="93" fillId="15" borderId="21" xfId="0" applyNumberFormat="1" applyFont="1" applyFill="1" applyBorder="1" applyAlignment="1" applyProtection="1">
      <alignment horizontal="center"/>
    </xf>
    <xf numFmtId="49" fontId="93" fillId="15" borderId="21" xfId="0" applyNumberFormat="1" applyFont="1" applyFill="1" applyBorder="1" applyAlignment="1" applyProtection="1">
      <alignment horizontal="center"/>
    </xf>
    <xf numFmtId="0" fontId="93" fillId="15" borderId="22" xfId="0" applyFont="1" applyFill="1" applyBorder="1" applyAlignment="1" applyProtection="1">
      <alignment horizontal="center"/>
    </xf>
    <xf numFmtId="0" fontId="93" fillId="15" borderId="29" xfId="0" applyFont="1" applyFill="1" applyBorder="1" applyAlignment="1" applyProtection="1">
      <alignment horizontal="center"/>
    </xf>
    <xf numFmtId="0" fontId="93" fillId="15" borderId="23" xfId="0" applyFont="1" applyFill="1" applyBorder="1" applyAlignment="1" applyProtection="1">
      <alignment horizontal="center"/>
    </xf>
    <xf numFmtId="0" fontId="93" fillId="15" borderId="123" xfId="0" applyFont="1" applyFill="1" applyBorder="1" applyAlignment="1" applyProtection="1">
      <alignment horizontal="center"/>
    </xf>
    <xf numFmtId="0" fontId="58" fillId="17" borderId="124" xfId="0" applyFont="1" applyFill="1" applyBorder="1" applyAlignment="1" applyProtection="1">
      <alignment horizontal="center" vertical="center"/>
    </xf>
    <xf numFmtId="0" fontId="93" fillId="8" borderId="11" xfId="0" applyFont="1" applyFill="1" applyBorder="1" applyAlignment="1" applyProtection="1">
      <alignment horizontal="center" vertical="center"/>
    </xf>
    <xf numFmtId="0" fontId="58" fillId="17" borderId="11" xfId="0" applyFont="1" applyFill="1" applyBorder="1" applyAlignment="1" applyProtection="1">
      <alignment horizontal="center" vertical="center"/>
    </xf>
    <xf numFmtId="0" fontId="93" fillId="8" borderId="109" xfId="0" applyFont="1" applyFill="1" applyBorder="1" applyAlignment="1" applyProtection="1">
      <alignment horizontal="center" vertical="center"/>
    </xf>
    <xf numFmtId="0" fontId="58" fillId="17" borderId="108" xfId="0" applyFont="1" applyFill="1" applyBorder="1" applyAlignment="1" applyProtection="1">
      <alignment horizontal="center" vertical="center"/>
    </xf>
    <xf numFmtId="0" fontId="93" fillId="8" borderId="125" xfId="0" applyFont="1" applyFill="1" applyBorder="1" applyAlignment="1" applyProtection="1">
      <alignment horizontal="center" vertical="center"/>
    </xf>
    <xf numFmtId="0" fontId="93" fillId="3" borderId="108" xfId="0" applyFont="1" applyFill="1" applyBorder="1" applyAlignment="1" applyProtection="1">
      <alignment horizontal="center" vertical="center"/>
    </xf>
    <xf numFmtId="0" fontId="93" fillId="3" borderId="11" xfId="0" applyFont="1" applyFill="1" applyBorder="1" applyAlignment="1" applyProtection="1">
      <alignment horizontal="center" vertical="center"/>
    </xf>
    <xf numFmtId="1" fontId="93" fillId="3" borderId="109" xfId="0" applyNumberFormat="1" applyFont="1" applyFill="1" applyBorder="1" applyAlignment="1" applyProtection="1">
      <alignment horizontal="center"/>
    </xf>
    <xf numFmtId="0" fontId="93" fillId="3" borderId="109" xfId="0" applyFont="1" applyFill="1" applyBorder="1" applyAlignment="1" applyProtection="1">
      <alignment horizontal="center"/>
    </xf>
    <xf numFmtId="0" fontId="93" fillId="3" borderId="108" xfId="0" applyFont="1" applyFill="1" applyBorder="1" applyAlignment="1" applyProtection="1">
      <alignment horizontal="center"/>
    </xf>
    <xf numFmtId="0" fontId="93" fillId="3" borderId="11" xfId="0" applyFont="1" applyFill="1" applyBorder="1" applyAlignment="1" applyProtection="1">
      <alignment horizontal="center"/>
    </xf>
    <xf numFmtId="0" fontId="97" fillId="3" borderId="11" xfId="0" applyFont="1" applyFill="1" applyBorder="1" applyAlignment="1" applyProtection="1">
      <alignment horizontal="center"/>
    </xf>
    <xf numFmtId="0" fontId="93" fillId="3" borderId="11" xfId="0" applyFont="1" applyFill="1" applyBorder="1" applyProtection="1"/>
    <xf numFmtId="0" fontId="93" fillId="3" borderId="109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89" fillId="0" borderId="0" xfId="0" applyFont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89" fillId="0" borderId="6" xfId="0" applyFont="1" applyBorder="1" applyAlignment="1" applyProtection="1">
      <alignment horizontal="center" vertical="center" shrinkToFit="1"/>
      <protection hidden="1"/>
    </xf>
    <xf numFmtId="0" fontId="89" fillId="0" borderId="40" xfId="0" applyFont="1" applyBorder="1" applyAlignment="1" applyProtection="1">
      <alignment horizontal="center" vertical="center" shrinkToFit="1"/>
      <protection hidden="1"/>
    </xf>
    <xf numFmtId="0" fontId="98" fillId="0" borderId="11" xfId="0" applyFont="1" applyBorder="1" applyAlignment="1">
      <alignment horizontal="center" vertical="center"/>
    </xf>
    <xf numFmtId="0" fontId="94" fillId="0" borderId="11" xfId="0" applyFont="1" applyBorder="1"/>
    <xf numFmtId="0" fontId="58" fillId="23" borderId="140" xfId="0" applyFont="1" applyFill="1" applyBorder="1" applyAlignment="1">
      <alignment horizontal="center" vertical="center"/>
    </xf>
    <xf numFmtId="0" fontId="98" fillId="23" borderId="12" xfId="0" applyFont="1" applyFill="1" applyBorder="1" applyAlignment="1">
      <alignment horizontal="center" vertical="center"/>
    </xf>
    <xf numFmtId="0" fontId="98" fillId="23" borderId="13" xfId="0" applyFont="1" applyFill="1" applyBorder="1" applyAlignment="1">
      <alignment horizontal="center" vertical="center"/>
    </xf>
    <xf numFmtId="0" fontId="99" fillId="0" borderId="141" xfId="1" applyFont="1" applyFill="1" applyBorder="1" applyAlignment="1">
      <alignment horizontal="center" vertical="center"/>
    </xf>
    <xf numFmtId="0" fontId="98" fillId="0" borderId="142" xfId="0" applyFont="1" applyBorder="1" applyAlignment="1">
      <alignment horizontal="center" vertical="center"/>
    </xf>
    <xf numFmtId="0" fontId="94" fillId="0" borderId="142" xfId="0" applyFont="1" applyBorder="1"/>
    <xf numFmtId="0" fontId="99" fillId="0" borderId="143" xfId="1" applyFont="1" applyFill="1" applyBorder="1" applyAlignment="1">
      <alignment horizontal="center" vertical="center"/>
    </xf>
    <xf numFmtId="0" fontId="94" fillId="0" borderId="144" xfId="0" applyFont="1" applyBorder="1"/>
    <xf numFmtId="0" fontId="94" fillId="0" borderId="145" xfId="0" applyFont="1" applyBorder="1"/>
    <xf numFmtId="0" fontId="77" fillId="0" borderId="0" xfId="0" applyFont="1" applyAlignment="1" applyProtection="1">
      <alignment horizontal="center" vertical="center"/>
    </xf>
    <xf numFmtId="49" fontId="77" fillId="0" borderId="0" xfId="0" applyNumberFormat="1" applyFont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top"/>
    </xf>
    <xf numFmtId="0" fontId="85" fillId="0" borderId="0" xfId="1" applyFont="1" applyAlignment="1" applyProtection="1">
      <alignment shrinkToFit="1"/>
    </xf>
    <xf numFmtId="0" fontId="100" fillId="0" borderId="11" xfId="0" applyFont="1" applyBorder="1" applyAlignment="1">
      <alignment horizontal="center" vertical="center" shrinkToFit="1"/>
    </xf>
    <xf numFmtId="0" fontId="61" fillId="10" borderId="72" xfId="1" applyFont="1" applyFill="1" applyBorder="1" applyAlignment="1">
      <alignment horizontal="right"/>
    </xf>
    <xf numFmtId="0" fontId="61" fillId="10" borderId="28" xfId="1" applyFont="1" applyFill="1" applyBorder="1" applyAlignment="1">
      <alignment horizontal="right"/>
    </xf>
    <xf numFmtId="0" fontId="61" fillId="10" borderId="73" xfId="1" applyFont="1" applyFill="1" applyBorder="1" applyAlignment="1">
      <alignment horizontal="right"/>
    </xf>
    <xf numFmtId="0" fontId="62" fillId="10" borderId="74" xfId="0" applyFont="1" applyFill="1" applyBorder="1" applyAlignment="1">
      <alignment horizontal="right" vertical="center"/>
    </xf>
    <xf numFmtId="0" fontId="62" fillId="10" borderId="75" xfId="0" applyFont="1" applyFill="1" applyBorder="1" applyAlignment="1">
      <alignment horizontal="right" vertical="center"/>
    </xf>
    <xf numFmtId="0" fontId="62" fillId="10" borderId="76" xfId="0" applyFont="1" applyFill="1" applyBorder="1" applyAlignment="1">
      <alignment horizontal="right" vertical="center"/>
    </xf>
    <xf numFmtId="9" fontId="62" fillId="10" borderId="69" xfId="1" applyNumberFormat="1" applyFont="1" applyFill="1" applyBorder="1" applyAlignment="1">
      <alignment horizontal="right" vertical="center"/>
    </xf>
    <xf numFmtId="0" fontId="62" fillId="10" borderId="77" xfId="1" applyFont="1" applyFill="1" applyBorder="1" applyAlignment="1">
      <alignment horizontal="right" vertical="center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0" borderId="61" xfId="0" applyFont="1" applyFill="1" applyBorder="1" applyAlignment="1">
      <alignment horizontal="center" vertical="center"/>
    </xf>
    <xf numFmtId="0" fontId="60" fillId="10" borderId="62" xfId="0" applyFont="1" applyFill="1" applyBorder="1" applyAlignment="1">
      <alignment horizontal="center" vertical="center"/>
    </xf>
    <xf numFmtId="0" fontId="60" fillId="10" borderId="68" xfId="0" applyFont="1" applyFill="1" applyBorder="1" applyAlignment="1">
      <alignment horizontal="center" vertical="center"/>
    </xf>
    <xf numFmtId="0" fontId="60" fillId="10" borderId="69" xfId="0" applyFont="1" applyFill="1" applyBorder="1" applyAlignment="1">
      <alignment horizontal="center" vertical="center"/>
    </xf>
    <xf numFmtId="0" fontId="60" fillId="10" borderId="63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70" xfId="0" applyFont="1" applyFill="1" applyBorder="1" applyAlignment="1">
      <alignment horizontal="center" vertical="center"/>
    </xf>
    <xf numFmtId="0" fontId="60" fillId="10" borderId="71" xfId="0" applyFont="1" applyFill="1" applyBorder="1" applyAlignment="1">
      <alignment horizontal="center" vertical="center"/>
    </xf>
    <xf numFmtId="0" fontId="61" fillId="10" borderId="65" xfId="1" applyFont="1" applyFill="1" applyBorder="1" applyAlignment="1">
      <alignment horizontal="right"/>
    </xf>
    <xf numFmtId="0" fontId="61" fillId="10" borderId="66" xfId="1" applyFont="1" applyFill="1" applyBorder="1" applyAlignment="1">
      <alignment horizontal="right"/>
    </xf>
    <xf numFmtId="0" fontId="61" fillId="10" borderId="67" xfId="1" applyFont="1" applyFill="1" applyBorder="1" applyAlignment="1">
      <alignment horizontal="right"/>
    </xf>
    <xf numFmtId="0" fontId="62" fillId="10" borderId="72" xfId="0" applyFont="1" applyFill="1" applyBorder="1" applyAlignment="1">
      <alignment horizontal="center"/>
    </xf>
    <xf numFmtId="0" fontId="62" fillId="10" borderId="28" xfId="0" applyFont="1" applyFill="1" applyBorder="1" applyAlignment="1">
      <alignment horizontal="center"/>
    </xf>
    <xf numFmtId="0" fontId="62" fillId="10" borderId="68" xfId="0" applyFont="1" applyFill="1" applyBorder="1" applyAlignment="1">
      <alignment horizontal="right" vertical="center"/>
    </xf>
    <xf numFmtId="0" fontId="62" fillId="10" borderId="69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/>
    </xf>
    <xf numFmtId="0" fontId="62" fillId="10" borderId="28" xfId="0" applyFont="1" applyFill="1" applyBorder="1" applyAlignment="1">
      <alignment horizontal="right"/>
    </xf>
    <xf numFmtId="0" fontId="62" fillId="10" borderId="73" xfId="0" applyFont="1" applyFill="1" applyBorder="1" applyAlignment="1">
      <alignment horizontal="right"/>
    </xf>
    <xf numFmtId="0" fontId="63" fillId="10" borderId="69" xfId="0" applyFont="1" applyFill="1" applyBorder="1" applyAlignment="1">
      <alignment horizontal="right" vertical="center"/>
    </xf>
    <xf numFmtId="0" fontId="63" fillId="10" borderId="77" xfId="0" applyFont="1" applyFill="1" applyBorder="1" applyAlignment="1">
      <alignment horizontal="right" vertical="center"/>
    </xf>
    <xf numFmtId="0" fontId="64" fillId="10" borderId="28" xfId="1" applyFont="1" applyFill="1" applyBorder="1" applyAlignment="1">
      <alignment horizontal="center"/>
    </xf>
    <xf numFmtId="0" fontId="64" fillId="10" borderId="73" xfId="1" applyFont="1" applyFill="1" applyBorder="1" applyAlignment="1">
      <alignment horizontal="center"/>
    </xf>
    <xf numFmtId="0" fontId="62" fillId="10" borderId="74" xfId="0" applyFont="1" applyFill="1" applyBorder="1" applyAlignment="1">
      <alignment horizontal="right"/>
    </xf>
    <xf numFmtId="0" fontId="62" fillId="10" borderId="75" xfId="0" applyFont="1" applyFill="1" applyBorder="1" applyAlignment="1">
      <alignment horizontal="right"/>
    </xf>
    <xf numFmtId="0" fontId="62" fillId="10" borderId="76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/>
    </xf>
    <xf numFmtId="0" fontId="62" fillId="10" borderId="77" xfId="0" applyFont="1" applyFill="1" applyBorder="1" applyAlignment="1">
      <alignment horizontal="right" vertical="center"/>
    </xf>
    <xf numFmtId="0" fontId="62" fillId="10" borderId="5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49" xfId="0" applyFont="1" applyFill="1" applyBorder="1" applyAlignment="1">
      <alignment horizontal="center" vertical="center" wrapText="1"/>
    </xf>
    <xf numFmtId="0" fontId="62" fillId="10" borderId="68" xfId="0" applyFont="1" applyFill="1" applyBorder="1" applyAlignment="1">
      <alignment horizontal="right" vertical="center" wrapText="1"/>
    </xf>
    <xf numFmtId="0" fontId="62" fillId="10" borderId="69" xfId="0" applyFont="1" applyFill="1" applyBorder="1" applyAlignment="1">
      <alignment horizontal="right" vertical="center" wrapText="1"/>
    </xf>
    <xf numFmtId="9" fontId="62" fillId="10" borderId="69" xfId="0" applyNumberFormat="1" applyFont="1" applyFill="1" applyBorder="1" applyAlignment="1">
      <alignment horizontal="right"/>
    </xf>
    <xf numFmtId="0" fontId="62" fillId="10" borderId="77" xfId="0" applyFont="1" applyFill="1" applyBorder="1" applyAlignment="1">
      <alignment horizontal="right"/>
    </xf>
    <xf numFmtId="0" fontId="62" fillId="10" borderId="69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 wrapText="1"/>
    </xf>
    <xf numFmtId="0" fontId="62" fillId="10" borderId="77" xfId="0" applyFont="1" applyFill="1" applyBorder="1" applyAlignment="1">
      <alignment horizontal="right" vertical="center" wrapText="1"/>
    </xf>
    <xf numFmtId="0" fontId="62" fillId="10" borderId="74" xfId="0" applyFont="1" applyFill="1" applyBorder="1" applyAlignment="1">
      <alignment horizontal="right" wrapText="1"/>
    </xf>
    <xf numFmtId="0" fontId="62" fillId="10" borderId="75" xfId="0" applyFont="1" applyFill="1" applyBorder="1" applyAlignment="1">
      <alignment horizontal="right" wrapText="1"/>
    </xf>
    <xf numFmtId="0" fontId="62" fillId="10" borderId="76" xfId="0" applyFont="1" applyFill="1" applyBorder="1" applyAlignment="1">
      <alignment horizontal="right" wrapText="1"/>
    </xf>
    <xf numFmtId="0" fontId="62" fillId="10" borderId="78" xfId="0" applyFont="1" applyFill="1" applyBorder="1" applyAlignment="1">
      <alignment horizontal="right" vertical="center"/>
    </xf>
    <xf numFmtId="0" fontId="62" fillId="10" borderId="79" xfId="0" applyFont="1" applyFill="1" applyBorder="1" applyAlignment="1">
      <alignment horizontal="right" vertical="center"/>
    </xf>
    <xf numFmtId="0" fontId="62" fillId="10" borderId="80" xfId="0" applyFont="1" applyFill="1" applyBorder="1" applyAlignment="1">
      <alignment horizontal="right" vertical="center"/>
    </xf>
    <xf numFmtId="9" fontId="62" fillId="10" borderId="81" xfId="0" applyNumberFormat="1" applyFont="1" applyFill="1" applyBorder="1" applyAlignment="1">
      <alignment horizontal="right" vertical="center"/>
    </xf>
    <xf numFmtId="0" fontId="62" fillId="10" borderId="82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 wrapText="1"/>
    </xf>
    <xf numFmtId="0" fontId="62" fillId="10" borderId="28" xfId="0" applyFont="1" applyFill="1" applyBorder="1" applyAlignment="1">
      <alignment horizontal="right" wrapText="1"/>
    </xf>
    <xf numFmtId="0" fontId="62" fillId="10" borderId="73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0" borderId="50" xfId="0" applyFont="1" applyFill="1" applyBorder="1" applyAlignment="1">
      <alignment horizontal="right" wrapText="1"/>
    </xf>
    <xf numFmtId="0" fontId="62" fillId="10" borderId="0" xfId="0" applyFont="1" applyFill="1" applyBorder="1" applyAlignment="1">
      <alignment horizontal="right" wrapText="1"/>
    </xf>
    <xf numFmtId="0" fontId="62" fillId="10" borderId="3" xfId="0" applyFont="1" applyFill="1" applyBorder="1" applyAlignment="1">
      <alignment horizontal="right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0" fontId="83" fillId="0" borderId="0" xfId="0" applyFont="1" applyAlignment="1" applyProtection="1">
      <alignment horizontal="center" shrinkToFit="1"/>
    </xf>
    <xf numFmtId="0" fontId="84" fillId="0" borderId="0" xfId="0" applyFont="1" applyAlignment="1" applyProtection="1">
      <alignment horizontal="left" shrinkToFit="1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1" xfId="0" applyFont="1" applyFill="1" applyBorder="1" applyAlignment="1" applyProtection="1">
      <alignment horizontal="center" vertical="center"/>
      <protection hidden="1"/>
    </xf>
    <xf numFmtId="0" fontId="29" fillId="14" borderId="93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4" xfId="0" applyFont="1" applyFill="1" applyBorder="1" applyAlignment="1" applyProtection="1">
      <alignment horizontal="center" vertical="center" wrapText="1"/>
      <protection hidden="1"/>
    </xf>
    <xf numFmtId="0" fontId="38" fillId="9" borderId="53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3" xfId="0" applyFont="1" applyFill="1" applyBorder="1" applyAlignment="1" applyProtection="1">
      <alignment horizontal="center" vertical="center"/>
      <protection hidden="1"/>
    </xf>
    <xf numFmtId="0" fontId="71" fillId="0" borderId="28" xfId="0" applyFont="1" applyBorder="1" applyAlignment="1" applyProtection="1">
      <alignment horizontal="center" vertical="center" shrinkToFit="1"/>
      <protection hidden="1"/>
    </xf>
    <xf numFmtId="0" fontId="87" fillId="15" borderId="57" xfId="0" applyFont="1" applyFill="1" applyBorder="1" applyAlignment="1" applyProtection="1">
      <alignment horizontal="center" vertical="center"/>
      <protection hidden="1"/>
    </xf>
    <xf numFmtId="0" fontId="87" fillId="15" borderId="58" xfId="0" applyFont="1" applyFill="1" applyBorder="1" applyAlignment="1" applyProtection="1">
      <alignment horizontal="center" vertical="center"/>
      <protection hidden="1"/>
    </xf>
    <xf numFmtId="0" fontId="87" fillId="15" borderId="59" xfId="0" applyFont="1" applyFill="1" applyBorder="1" applyAlignment="1" applyProtection="1">
      <alignment horizontal="center" vertical="center"/>
      <protection hidden="1"/>
    </xf>
    <xf numFmtId="0" fontId="87" fillId="15" borderId="54" xfId="0" applyFont="1" applyFill="1" applyBorder="1" applyAlignment="1" applyProtection="1">
      <alignment horizontal="center" vertical="center"/>
      <protection hidden="1"/>
    </xf>
    <xf numFmtId="0" fontId="87" fillId="15" borderId="55" xfId="0" applyFont="1" applyFill="1" applyBorder="1" applyAlignment="1" applyProtection="1">
      <alignment horizontal="center" vertical="center"/>
      <protection hidden="1"/>
    </xf>
    <xf numFmtId="0" fontId="87" fillId="15" borderId="56" xfId="0" applyFont="1" applyFill="1" applyBorder="1" applyAlignment="1" applyProtection="1">
      <alignment horizontal="center" vertical="center"/>
      <protection hidden="1"/>
    </xf>
    <xf numFmtId="0" fontId="87" fillId="15" borderId="54" xfId="0" applyFont="1" applyFill="1" applyBorder="1" applyAlignment="1" applyProtection="1">
      <alignment horizontal="center" vertical="center" wrapText="1"/>
      <protection hidden="1"/>
    </xf>
    <xf numFmtId="0" fontId="87" fillId="15" borderId="55" xfId="0" applyFont="1" applyFill="1" applyBorder="1" applyAlignment="1" applyProtection="1">
      <alignment horizontal="center" vertical="center" wrapText="1"/>
      <protection hidden="1"/>
    </xf>
    <xf numFmtId="0" fontId="87" fillId="15" borderId="5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6" fillId="18" borderId="87" xfId="0" applyFont="1" applyFill="1" applyBorder="1" applyAlignment="1" applyProtection="1">
      <alignment horizontal="center" vertical="center" shrinkToFit="1"/>
      <protection hidden="1"/>
    </xf>
    <xf numFmtId="0" fontId="86" fillId="18" borderId="47" xfId="0" applyFont="1" applyFill="1" applyBorder="1" applyAlignment="1" applyProtection="1">
      <alignment horizontal="center" vertical="center" shrinkToFit="1"/>
      <protection hidden="1"/>
    </xf>
    <xf numFmtId="0" fontId="86" fillId="18" borderId="88" xfId="0" applyFont="1" applyFill="1" applyBorder="1" applyAlignment="1" applyProtection="1">
      <alignment horizontal="center" vertical="center" shrinkToFit="1"/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6" fillId="15" borderId="28" xfId="0" applyFont="1" applyFill="1" applyBorder="1" applyAlignment="1" applyProtection="1">
      <alignment horizontal="center" vertical="center" shrinkToFit="1"/>
      <protection hidden="1"/>
    </xf>
    <xf numFmtId="0" fontId="27" fillId="0" borderId="50" xfId="0" applyFont="1" applyFill="1" applyBorder="1" applyAlignment="1" applyProtection="1">
      <alignment horizontal="right" vertical="center"/>
      <protection hidden="1"/>
    </xf>
    <xf numFmtId="0" fontId="38" fillId="14" borderId="50" xfId="0" applyFont="1" applyFill="1" applyBorder="1" applyAlignment="1" applyProtection="1">
      <alignment horizontal="center" vertical="center" shrinkToFit="1"/>
      <protection hidden="1"/>
    </xf>
    <xf numFmtId="164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73" fillId="15" borderId="28" xfId="1" applyFont="1" applyFill="1" applyBorder="1" applyAlignment="1" applyProtection="1">
      <alignment horizontal="center" vertical="center" shrinkToFit="1"/>
      <protection hidden="1"/>
    </xf>
    <xf numFmtId="49" fontId="6" fillId="15" borderId="28" xfId="1" applyNumberFormat="1" applyFont="1" applyFill="1" applyBorder="1" applyAlignment="1" applyProtection="1">
      <alignment horizontal="center" vertical="center" shrinkToFit="1"/>
      <protection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69" fillId="14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locked="0" hidden="1"/>
    </xf>
    <xf numFmtId="0" fontId="2" fillId="8" borderId="89" xfId="0" applyFont="1" applyFill="1" applyBorder="1" applyAlignment="1" applyProtection="1">
      <alignment horizontal="center" vertical="center"/>
      <protection hidden="1"/>
    </xf>
    <xf numFmtId="0" fontId="69" fillId="14" borderId="90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38" fillId="14" borderId="126" xfId="0" applyFont="1" applyFill="1" applyBorder="1" applyAlignment="1" applyProtection="1">
      <alignment horizontal="center" vertical="center"/>
      <protection hidden="1"/>
    </xf>
    <xf numFmtId="0" fontId="38" fillId="14" borderId="122" xfId="0" applyFont="1" applyFill="1" applyBorder="1" applyAlignment="1" applyProtection="1">
      <alignment horizontal="center" vertical="center"/>
      <protection hidden="1"/>
    </xf>
    <xf numFmtId="0" fontId="38" fillId="14" borderId="127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horizontal="right" vertical="center" shrinkToFit="1"/>
      <protection hidden="1"/>
    </xf>
    <xf numFmtId="0" fontId="87" fillId="0" borderId="0" xfId="0" applyFont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22" fontId="0" fillId="0" borderId="39" xfId="0" applyNumberFormat="1" applyBorder="1" applyAlignment="1" applyProtection="1">
      <alignment horizontal="center" vertical="center" shrinkToFit="1" readingOrder="2"/>
      <protection hidden="1"/>
    </xf>
    <xf numFmtId="0" fontId="11" fillId="0" borderId="39" xfId="0" applyFont="1" applyBorder="1" applyAlignment="1" applyProtection="1">
      <alignment horizontal="center" vertical="center" shrinkToFit="1" readingOrder="2"/>
      <protection hidden="1"/>
    </xf>
    <xf numFmtId="0" fontId="55" fillId="3" borderId="40" xfId="1" applyNumberFormat="1" applyFont="1" applyFill="1" applyBorder="1" applyAlignment="1" applyProtection="1">
      <alignment horizontal="center" vertical="center" shrinkToFit="1"/>
      <protection hidden="1"/>
    </xf>
    <xf numFmtId="0" fontId="89" fillId="0" borderId="40" xfId="0" applyFont="1" applyBorder="1" applyAlignment="1" applyProtection="1">
      <alignment horizontal="center" vertical="center" shrinkToFit="1"/>
      <protection hidden="1"/>
    </xf>
    <xf numFmtId="0" fontId="54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1" xfId="0" applyFont="1" applyFill="1" applyBorder="1" applyAlignment="1" applyProtection="1">
      <alignment horizontal="center" vertical="center" shrinkToFit="1"/>
      <protection hidden="1"/>
    </xf>
    <xf numFmtId="0" fontId="89" fillId="0" borderId="6" xfId="0" applyFont="1" applyBorder="1" applyAlignment="1" applyProtection="1">
      <alignment horizontal="center" vertic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89" fillId="0" borderId="42" xfId="0" applyFont="1" applyBorder="1" applyAlignment="1" applyProtection="1">
      <alignment horizontal="center" vertical="center" shrinkToFit="1"/>
      <protection hidden="1"/>
    </xf>
    <xf numFmtId="0" fontId="56" fillId="0" borderId="42" xfId="0" applyFont="1" applyBorder="1" applyAlignment="1" applyProtection="1">
      <alignment horizontal="center" vertical="center" shrinkToFit="1"/>
      <protection hidden="1"/>
    </xf>
    <xf numFmtId="0" fontId="56" fillId="3" borderId="42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1" xfId="0" applyFont="1" applyBorder="1" applyAlignment="1" applyProtection="1">
      <alignment horizontal="center" vertical="center" shrinkToFit="1"/>
      <protection hidden="1"/>
    </xf>
    <xf numFmtId="0" fontId="39" fillId="0" borderId="102" xfId="0" applyFont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49" fontId="89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1" xfId="0" applyFont="1" applyBorder="1" applyAlignment="1" applyProtection="1">
      <alignment horizontal="center" vertical="center" shrinkToFit="1"/>
      <protection hidden="1"/>
    </xf>
    <xf numFmtId="49" fontId="89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9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9" fillId="3" borderId="43" xfId="0" applyFont="1" applyFill="1" applyBorder="1" applyAlignment="1" applyProtection="1">
      <alignment horizontal="center" vertical="center" shrinkToFit="1"/>
      <protection hidden="1"/>
    </xf>
    <xf numFmtId="0" fontId="89" fillId="0" borderId="104" xfId="0" applyFont="1" applyBorder="1" applyAlignment="1" applyProtection="1">
      <alignment horizontal="center" vertical="center" shrinkToFit="1"/>
      <protection hidden="1"/>
    </xf>
    <xf numFmtId="0" fontId="89" fillId="0" borderId="105" xfId="0" applyFont="1" applyBorder="1" applyAlignment="1" applyProtection="1">
      <alignment horizontal="center" vertical="center" shrinkToFit="1"/>
      <protection hidden="1"/>
    </xf>
    <xf numFmtId="0" fontId="89" fillId="3" borderId="105" xfId="0" applyFont="1" applyFill="1" applyBorder="1" applyAlignment="1" applyProtection="1">
      <alignment horizontal="center" vertical="center" shrinkToFit="1"/>
      <protection hidden="1"/>
    </xf>
    <xf numFmtId="0" fontId="89" fillId="3" borderId="106" xfId="0" applyFont="1" applyFill="1" applyBorder="1" applyAlignment="1" applyProtection="1">
      <alignment horizontal="center" vertical="center" shrinkToFit="1"/>
      <protection hidden="1"/>
    </xf>
    <xf numFmtId="0" fontId="89" fillId="0" borderId="0" xfId="0" applyFont="1" applyAlignment="1" applyProtection="1">
      <alignment horizontal="center" vertical="center" shrinkToFit="1"/>
      <protection hidden="1"/>
    </xf>
    <xf numFmtId="0" fontId="89" fillId="0" borderId="84" xfId="0" applyFont="1" applyBorder="1" applyAlignment="1" applyProtection="1">
      <alignment horizontal="center" vertical="center" shrinkToFit="1"/>
      <protection hidden="1"/>
    </xf>
    <xf numFmtId="0" fontId="89" fillId="0" borderId="85" xfId="0" applyFont="1" applyBorder="1" applyAlignment="1" applyProtection="1">
      <alignment horizontal="center" vertical="center" shrinkToFit="1"/>
      <protection hidden="1"/>
    </xf>
    <xf numFmtId="0" fontId="91" fillId="3" borderId="85" xfId="0" applyFont="1" applyFill="1" applyBorder="1" applyAlignment="1" applyProtection="1">
      <alignment horizontal="right" vertical="center" shrinkToFit="1"/>
      <protection hidden="1"/>
    </xf>
    <xf numFmtId="0" fontId="91" fillId="3" borderId="107" xfId="0" applyFont="1" applyFill="1" applyBorder="1" applyAlignment="1" applyProtection="1">
      <alignment horizontal="right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89" fillId="0" borderId="0" xfId="0" applyFont="1" applyAlignment="1" applyProtection="1">
      <alignment horizontal="right" vertical="center" shrinkToFit="1" readingOrder="2"/>
      <protection hidden="1"/>
    </xf>
    <xf numFmtId="0" fontId="56" fillId="0" borderId="45" xfId="0" applyFont="1" applyBorder="1" applyAlignment="1" applyProtection="1">
      <alignment horizontal="center" vertical="center" shrinkToFit="1"/>
      <protection hidden="1"/>
    </xf>
    <xf numFmtId="0" fontId="56" fillId="0" borderId="46" xfId="0" applyFont="1" applyBorder="1" applyAlignment="1" applyProtection="1">
      <alignment horizontal="center" vertical="center" shrinkToFit="1"/>
      <protection hidden="1"/>
    </xf>
    <xf numFmtId="0" fontId="92" fillId="3" borderId="46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3" xfId="0" applyFont="1" applyBorder="1" applyAlignment="1" applyProtection="1">
      <alignment horizontal="center" vertical="center" wrapText="1" shrinkToFit="1"/>
      <protection hidden="1"/>
    </xf>
    <xf numFmtId="0" fontId="56" fillId="0" borderId="109" xfId="0" applyFont="1" applyBorder="1" applyAlignment="1" applyProtection="1">
      <alignment horizontal="center" vertical="center" wrapText="1" shrinkToFit="1"/>
      <protection hidden="1"/>
    </xf>
    <xf numFmtId="0" fontId="56" fillId="0" borderId="114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92" fillId="3" borderId="6" xfId="0" applyFont="1" applyFill="1" applyBorder="1" applyAlignment="1" applyProtection="1">
      <alignment horizontal="center" vertical="center" shrinkToFit="1"/>
      <protection hidden="1"/>
    </xf>
    <xf numFmtId="0" fontId="90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08" xfId="0" applyFont="1" applyBorder="1" applyAlignment="1" applyProtection="1">
      <alignment horizontal="center" vertical="center" wrapText="1" shrinkToFit="1"/>
      <protection hidden="1"/>
    </xf>
    <xf numFmtId="0" fontId="56" fillId="0" borderId="112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0" xfId="0" applyFont="1" applyBorder="1" applyAlignment="1" applyProtection="1">
      <alignment horizontal="center" vertical="center" shrinkToFit="1"/>
      <protection hidden="1"/>
    </xf>
    <xf numFmtId="0" fontId="89" fillId="0" borderId="0" xfId="0" applyFont="1" applyAlignment="1" applyProtection="1">
      <alignment horizontal="right" vertical="top" wrapText="1" shrinkToFit="1" readingOrder="2"/>
      <protection hidden="1"/>
    </xf>
    <xf numFmtId="0" fontId="55" fillId="11" borderId="47" xfId="0" applyFont="1" applyFill="1" applyBorder="1" applyAlignment="1" applyProtection="1">
      <alignment horizontal="center" vertical="center" shrinkToFit="1"/>
      <protection hidden="1"/>
    </xf>
    <xf numFmtId="0" fontId="55" fillId="19" borderId="48" xfId="0" applyFont="1" applyFill="1" applyBorder="1" applyAlignment="1" applyProtection="1">
      <alignment horizontal="center" vertical="center" shrinkToFit="1"/>
      <protection hidden="1"/>
    </xf>
    <xf numFmtId="0" fontId="96" fillId="21" borderId="121" xfId="0" applyFont="1" applyFill="1" applyBorder="1" applyAlignment="1" applyProtection="1">
      <alignment horizontal="center" vertical="center"/>
    </xf>
    <xf numFmtId="0" fontId="96" fillId="21" borderId="119" xfId="0" applyFont="1" applyFill="1" applyBorder="1" applyAlignment="1" applyProtection="1">
      <alignment horizontal="center" vertical="center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0" xfId="0" applyFont="1" applyBorder="1" applyAlignment="1" applyProtection="1">
      <alignment horizontal="center" vertical="center" textRotation="90"/>
      <protection hidden="1"/>
    </xf>
    <xf numFmtId="0" fontId="28" fillId="13" borderId="25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38" fillId="21" borderId="11" xfId="0" applyFont="1" applyFill="1" applyBorder="1" applyAlignment="1" applyProtection="1">
      <alignment horizontal="center" vertical="center"/>
    </xf>
    <xf numFmtId="0" fontId="68" fillId="21" borderId="9" xfId="0" applyFont="1" applyFill="1" applyBorder="1" applyAlignment="1" applyProtection="1">
      <alignment horizontal="center" vertical="center" textRotation="90" wrapText="1"/>
    </xf>
    <xf numFmtId="0" fontId="68" fillId="21" borderId="60" xfId="0" applyFont="1" applyFill="1" applyBorder="1" applyAlignment="1" applyProtection="1">
      <alignment horizontal="center" vertical="center" textRotation="90" wrapText="1"/>
    </xf>
    <xf numFmtId="0" fontId="4" fillId="3" borderId="60" xfId="0" applyFont="1" applyFill="1" applyBorder="1" applyAlignment="1" applyProtection="1">
      <alignment horizontal="center" vertical="center" textRotation="90" wrapText="1"/>
    </xf>
    <xf numFmtId="0" fontId="4" fillId="3" borderId="132" xfId="0" applyFont="1" applyFill="1" applyBorder="1" applyAlignment="1" applyProtection="1">
      <alignment horizontal="center" vertical="center" textRotation="90" wrapText="1"/>
    </xf>
    <xf numFmtId="0" fontId="4" fillId="3" borderId="133" xfId="0" applyFont="1" applyFill="1" applyBorder="1" applyAlignment="1" applyProtection="1">
      <alignment horizontal="center" vertical="center" textRotation="90" wrapText="1"/>
    </xf>
    <xf numFmtId="0" fontId="28" fillId="13" borderId="20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1" xfId="0" applyFont="1" applyFill="1" applyBorder="1" applyAlignment="1" applyProtection="1">
      <alignment horizontal="center" vertical="center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4" fillId="3" borderId="138" xfId="0" applyFont="1" applyFill="1" applyBorder="1" applyAlignment="1" applyProtection="1">
      <alignment horizontal="center" vertical="center" textRotation="90" wrapText="1"/>
    </xf>
    <xf numFmtId="0" fontId="4" fillId="3" borderId="131" xfId="0" applyFont="1" applyFill="1" applyBorder="1" applyAlignment="1" applyProtection="1">
      <alignment horizontal="center" vertical="center" textRotation="90" wrapText="1"/>
    </xf>
    <xf numFmtId="0" fontId="38" fillId="21" borderId="121" xfId="0" applyFont="1" applyFill="1" applyBorder="1" applyAlignment="1" applyProtection="1">
      <alignment horizontal="center" vertical="center" wrapText="1"/>
      <protection hidden="1"/>
    </xf>
    <xf numFmtId="0" fontId="38" fillId="21" borderId="119" xfId="0" applyFont="1" applyFill="1" applyBorder="1" applyAlignment="1" applyProtection="1">
      <alignment horizontal="center" vertical="center" wrapText="1"/>
      <protection hidden="1"/>
    </xf>
    <xf numFmtId="0" fontId="38" fillId="21" borderId="121" xfId="0" applyFont="1" applyFill="1" applyBorder="1" applyAlignment="1" applyProtection="1">
      <alignment horizontal="center" vertical="center" wrapText="1"/>
    </xf>
    <xf numFmtId="0" fontId="38" fillId="21" borderId="119" xfId="0" applyFont="1" applyFill="1" applyBorder="1" applyAlignment="1" applyProtection="1">
      <alignment horizontal="center" vertical="center" wrapText="1"/>
    </xf>
    <xf numFmtId="0" fontId="96" fillId="21" borderId="9" xfId="0" applyFont="1" applyFill="1" applyBorder="1" applyAlignment="1" applyProtection="1">
      <alignment horizontal="center" vertical="center"/>
    </xf>
    <xf numFmtId="0" fontId="96" fillId="21" borderId="60" xfId="0" applyFont="1" applyFill="1" applyBorder="1" applyAlignment="1" applyProtection="1">
      <alignment horizontal="center" vertical="center"/>
    </xf>
    <xf numFmtId="0" fontId="68" fillId="21" borderId="11" xfId="0" applyFont="1" applyFill="1" applyBorder="1" applyAlignment="1" applyProtection="1">
      <alignment horizontal="center" vertical="center"/>
    </xf>
    <xf numFmtId="0" fontId="38" fillId="21" borderId="108" xfId="0" applyFont="1" applyFill="1" applyBorder="1" applyAlignment="1" applyProtection="1">
      <alignment horizontal="center" vertical="center" wrapText="1"/>
      <protection hidden="1"/>
    </xf>
    <xf numFmtId="0" fontId="68" fillId="21" borderId="121" xfId="0" applyFont="1" applyFill="1" applyBorder="1" applyAlignment="1" applyProtection="1">
      <alignment horizontal="center" vertical="center" textRotation="90" wrapText="1"/>
    </xf>
    <xf numFmtId="0" fontId="68" fillId="21" borderId="119" xfId="0" applyFont="1" applyFill="1" applyBorder="1" applyAlignment="1" applyProtection="1">
      <alignment horizontal="center" vertical="center" textRotation="90" wrapText="1"/>
    </xf>
    <xf numFmtId="0" fontId="4" fillId="3" borderId="1" xfId="0" applyFont="1" applyFill="1" applyBorder="1" applyAlignment="1" applyProtection="1">
      <alignment horizontal="center" vertical="center" textRotation="90" wrapText="1"/>
    </xf>
    <xf numFmtId="0" fontId="4" fillId="3" borderId="139" xfId="0" applyFont="1" applyFill="1" applyBorder="1" applyAlignment="1" applyProtection="1">
      <alignment horizontal="center" vertical="center" textRotation="90" wrapText="1"/>
    </xf>
    <xf numFmtId="0" fontId="38" fillId="21" borderId="9" xfId="0" applyFont="1" applyFill="1" applyBorder="1" applyAlignment="1" applyProtection="1">
      <alignment horizontal="center" vertical="center" wrapText="1"/>
    </xf>
    <xf numFmtId="0" fontId="38" fillId="21" borderId="60" xfId="0" applyFont="1" applyFill="1" applyBorder="1" applyAlignment="1" applyProtection="1">
      <alignment horizontal="center" vertical="center" wrapText="1"/>
    </xf>
    <xf numFmtId="0" fontId="38" fillId="21" borderId="120" xfId="0" applyFont="1" applyFill="1" applyBorder="1" applyAlignment="1" applyProtection="1">
      <alignment horizontal="center" vertical="center" wrapText="1"/>
    </xf>
    <xf numFmtId="0" fontId="38" fillId="21" borderId="118" xfId="0" applyFont="1" applyFill="1" applyBorder="1" applyAlignment="1" applyProtection="1">
      <alignment horizontal="center" vertical="center" wrapText="1"/>
    </xf>
    <xf numFmtId="0" fontId="68" fillId="21" borderId="11" xfId="0" applyFont="1" applyFill="1" applyBorder="1" applyAlignment="1" applyProtection="1">
      <alignment horizontal="center" vertical="center" wrapText="1"/>
    </xf>
    <xf numFmtId="0" fontId="68" fillId="21" borderId="120" xfId="0" applyFont="1" applyFill="1" applyBorder="1" applyAlignment="1" applyProtection="1">
      <alignment horizontal="center" vertical="center" textRotation="90"/>
    </xf>
    <xf numFmtId="0" fontId="68" fillId="21" borderId="118" xfId="0" applyFont="1" applyFill="1" applyBorder="1" applyAlignment="1" applyProtection="1">
      <alignment horizontal="center" vertical="center" textRotation="90"/>
    </xf>
    <xf numFmtId="0" fontId="4" fillId="3" borderId="118" xfId="0" applyFont="1" applyFill="1" applyBorder="1" applyAlignment="1" applyProtection="1">
      <alignment horizontal="center" vertical="center" textRotation="90" wrapText="1"/>
    </xf>
    <xf numFmtId="0" fontId="95" fillId="0" borderId="0" xfId="0" applyFont="1" applyAlignment="1" applyProtection="1">
      <alignment horizontal="center" vertical="center"/>
    </xf>
    <xf numFmtId="0" fontId="32" fillId="9" borderId="115" xfId="0" applyFont="1" applyFill="1" applyBorder="1" applyAlignment="1" applyProtection="1">
      <alignment horizontal="center" vertical="center"/>
    </xf>
    <xf numFmtId="0" fontId="32" fillId="9" borderId="0" xfId="0" applyFont="1" applyFill="1" applyAlignment="1" applyProtection="1">
      <alignment horizontal="center" vertical="center"/>
    </xf>
    <xf numFmtId="0" fontId="32" fillId="9" borderId="136" xfId="0" applyFont="1" applyFill="1" applyBorder="1" applyAlignment="1" applyProtection="1">
      <alignment horizontal="center" vertical="center"/>
    </xf>
    <xf numFmtId="0" fontId="37" fillId="4" borderId="3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28" fillId="20" borderId="128" xfId="0" applyFont="1" applyFill="1" applyBorder="1" applyAlignment="1" applyProtection="1">
      <alignment horizontal="center" vertical="center"/>
    </xf>
    <xf numFmtId="0" fontId="28" fillId="20" borderId="10" xfId="0" applyFont="1" applyFill="1" applyBorder="1" applyAlignment="1" applyProtection="1">
      <alignment horizontal="center" vertical="center"/>
    </xf>
    <xf numFmtId="0" fontId="28" fillId="20" borderId="129" xfId="0" applyFont="1" applyFill="1" applyBorder="1" applyAlignment="1" applyProtection="1">
      <alignment horizontal="center" vertical="center"/>
    </xf>
    <xf numFmtId="0" fontId="2" fillId="22" borderId="134" xfId="0" applyFont="1" applyFill="1" applyBorder="1" applyAlignment="1" applyProtection="1">
      <alignment horizontal="center" vertical="center"/>
      <protection hidden="1"/>
    </xf>
    <xf numFmtId="0" fontId="2" fillId="22" borderId="135" xfId="0" applyFont="1" applyFill="1" applyBorder="1" applyAlignment="1" applyProtection="1">
      <alignment horizontal="center" vertical="center"/>
      <protection hidden="1"/>
    </xf>
    <xf numFmtId="0" fontId="96" fillId="21" borderId="120" xfId="0" applyFont="1" applyFill="1" applyBorder="1" applyAlignment="1" applyProtection="1">
      <alignment horizontal="center" vertical="center"/>
    </xf>
    <xf numFmtId="0" fontId="96" fillId="21" borderId="118" xfId="0" applyFont="1" applyFill="1" applyBorder="1" applyAlignment="1" applyProtection="1">
      <alignment horizontal="center" vertical="center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18" xfId="0" applyFont="1" applyFill="1" applyBorder="1" applyAlignment="1" applyProtection="1">
      <alignment horizontal="center" vertical="center"/>
      <protection hidden="1"/>
    </xf>
    <xf numFmtId="0" fontId="28" fillId="0" borderId="118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9" xfId="0" applyFont="1" applyBorder="1" applyAlignment="1" applyProtection="1">
      <alignment horizontal="center" vertical="center"/>
    </xf>
    <xf numFmtId="0" fontId="28" fillId="0" borderId="10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9" xfId="0" applyFont="1" applyBorder="1" applyAlignment="1" applyProtection="1">
      <alignment horizontal="center" vertical="center"/>
    </xf>
    <xf numFmtId="0" fontId="28" fillId="20" borderId="130" xfId="0" applyFont="1" applyFill="1" applyBorder="1" applyAlignment="1" applyProtection="1">
      <alignment horizontal="center" vertical="center"/>
    </xf>
    <xf numFmtId="0" fontId="28" fillId="20" borderId="137" xfId="0" applyFont="1" applyFill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17" xfId="0" applyFont="1" applyBorder="1" applyAlignment="1" applyProtection="1">
      <alignment horizontal="center" vertical="center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109" xfId="0" applyFont="1" applyBorder="1" applyAlignment="1" applyProtection="1">
      <alignment horizontal="center" vertical="center"/>
      <protection hidden="1"/>
    </xf>
    <xf numFmtId="0" fontId="28" fillId="0" borderId="118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08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1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CE7B-CE83-4D00-9DE3-B36224A47D52}">
  <dimension ref="A1:V19"/>
  <sheetViews>
    <sheetView rightToLeft="1" tabSelected="1" topLeftCell="A7" workbookViewId="0">
      <selection activeCell="M19" sqref="M19"/>
    </sheetView>
  </sheetViews>
  <sheetFormatPr defaultRowHeight="14.4" x14ac:dyDescent="0.3"/>
  <sheetData>
    <row r="1" spans="1:22" s="65" customFormat="1" ht="27" thickBot="1" x14ac:dyDescent="0.75">
      <c r="B1" s="250" t="s">
        <v>272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2" s="65" customFormat="1" ht="19.5" customHeight="1" thickBot="1" x14ac:dyDescent="0.7">
      <c r="B2" s="251" t="s">
        <v>123</v>
      </c>
      <c r="C2" s="251"/>
      <c r="D2" s="251"/>
      <c r="E2" s="251"/>
      <c r="F2" s="251"/>
      <c r="G2" s="251"/>
      <c r="H2" s="251"/>
      <c r="I2" s="251"/>
      <c r="J2" s="66"/>
      <c r="K2" s="252" t="s">
        <v>273</v>
      </c>
      <c r="L2" s="253"/>
      <c r="M2" s="253"/>
      <c r="N2" s="253"/>
      <c r="O2" s="253"/>
      <c r="P2" s="253"/>
      <c r="Q2" s="253"/>
      <c r="R2" s="253"/>
      <c r="S2" s="253"/>
      <c r="T2" s="256" t="s">
        <v>274</v>
      </c>
      <c r="U2" s="257"/>
    </row>
    <row r="3" spans="1:22" s="65" customFormat="1" ht="22.5" customHeight="1" thickBot="1" x14ac:dyDescent="0.7">
      <c r="A3" s="67">
        <v>1</v>
      </c>
      <c r="B3" s="260" t="s">
        <v>275</v>
      </c>
      <c r="C3" s="261"/>
      <c r="D3" s="261"/>
      <c r="E3" s="261"/>
      <c r="F3" s="261"/>
      <c r="G3" s="261"/>
      <c r="H3" s="261"/>
      <c r="I3" s="262"/>
      <c r="K3" s="254"/>
      <c r="L3" s="255"/>
      <c r="M3" s="255"/>
      <c r="N3" s="255"/>
      <c r="O3" s="255"/>
      <c r="P3" s="255"/>
      <c r="Q3" s="255"/>
      <c r="R3" s="255"/>
      <c r="S3" s="255"/>
      <c r="T3" s="258"/>
      <c r="U3" s="259"/>
    </row>
    <row r="4" spans="1:22" s="65" customFormat="1" ht="22.5" customHeight="1" thickBot="1" x14ac:dyDescent="0.7">
      <c r="A4" s="67">
        <v>2</v>
      </c>
      <c r="B4" s="242" t="s">
        <v>276</v>
      </c>
      <c r="C4" s="243"/>
      <c r="D4" s="243"/>
      <c r="E4" s="243"/>
      <c r="F4" s="243"/>
      <c r="G4" s="243"/>
      <c r="H4" s="243"/>
      <c r="I4" s="244"/>
      <c r="K4" s="245" t="s">
        <v>15</v>
      </c>
      <c r="L4" s="246"/>
      <c r="M4" s="246"/>
      <c r="N4" s="246"/>
      <c r="O4" s="246"/>
      <c r="P4" s="246"/>
      <c r="Q4" s="246"/>
      <c r="R4" s="246"/>
      <c r="S4" s="247"/>
      <c r="T4" s="248">
        <v>1</v>
      </c>
      <c r="U4" s="249"/>
    </row>
    <row r="5" spans="1:22" s="65" customFormat="1" ht="22.5" customHeight="1" thickBot="1" x14ac:dyDescent="0.7">
      <c r="A5" s="67"/>
      <c r="B5" s="263" t="s">
        <v>277</v>
      </c>
      <c r="C5" s="264"/>
      <c r="D5" s="264"/>
      <c r="E5" s="264"/>
      <c r="F5" s="264"/>
      <c r="G5" s="264"/>
      <c r="H5" s="264"/>
      <c r="I5" s="68"/>
      <c r="K5" s="265" t="s">
        <v>278</v>
      </c>
      <c r="L5" s="266"/>
      <c r="M5" s="266"/>
      <c r="N5" s="266"/>
      <c r="O5" s="266"/>
      <c r="P5" s="266"/>
      <c r="Q5" s="266"/>
      <c r="R5" s="266"/>
      <c r="S5" s="266"/>
      <c r="T5" s="248">
        <v>1</v>
      </c>
      <c r="U5" s="249"/>
    </row>
    <row r="6" spans="1:22" s="65" customFormat="1" ht="22.5" customHeight="1" thickBot="1" x14ac:dyDescent="0.7">
      <c r="A6" s="67"/>
      <c r="B6" s="267" t="s">
        <v>279</v>
      </c>
      <c r="C6" s="268"/>
      <c r="D6" s="268"/>
      <c r="E6" s="268"/>
      <c r="F6" s="268"/>
      <c r="G6" s="268"/>
      <c r="H6" s="268"/>
      <c r="I6" s="269"/>
      <c r="K6" s="265" t="s">
        <v>280</v>
      </c>
      <c r="L6" s="266"/>
      <c r="M6" s="266"/>
      <c r="N6" s="266"/>
      <c r="O6" s="266"/>
      <c r="P6" s="266"/>
      <c r="Q6" s="266"/>
      <c r="R6" s="266"/>
      <c r="S6" s="266"/>
      <c r="T6" s="270" t="s">
        <v>281</v>
      </c>
      <c r="U6" s="271"/>
    </row>
    <row r="7" spans="1:22" s="65" customFormat="1" ht="22.5" customHeight="1" thickBot="1" x14ac:dyDescent="0.75">
      <c r="A7" s="67">
        <v>3</v>
      </c>
      <c r="B7" s="263" t="s">
        <v>125</v>
      </c>
      <c r="C7" s="264"/>
      <c r="D7" s="264"/>
      <c r="E7" s="264"/>
      <c r="F7" s="264"/>
      <c r="G7" s="264"/>
      <c r="H7" s="272" t="s">
        <v>124</v>
      </c>
      <c r="I7" s="273"/>
      <c r="K7" s="274" t="s">
        <v>282</v>
      </c>
      <c r="L7" s="275"/>
      <c r="M7" s="275"/>
      <c r="N7" s="275"/>
      <c r="O7" s="275"/>
      <c r="P7" s="275"/>
      <c r="Q7" s="275"/>
      <c r="R7" s="275"/>
      <c r="S7" s="276"/>
      <c r="T7" s="277">
        <v>0.5</v>
      </c>
      <c r="U7" s="278"/>
      <c r="V7" s="69"/>
    </row>
    <row r="8" spans="1:22" s="65" customFormat="1" ht="22.5" customHeight="1" x14ac:dyDescent="0.65">
      <c r="A8" s="67">
        <v>4</v>
      </c>
      <c r="B8" s="279" t="s">
        <v>1513</v>
      </c>
      <c r="C8" s="279"/>
      <c r="D8" s="279"/>
      <c r="E8" s="279"/>
      <c r="F8" s="279"/>
      <c r="G8" s="279"/>
      <c r="H8" s="279"/>
      <c r="I8" s="279"/>
      <c r="J8" s="69"/>
      <c r="K8" s="282" t="s">
        <v>283</v>
      </c>
      <c r="L8" s="283"/>
      <c r="M8" s="283"/>
      <c r="N8" s="283"/>
      <c r="O8" s="283"/>
      <c r="P8" s="283"/>
      <c r="Q8" s="283"/>
      <c r="R8" s="283"/>
      <c r="S8" s="283"/>
      <c r="T8" s="284">
        <v>0.2</v>
      </c>
      <c r="U8" s="285"/>
    </row>
    <row r="9" spans="1:22" s="65" customFormat="1" ht="22.5" customHeight="1" x14ac:dyDescent="0.65">
      <c r="A9" s="67"/>
      <c r="B9" s="280"/>
      <c r="C9" s="280"/>
      <c r="D9" s="280"/>
      <c r="E9" s="280"/>
      <c r="F9" s="280"/>
      <c r="G9" s="280"/>
      <c r="H9" s="280"/>
      <c r="I9" s="280"/>
      <c r="J9" s="70"/>
      <c r="K9" s="282"/>
      <c r="L9" s="283"/>
      <c r="M9" s="283"/>
      <c r="N9" s="283"/>
      <c r="O9" s="283"/>
      <c r="P9" s="283"/>
      <c r="Q9" s="283"/>
      <c r="R9" s="283"/>
      <c r="S9" s="283"/>
      <c r="T9" s="286"/>
      <c r="U9" s="285"/>
    </row>
    <row r="10" spans="1:22" s="65" customFormat="1" ht="22.5" customHeight="1" x14ac:dyDescent="0.65">
      <c r="A10" s="67"/>
      <c r="B10" s="280"/>
      <c r="C10" s="280"/>
      <c r="D10" s="280"/>
      <c r="E10" s="280"/>
      <c r="F10" s="280"/>
      <c r="G10" s="280"/>
      <c r="H10" s="280"/>
      <c r="I10" s="280"/>
      <c r="K10" s="245" t="s">
        <v>284</v>
      </c>
      <c r="L10" s="246"/>
      <c r="M10" s="246"/>
      <c r="N10" s="246"/>
      <c r="O10" s="246"/>
      <c r="P10" s="246"/>
      <c r="Q10" s="246"/>
      <c r="R10" s="246"/>
      <c r="S10" s="247"/>
      <c r="T10" s="287">
        <v>0.2</v>
      </c>
      <c r="U10" s="288"/>
    </row>
    <row r="11" spans="1:22" s="65" customFormat="1" ht="51" customHeight="1" x14ac:dyDescent="0.65">
      <c r="A11" s="67"/>
      <c r="B11" s="280"/>
      <c r="C11" s="280"/>
      <c r="D11" s="280"/>
      <c r="E11" s="280"/>
      <c r="F11" s="280"/>
      <c r="G11" s="280"/>
      <c r="H11" s="280"/>
      <c r="I11" s="280"/>
      <c r="K11" s="289" t="s">
        <v>285</v>
      </c>
      <c r="L11" s="290"/>
      <c r="M11" s="290"/>
      <c r="N11" s="290"/>
      <c r="O11" s="290"/>
      <c r="P11" s="290"/>
      <c r="Q11" s="290"/>
      <c r="R11" s="290"/>
      <c r="S11" s="291"/>
      <c r="T11" s="287">
        <v>0.2</v>
      </c>
      <c r="U11" s="288"/>
    </row>
    <row r="12" spans="1:22" s="65" customFormat="1" ht="22.5" customHeight="1" thickBot="1" x14ac:dyDescent="0.7">
      <c r="A12" s="67"/>
      <c r="B12" s="281"/>
      <c r="C12" s="281"/>
      <c r="D12" s="281"/>
      <c r="E12" s="281"/>
      <c r="F12" s="281"/>
      <c r="G12" s="281"/>
      <c r="H12" s="281"/>
      <c r="I12" s="281"/>
      <c r="K12" s="292" t="s">
        <v>286</v>
      </c>
      <c r="L12" s="293"/>
      <c r="M12" s="293"/>
      <c r="N12" s="293"/>
      <c r="O12" s="293"/>
      <c r="P12" s="293"/>
      <c r="Q12" s="293"/>
      <c r="R12" s="293"/>
      <c r="S12" s="294"/>
      <c r="T12" s="295">
        <v>0.5</v>
      </c>
      <c r="U12" s="296"/>
    </row>
    <row r="13" spans="1:22" s="65" customFormat="1" ht="22.5" customHeight="1" thickBot="1" x14ac:dyDescent="0.7">
      <c r="A13" s="67">
        <v>5</v>
      </c>
      <c r="B13" s="297" t="s">
        <v>287</v>
      </c>
      <c r="C13" s="298"/>
      <c r="D13" s="298"/>
      <c r="E13" s="298"/>
      <c r="F13" s="298"/>
      <c r="G13" s="298"/>
      <c r="H13" s="298"/>
      <c r="I13" s="299"/>
      <c r="K13" s="300" t="s">
        <v>288</v>
      </c>
      <c r="L13" s="301"/>
      <c r="M13" s="301"/>
      <c r="N13" s="301"/>
      <c r="O13" s="301"/>
      <c r="P13" s="301"/>
      <c r="Q13" s="301"/>
      <c r="R13" s="301"/>
      <c r="S13" s="301"/>
      <c r="T13" s="301"/>
      <c r="U13" s="301"/>
    </row>
    <row r="14" spans="1:22" s="65" customFormat="1" ht="22.5" customHeight="1" x14ac:dyDescent="0.65">
      <c r="A14" s="67"/>
      <c r="B14" s="302" t="s">
        <v>1512</v>
      </c>
      <c r="C14" s="302"/>
      <c r="D14" s="302"/>
      <c r="E14" s="302"/>
      <c r="F14" s="302"/>
      <c r="G14" s="302"/>
      <c r="H14" s="302"/>
      <c r="I14" s="302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</row>
    <row r="15" spans="1:22" s="65" customFormat="1" ht="3.75" customHeight="1" x14ac:dyDescent="0.65">
      <c r="A15" s="67"/>
      <c r="B15" s="303"/>
      <c r="C15" s="303"/>
      <c r="D15" s="303"/>
      <c r="E15" s="303"/>
      <c r="F15" s="303"/>
      <c r="G15" s="303"/>
      <c r="H15" s="303"/>
      <c r="I15" s="303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</row>
    <row r="16" spans="1:22" s="65" customFormat="1" ht="26.25" customHeight="1" x14ac:dyDescent="0.65">
      <c r="A16" s="67">
        <v>6</v>
      </c>
      <c r="B16" s="303"/>
      <c r="C16" s="303"/>
      <c r="D16" s="303"/>
      <c r="E16" s="303"/>
      <c r="F16" s="303"/>
      <c r="G16" s="303"/>
      <c r="H16" s="303"/>
      <c r="I16" s="303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</row>
    <row r="17" spans="2:22" s="65" customFormat="1" ht="19.5" customHeight="1" x14ac:dyDescent="0.5">
      <c r="B17" s="303"/>
      <c r="C17" s="303"/>
      <c r="D17" s="303"/>
      <c r="E17" s="303"/>
      <c r="F17" s="303"/>
      <c r="G17" s="303"/>
      <c r="H17" s="303"/>
      <c r="I17" s="303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</row>
    <row r="18" spans="2:22" s="65" customFormat="1" ht="19.5" customHeight="1" x14ac:dyDescent="0.65">
      <c r="B18" s="303"/>
      <c r="C18" s="303"/>
      <c r="D18" s="303"/>
      <c r="E18" s="303"/>
      <c r="F18" s="303"/>
      <c r="G18" s="303"/>
      <c r="H18" s="303"/>
      <c r="I18" s="303"/>
      <c r="K18" s="71"/>
      <c r="L18" s="72"/>
      <c r="M18" s="306"/>
      <c r="N18" s="306"/>
      <c r="O18" s="306"/>
      <c r="P18" s="73"/>
      <c r="Q18" s="307"/>
      <c r="R18" s="307"/>
      <c r="S18" s="71"/>
      <c r="T18" s="71"/>
      <c r="U18" s="71"/>
      <c r="V18" s="72"/>
    </row>
    <row r="19" spans="2:22" s="65" customFormat="1" ht="21.75" customHeight="1" thickBot="1" x14ac:dyDescent="0.55000000000000004">
      <c r="B19" s="304"/>
      <c r="C19" s="304"/>
      <c r="D19" s="304"/>
      <c r="E19" s="304"/>
      <c r="F19" s="304"/>
      <c r="G19" s="304"/>
      <c r="H19" s="304"/>
      <c r="I19" s="304"/>
      <c r="Q19" s="74"/>
      <c r="R19" s="74"/>
      <c r="S19" s="74"/>
      <c r="T19" s="74"/>
      <c r="U19" s="74"/>
    </row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1D06534D-07C0-46FB-8658-71756247EF46}"/>
    <hyperlink ref="H7" location="الإستمارة!Q1" display="الإستمارة وإطبع منها أربعة نسخ" xr:uid="{0B601EB3-6C3F-4824-BC43-A03C09C56312}"/>
    <hyperlink ref="B3:C3" location="'إدخال البيانات'!D2" display="اضغط هنا" xr:uid="{C7C25BCD-FD11-4A80-B75D-85C26940ACBA}"/>
    <hyperlink ref="B3:I3" location="'إدخال البيانات'!B2" display="تملئ صفحة إدخال البيانات بالمعلومات المطلوبة وبشكل دقيق وصحيح" xr:uid="{73740160-EC9B-4CC9-9422-744C339AEC71}"/>
    <hyperlink ref="B4:I4" location="'اختيار المقررات'!E1" display="الانتقال إلى صفحة اختيار المقررات" xr:uid="{87561980-FB90-4C2D-994F-175359C13374}"/>
    <hyperlink ref="H7:I7" location="الإستمارة!Q1" display="الإستمارة وإطبع منها أربعة نسخ" xr:uid="{5491703F-8267-49AB-B9A7-C70654ABD9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workbookViewId="0">
      <pane ySplit="1" topLeftCell="A364" activePane="bottomLeft" state="frozen"/>
      <selection pane="bottomLeft" activeCell="B375" sqref="B375"/>
    </sheetView>
  </sheetViews>
  <sheetFormatPr defaultColWidth="9" defaultRowHeight="26.4" x14ac:dyDescent="0.7"/>
  <cols>
    <col min="1" max="1" width="11.77734375" style="126" bestFit="1" customWidth="1"/>
    <col min="2" max="2" width="24.109375" style="122" bestFit="1" customWidth="1"/>
    <col min="3" max="3" width="14.33203125" style="122" bestFit="1" customWidth="1"/>
    <col min="4" max="4" width="10.33203125" style="122" bestFit="1" customWidth="1"/>
    <col min="5" max="5" width="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1.6" x14ac:dyDescent="0.3">
      <c r="A1" s="226" t="s">
        <v>193</v>
      </c>
      <c r="B1" s="227" t="s">
        <v>40</v>
      </c>
      <c r="C1" s="227" t="s">
        <v>50</v>
      </c>
      <c r="D1" s="228" t="s">
        <v>42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29" t="s">
        <v>1119</v>
      </c>
      <c r="B2" s="224" t="s">
        <v>573</v>
      </c>
      <c r="C2" s="224" t="s">
        <v>574</v>
      </c>
      <c r="D2" s="230" t="s">
        <v>246</v>
      </c>
      <c r="F2" s="77"/>
      <c r="O2" s="78"/>
    </row>
    <row r="3" spans="1:15" s="76" customFormat="1" ht="22.8" x14ac:dyDescent="0.3">
      <c r="A3" s="229" t="s">
        <v>1120</v>
      </c>
      <c r="B3" s="224" t="s">
        <v>559</v>
      </c>
      <c r="C3" s="224" t="s">
        <v>75</v>
      </c>
      <c r="D3" s="230" t="s">
        <v>208</v>
      </c>
      <c r="F3" s="77"/>
      <c r="O3" s="79"/>
    </row>
    <row r="4" spans="1:15" s="76" customFormat="1" ht="28.2" x14ac:dyDescent="0.3">
      <c r="A4" s="229" t="s">
        <v>1121</v>
      </c>
      <c r="B4" s="224" t="s">
        <v>598</v>
      </c>
      <c r="C4" s="224" t="s">
        <v>599</v>
      </c>
      <c r="D4" s="230" t="s">
        <v>600</v>
      </c>
      <c r="F4" s="77"/>
      <c r="O4" s="78"/>
    </row>
    <row r="5" spans="1:15" s="76" customFormat="1" ht="30" x14ac:dyDescent="0.3">
      <c r="A5" s="229" t="s">
        <v>1122</v>
      </c>
      <c r="B5" s="224" t="s">
        <v>744</v>
      </c>
      <c r="C5" s="224" t="s">
        <v>745</v>
      </c>
      <c r="D5" s="230" t="s">
        <v>234</v>
      </c>
      <c r="F5" s="77"/>
      <c r="O5" s="80"/>
    </row>
    <row r="6" spans="1:15" s="76" customFormat="1" ht="30" x14ac:dyDescent="0.3">
      <c r="A6" s="229" t="s">
        <v>1123</v>
      </c>
      <c r="B6" s="224" t="s">
        <v>691</v>
      </c>
      <c r="C6" s="224" t="s">
        <v>79</v>
      </c>
      <c r="D6" s="230" t="s">
        <v>692</v>
      </c>
      <c r="F6" s="77"/>
      <c r="O6" s="80"/>
    </row>
    <row r="7" spans="1:15" s="76" customFormat="1" ht="30" x14ac:dyDescent="0.3">
      <c r="A7" s="229" t="s">
        <v>1124</v>
      </c>
      <c r="B7" s="224" t="s">
        <v>908</v>
      </c>
      <c r="C7" s="224" t="s">
        <v>71</v>
      </c>
      <c r="D7" s="230" t="s">
        <v>734</v>
      </c>
      <c r="F7" s="77"/>
      <c r="O7" s="80"/>
    </row>
    <row r="8" spans="1:15" s="76" customFormat="1" ht="22.8" x14ac:dyDescent="0.3">
      <c r="A8" s="229" t="s">
        <v>1125</v>
      </c>
      <c r="B8" s="224" t="s">
        <v>676</v>
      </c>
      <c r="C8" s="224" t="s">
        <v>677</v>
      </c>
      <c r="D8" s="230" t="s">
        <v>266</v>
      </c>
      <c r="F8" s="77"/>
      <c r="O8" s="79"/>
    </row>
    <row r="9" spans="1:15" s="76" customFormat="1" ht="22.8" x14ac:dyDescent="0.3">
      <c r="A9" s="229" t="s">
        <v>1126</v>
      </c>
      <c r="B9" s="224" t="s">
        <v>886</v>
      </c>
      <c r="C9" s="224" t="s">
        <v>887</v>
      </c>
      <c r="D9" s="230" t="s">
        <v>246</v>
      </c>
      <c r="F9" s="77"/>
      <c r="O9" s="79"/>
    </row>
    <row r="10" spans="1:15" s="76" customFormat="1" ht="33" x14ac:dyDescent="0.3">
      <c r="A10" s="229" t="s">
        <v>1127</v>
      </c>
      <c r="B10" s="224" t="s">
        <v>439</v>
      </c>
      <c r="C10" s="224" t="s">
        <v>440</v>
      </c>
      <c r="D10" s="230" t="s">
        <v>441</v>
      </c>
      <c r="F10" s="77"/>
      <c r="O10" s="81"/>
    </row>
    <row r="11" spans="1:15" s="76" customFormat="1" ht="28.2" x14ac:dyDescent="0.3">
      <c r="A11" s="229" t="s">
        <v>1128</v>
      </c>
      <c r="B11" s="224" t="s">
        <v>934</v>
      </c>
      <c r="C11" s="224" t="s">
        <v>318</v>
      </c>
      <c r="D11" s="230" t="s">
        <v>935</v>
      </c>
      <c r="F11" s="77"/>
      <c r="O11" s="78"/>
    </row>
    <row r="12" spans="1:15" s="76" customFormat="1" ht="33" x14ac:dyDescent="0.3">
      <c r="A12" s="229" t="s">
        <v>1129</v>
      </c>
      <c r="B12" s="224" t="s">
        <v>656</v>
      </c>
      <c r="C12" s="224" t="s">
        <v>657</v>
      </c>
      <c r="D12" s="230" t="s">
        <v>237</v>
      </c>
      <c r="F12" s="77"/>
      <c r="O12" s="81"/>
    </row>
    <row r="13" spans="1:15" s="76" customFormat="1" ht="28.2" x14ac:dyDescent="0.3">
      <c r="A13" s="229" t="s">
        <v>1130</v>
      </c>
      <c r="B13" s="224" t="s">
        <v>845</v>
      </c>
      <c r="C13" s="224" t="s">
        <v>846</v>
      </c>
      <c r="D13" s="230" t="s">
        <v>847</v>
      </c>
      <c r="F13" s="77"/>
      <c r="O13" s="78"/>
    </row>
    <row r="14" spans="1:15" s="76" customFormat="1" ht="30" x14ac:dyDescent="0.3">
      <c r="A14" s="229" t="s">
        <v>1131</v>
      </c>
      <c r="B14" s="224" t="s">
        <v>737</v>
      </c>
      <c r="C14" s="224" t="s">
        <v>68</v>
      </c>
      <c r="D14" s="230" t="s">
        <v>738</v>
      </c>
      <c r="F14" s="77"/>
      <c r="O14" s="80"/>
    </row>
    <row r="15" spans="1:15" s="76" customFormat="1" ht="30" x14ac:dyDescent="0.3">
      <c r="A15" s="229" t="s">
        <v>1132</v>
      </c>
      <c r="B15" s="224" t="s">
        <v>650</v>
      </c>
      <c r="C15" s="224" t="s">
        <v>651</v>
      </c>
      <c r="D15" s="230" t="s">
        <v>316</v>
      </c>
      <c r="F15" s="77"/>
      <c r="O15" s="80"/>
    </row>
    <row r="16" spans="1:15" s="76" customFormat="1" ht="30" x14ac:dyDescent="0.3">
      <c r="A16" s="229" t="s">
        <v>1133</v>
      </c>
      <c r="B16" s="224" t="s">
        <v>917</v>
      </c>
      <c r="C16" s="224" t="s">
        <v>73</v>
      </c>
      <c r="D16" s="230" t="s">
        <v>239</v>
      </c>
      <c r="F16" s="77"/>
      <c r="O16" s="80"/>
    </row>
    <row r="17" spans="1:15" s="76" customFormat="1" ht="30" x14ac:dyDescent="0.3">
      <c r="A17" s="229" t="s">
        <v>1134</v>
      </c>
      <c r="B17" s="224" t="s">
        <v>1068</v>
      </c>
      <c r="C17" s="224" t="s">
        <v>524</v>
      </c>
      <c r="D17" s="230" t="s">
        <v>1069</v>
      </c>
      <c r="F17" s="77"/>
      <c r="O17" s="80"/>
    </row>
    <row r="18" spans="1:15" s="76" customFormat="1" ht="30" x14ac:dyDescent="0.3">
      <c r="A18" s="229" t="s">
        <v>1135</v>
      </c>
      <c r="B18" s="224" t="s">
        <v>993</v>
      </c>
      <c r="C18" s="224" t="s">
        <v>994</v>
      </c>
      <c r="D18" s="230" t="s">
        <v>226</v>
      </c>
      <c r="F18" s="77"/>
      <c r="O18" s="80"/>
    </row>
    <row r="19" spans="1:15" s="76" customFormat="1" ht="22.8" x14ac:dyDescent="0.3">
      <c r="A19" s="229" t="s">
        <v>1136</v>
      </c>
      <c r="B19" s="224" t="s">
        <v>948</v>
      </c>
      <c r="C19" s="224" t="s">
        <v>68</v>
      </c>
      <c r="D19" s="230" t="s">
        <v>225</v>
      </c>
      <c r="F19" s="77"/>
      <c r="O19" s="79"/>
    </row>
    <row r="20" spans="1:15" s="76" customFormat="1" ht="28.2" x14ac:dyDescent="0.3">
      <c r="A20" s="229" t="s">
        <v>1137</v>
      </c>
      <c r="B20" s="224" t="s">
        <v>739</v>
      </c>
      <c r="C20" s="224" t="s">
        <v>740</v>
      </c>
      <c r="D20" s="230" t="s">
        <v>738</v>
      </c>
      <c r="F20" s="77"/>
      <c r="O20" s="78"/>
    </row>
    <row r="21" spans="1:15" s="76" customFormat="1" ht="22.8" x14ac:dyDescent="0.3">
      <c r="A21" s="229" t="s">
        <v>1138</v>
      </c>
      <c r="B21" s="224" t="s">
        <v>658</v>
      </c>
      <c r="C21" s="224" t="s">
        <v>659</v>
      </c>
      <c r="D21" s="230" t="s">
        <v>660</v>
      </c>
      <c r="F21" s="77"/>
      <c r="O21" s="79"/>
    </row>
    <row r="22" spans="1:15" s="76" customFormat="1" ht="22.8" x14ac:dyDescent="0.3">
      <c r="A22" s="229" t="s">
        <v>1139</v>
      </c>
      <c r="B22" s="224" t="s">
        <v>571</v>
      </c>
      <c r="C22" s="224" t="s">
        <v>572</v>
      </c>
      <c r="D22" s="230" t="s">
        <v>549</v>
      </c>
      <c r="F22" s="77"/>
      <c r="O22" s="79"/>
    </row>
    <row r="23" spans="1:15" s="76" customFormat="1" ht="28.2" x14ac:dyDescent="0.3">
      <c r="A23" s="229" t="s">
        <v>1140</v>
      </c>
      <c r="B23" s="224" t="s">
        <v>892</v>
      </c>
      <c r="C23" s="224" t="s">
        <v>893</v>
      </c>
      <c r="D23" s="230" t="s">
        <v>242</v>
      </c>
      <c r="F23" s="77"/>
      <c r="O23" s="78"/>
    </row>
    <row r="24" spans="1:15" s="76" customFormat="1" ht="30" x14ac:dyDescent="0.3">
      <c r="A24" s="229" t="s">
        <v>1141</v>
      </c>
      <c r="B24" s="224" t="s">
        <v>930</v>
      </c>
      <c r="C24" s="224" t="s">
        <v>112</v>
      </c>
      <c r="D24" s="230" t="s">
        <v>262</v>
      </c>
      <c r="F24" s="77"/>
      <c r="O24" s="80"/>
    </row>
    <row r="25" spans="1:15" s="76" customFormat="1" ht="30" x14ac:dyDescent="0.3">
      <c r="A25" s="229" t="s">
        <v>1142</v>
      </c>
      <c r="B25" s="224" t="s">
        <v>1032</v>
      </c>
      <c r="C25" s="224" t="s">
        <v>875</v>
      </c>
      <c r="D25" s="230" t="s">
        <v>1033</v>
      </c>
      <c r="F25" s="77"/>
      <c r="O25" s="80"/>
    </row>
    <row r="26" spans="1:15" s="76" customFormat="1" ht="21.6" x14ac:dyDescent="0.3">
      <c r="A26" s="229" t="s">
        <v>1143</v>
      </c>
      <c r="B26" s="224" t="s">
        <v>1080</v>
      </c>
      <c r="C26" s="224" t="s">
        <v>505</v>
      </c>
      <c r="D26" s="230" t="s">
        <v>261</v>
      </c>
      <c r="F26" s="77"/>
      <c r="O26" s="82"/>
    </row>
    <row r="27" spans="1:15" s="76" customFormat="1" ht="28.2" x14ac:dyDescent="0.3">
      <c r="A27" s="229" t="s">
        <v>1144</v>
      </c>
      <c r="B27" s="224" t="s">
        <v>652</v>
      </c>
      <c r="C27" s="224" t="s">
        <v>80</v>
      </c>
      <c r="D27" s="230" t="s">
        <v>653</v>
      </c>
      <c r="F27" s="77"/>
      <c r="O27" s="78"/>
    </row>
    <row r="28" spans="1:15" s="76" customFormat="1" ht="28.2" x14ac:dyDescent="0.3">
      <c r="A28" s="229" t="s">
        <v>1145</v>
      </c>
      <c r="B28" s="224" t="s">
        <v>1039</v>
      </c>
      <c r="C28" s="224" t="s">
        <v>1040</v>
      </c>
      <c r="D28" s="230" t="s">
        <v>239</v>
      </c>
      <c r="F28" s="77"/>
      <c r="O28" s="78"/>
    </row>
    <row r="29" spans="1:15" s="76" customFormat="1" ht="28.2" x14ac:dyDescent="0.3">
      <c r="A29" s="229" t="s">
        <v>1146</v>
      </c>
      <c r="B29" s="224" t="s">
        <v>885</v>
      </c>
      <c r="C29" s="224" t="s">
        <v>660</v>
      </c>
      <c r="D29" s="230" t="s">
        <v>251</v>
      </c>
      <c r="F29" s="77"/>
      <c r="O29" s="78"/>
    </row>
    <row r="30" spans="1:15" s="76" customFormat="1" ht="28.2" x14ac:dyDescent="0.3">
      <c r="A30" s="229" t="s">
        <v>1147</v>
      </c>
      <c r="B30" s="224" t="s">
        <v>618</v>
      </c>
      <c r="C30" s="224" t="s">
        <v>310</v>
      </c>
      <c r="D30" s="230" t="s">
        <v>251</v>
      </c>
      <c r="F30" s="77"/>
      <c r="O30" s="78"/>
    </row>
    <row r="31" spans="1:15" s="76" customFormat="1" ht="28.2" x14ac:dyDescent="0.3">
      <c r="A31" s="229" t="s">
        <v>1148</v>
      </c>
      <c r="B31" s="224" t="s">
        <v>625</v>
      </c>
      <c r="C31" s="224" t="s">
        <v>626</v>
      </c>
      <c r="D31" s="230" t="s">
        <v>224</v>
      </c>
      <c r="F31" s="77"/>
      <c r="O31" s="78"/>
    </row>
    <row r="32" spans="1:15" s="76" customFormat="1" ht="30" x14ac:dyDescent="0.3">
      <c r="A32" s="229" t="s">
        <v>1149</v>
      </c>
      <c r="B32" s="224" t="s">
        <v>776</v>
      </c>
      <c r="C32" s="224" t="s">
        <v>70</v>
      </c>
      <c r="D32" s="230" t="s">
        <v>777</v>
      </c>
      <c r="F32" s="77"/>
      <c r="O32" s="80"/>
    </row>
    <row r="33" spans="1:15" s="76" customFormat="1" ht="30" x14ac:dyDescent="0.3">
      <c r="A33" s="229" t="s">
        <v>1150</v>
      </c>
      <c r="B33" s="224" t="s">
        <v>504</v>
      </c>
      <c r="C33" s="224" t="s">
        <v>505</v>
      </c>
      <c r="D33" s="230" t="s">
        <v>267</v>
      </c>
      <c r="F33" s="77"/>
      <c r="O33" s="80"/>
    </row>
    <row r="34" spans="1:15" s="76" customFormat="1" ht="28.2" x14ac:dyDescent="0.3">
      <c r="A34" s="229" t="s">
        <v>1151</v>
      </c>
      <c r="B34" s="224" t="s">
        <v>896</v>
      </c>
      <c r="C34" s="224" t="s">
        <v>897</v>
      </c>
      <c r="D34" s="230" t="s">
        <v>233</v>
      </c>
      <c r="F34" s="77"/>
      <c r="O34" s="78"/>
    </row>
    <row r="35" spans="1:15" s="76" customFormat="1" ht="30" x14ac:dyDescent="0.3">
      <c r="A35" s="229" t="s">
        <v>1152</v>
      </c>
      <c r="B35" s="224" t="s">
        <v>891</v>
      </c>
      <c r="C35" s="224" t="s">
        <v>108</v>
      </c>
      <c r="D35" s="230" t="s">
        <v>313</v>
      </c>
      <c r="F35" s="77"/>
      <c r="O35" s="80"/>
    </row>
    <row r="36" spans="1:15" s="76" customFormat="1" ht="30" x14ac:dyDescent="0.3">
      <c r="A36" s="229" t="s">
        <v>1153</v>
      </c>
      <c r="B36" s="224" t="s">
        <v>560</v>
      </c>
      <c r="C36" s="224" t="s">
        <v>67</v>
      </c>
      <c r="D36" s="230" t="s">
        <v>561</v>
      </c>
      <c r="F36" s="77"/>
      <c r="O36" s="80"/>
    </row>
    <row r="37" spans="1:15" s="76" customFormat="1" ht="22.8" x14ac:dyDescent="0.3">
      <c r="A37" s="229" t="s">
        <v>1154</v>
      </c>
      <c r="B37" s="224" t="s">
        <v>426</v>
      </c>
      <c r="C37" s="224" t="s">
        <v>427</v>
      </c>
      <c r="D37" s="230" t="s">
        <v>229</v>
      </c>
      <c r="F37" s="77"/>
      <c r="O37" s="79"/>
    </row>
    <row r="38" spans="1:15" s="76" customFormat="1" ht="30" x14ac:dyDescent="0.3">
      <c r="A38" s="229" t="s">
        <v>1155</v>
      </c>
      <c r="B38" s="224" t="s">
        <v>601</v>
      </c>
      <c r="C38" s="224" t="s">
        <v>70</v>
      </c>
      <c r="D38" s="230" t="s">
        <v>602</v>
      </c>
      <c r="F38" s="77"/>
      <c r="O38" s="80"/>
    </row>
    <row r="39" spans="1:15" s="76" customFormat="1" ht="22.8" x14ac:dyDescent="0.3">
      <c r="A39" s="229" t="s">
        <v>1156</v>
      </c>
      <c r="B39" s="224" t="s">
        <v>516</v>
      </c>
      <c r="C39" s="224" t="s">
        <v>72</v>
      </c>
      <c r="D39" s="230" t="s">
        <v>517</v>
      </c>
      <c r="F39" s="77"/>
      <c r="O39" s="79"/>
    </row>
    <row r="40" spans="1:15" s="76" customFormat="1" ht="28.2" x14ac:dyDescent="0.3">
      <c r="A40" s="229" t="s">
        <v>1157</v>
      </c>
      <c r="B40" s="224" t="s">
        <v>576</v>
      </c>
      <c r="C40" s="224" t="s">
        <v>68</v>
      </c>
      <c r="D40" s="230" t="s">
        <v>242</v>
      </c>
      <c r="F40" s="77"/>
      <c r="O40" s="78"/>
    </row>
    <row r="41" spans="1:15" s="76" customFormat="1" ht="28.2" x14ac:dyDescent="0.3">
      <c r="A41" s="229" t="s">
        <v>1158</v>
      </c>
      <c r="B41" s="224" t="s">
        <v>1082</v>
      </c>
      <c r="C41" s="224" t="s">
        <v>481</v>
      </c>
      <c r="D41" s="230" t="s">
        <v>224</v>
      </c>
      <c r="F41" s="77"/>
      <c r="O41" s="78"/>
    </row>
    <row r="42" spans="1:15" s="76" customFormat="1" ht="30" x14ac:dyDescent="0.3">
      <c r="A42" s="229" t="s">
        <v>1159</v>
      </c>
      <c r="B42" s="224" t="s">
        <v>1007</v>
      </c>
      <c r="C42" s="224" t="s">
        <v>1008</v>
      </c>
      <c r="D42" s="230" t="s">
        <v>1009</v>
      </c>
      <c r="F42" s="77"/>
      <c r="O42" s="80"/>
    </row>
    <row r="43" spans="1:15" s="76" customFormat="1" ht="22.8" x14ac:dyDescent="0.3">
      <c r="A43" s="229" t="s">
        <v>1160</v>
      </c>
      <c r="B43" s="224" t="s">
        <v>462</v>
      </c>
      <c r="C43" s="224" t="s">
        <v>463</v>
      </c>
      <c r="D43" s="230" t="s">
        <v>236</v>
      </c>
      <c r="F43" s="77"/>
      <c r="O43" s="79"/>
    </row>
    <row r="44" spans="1:15" s="76" customFormat="1" ht="22.8" x14ac:dyDescent="0.3">
      <c r="A44" s="229" t="s">
        <v>1161</v>
      </c>
      <c r="B44" s="224" t="s">
        <v>698</v>
      </c>
      <c r="C44" s="224" t="s">
        <v>699</v>
      </c>
      <c r="D44" s="230" t="s">
        <v>700</v>
      </c>
      <c r="F44" s="77"/>
      <c r="O44" s="79"/>
    </row>
    <row r="45" spans="1:15" s="76" customFormat="1" ht="30" x14ac:dyDescent="0.3">
      <c r="A45" s="229" t="s">
        <v>1162</v>
      </c>
      <c r="B45" s="224" t="s">
        <v>594</v>
      </c>
      <c r="C45" s="224" t="s">
        <v>67</v>
      </c>
      <c r="D45" s="230" t="s">
        <v>267</v>
      </c>
      <c r="F45" s="77"/>
      <c r="O45" s="80"/>
    </row>
    <row r="46" spans="1:15" s="76" customFormat="1" ht="25.8" x14ac:dyDescent="0.3">
      <c r="A46" s="229" t="s">
        <v>1163</v>
      </c>
      <c r="B46" s="224" t="s">
        <v>962</v>
      </c>
      <c r="C46" s="224" t="s">
        <v>81</v>
      </c>
      <c r="D46" s="230" t="s">
        <v>957</v>
      </c>
      <c r="F46" s="77"/>
      <c r="O46" s="83"/>
    </row>
    <row r="47" spans="1:15" s="76" customFormat="1" ht="28.2" x14ac:dyDescent="0.3">
      <c r="A47" s="229" t="s">
        <v>1164</v>
      </c>
      <c r="B47" s="224" t="s">
        <v>1050</v>
      </c>
      <c r="C47" s="224" t="s">
        <v>1051</v>
      </c>
      <c r="D47" s="230" t="s">
        <v>1052</v>
      </c>
      <c r="F47" s="77"/>
      <c r="O47" s="78"/>
    </row>
    <row r="48" spans="1:15" s="76" customFormat="1" ht="30" x14ac:dyDescent="0.3">
      <c r="A48" s="229" t="s">
        <v>1165</v>
      </c>
      <c r="B48" s="224" t="s">
        <v>998</v>
      </c>
      <c r="C48" s="224" t="s">
        <v>519</v>
      </c>
      <c r="D48" s="230" t="s">
        <v>671</v>
      </c>
      <c r="F48" s="77"/>
      <c r="O48" s="80"/>
    </row>
    <row r="49" spans="1:15" s="76" customFormat="1" ht="30" x14ac:dyDescent="0.3">
      <c r="A49" s="229" t="s">
        <v>1166</v>
      </c>
      <c r="B49" s="224" t="s">
        <v>575</v>
      </c>
      <c r="C49" s="224" t="s">
        <v>68</v>
      </c>
      <c r="D49" s="230" t="s">
        <v>232</v>
      </c>
      <c r="F49" s="77"/>
      <c r="O49" s="80"/>
    </row>
    <row r="50" spans="1:15" s="76" customFormat="1" ht="30" x14ac:dyDescent="0.3">
      <c r="A50" s="229" t="s">
        <v>1167</v>
      </c>
      <c r="B50" s="224" t="s">
        <v>694</v>
      </c>
      <c r="C50" s="224" t="s">
        <v>68</v>
      </c>
      <c r="D50" s="230" t="s">
        <v>695</v>
      </c>
      <c r="F50" s="77"/>
      <c r="O50" s="80"/>
    </row>
    <row r="51" spans="1:15" s="76" customFormat="1" ht="22.8" x14ac:dyDescent="0.3">
      <c r="A51" s="229" t="s">
        <v>1168</v>
      </c>
      <c r="B51" s="224" t="s">
        <v>835</v>
      </c>
      <c r="C51" s="224" t="s">
        <v>68</v>
      </c>
      <c r="D51" s="230" t="s">
        <v>836</v>
      </c>
      <c r="F51" s="77"/>
      <c r="O51" s="79"/>
    </row>
    <row r="52" spans="1:15" s="76" customFormat="1" ht="28.2" x14ac:dyDescent="0.3">
      <c r="A52" s="229" t="s">
        <v>1169</v>
      </c>
      <c r="B52" s="224" t="s">
        <v>830</v>
      </c>
      <c r="C52" s="224" t="s">
        <v>70</v>
      </c>
      <c r="D52" s="230" t="s">
        <v>831</v>
      </c>
      <c r="F52" s="77"/>
      <c r="O52" s="78"/>
    </row>
    <row r="53" spans="1:15" s="76" customFormat="1" ht="30" x14ac:dyDescent="0.3">
      <c r="A53" s="229" t="s">
        <v>1170</v>
      </c>
      <c r="B53" s="224" t="s">
        <v>894</v>
      </c>
      <c r="C53" s="224" t="s">
        <v>895</v>
      </c>
      <c r="D53" s="230" t="s">
        <v>245</v>
      </c>
      <c r="F53" s="77"/>
      <c r="O53" s="80"/>
    </row>
    <row r="54" spans="1:15" s="76" customFormat="1" ht="30" x14ac:dyDescent="0.3">
      <c r="A54" s="229" t="s">
        <v>1171</v>
      </c>
      <c r="B54" s="224" t="s">
        <v>837</v>
      </c>
      <c r="C54" s="224" t="s">
        <v>74</v>
      </c>
      <c r="D54" s="230" t="s">
        <v>236</v>
      </c>
      <c r="F54" s="77"/>
      <c r="O54" s="80"/>
    </row>
    <row r="55" spans="1:15" s="76" customFormat="1" ht="30" x14ac:dyDescent="0.3">
      <c r="A55" s="229" t="s">
        <v>1172</v>
      </c>
      <c r="B55" s="224" t="s">
        <v>963</v>
      </c>
      <c r="C55" s="224" t="s">
        <v>964</v>
      </c>
      <c r="D55" s="230" t="s">
        <v>225</v>
      </c>
      <c r="F55" s="77"/>
      <c r="O55" s="80"/>
    </row>
    <row r="56" spans="1:15" s="76" customFormat="1" ht="30" x14ac:dyDescent="0.3">
      <c r="A56" s="229" t="s">
        <v>1173</v>
      </c>
      <c r="B56" s="224" t="s">
        <v>754</v>
      </c>
      <c r="C56" s="224" t="s">
        <v>753</v>
      </c>
      <c r="D56" s="230" t="s">
        <v>312</v>
      </c>
      <c r="F56" s="77"/>
      <c r="O56" s="80"/>
    </row>
    <row r="57" spans="1:15" s="76" customFormat="1" ht="28.2" x14ac:dyDescent="0.3">
      <c r="A57" s="229" t="s">
        <v>1174</v>
      </c>
      <c r="B57" s="224" t="s">
        <v>825</v>
      </c>
      <c r="C57" s="224" t="s">
        <v>309</v>
      </c>
      <c r="D57" s="230" t="s">
        <v>710</v>
      </c>
      <c r="F57" s="77"/>
      <c r="O57" s="78"/>
    </row>
    <row r="58" spans="1:15" s="76" customFormat="1" ht="28.2" x14ac:dyDescent="0.3">
      <c r="A58" s="229" t="s">
        <v>1175</v>
      </c>
      <c r="B58" s="224" t="s">
        <v>869</v>
      </c>
      <c r="C58" s="224" t="s">
        <v>92</v>
      </c>
      <c r="D58" s="230" t="s">
        <v>315</v>
      </c>
      <c r="F58" s="77"/>
      <c r="O58" s="78"/>
    </row>
    <row r="59" spans="1:15" s="76" customFormat="1" ht="30" x14ac:dyDescent="0.3">
      <c r="A59" s="229" t="s">
        <v>1176</v>
      </c>
      <c r="B59" s="224" t="s">
        <v>877</v>
      </c>
      <c r="C59" s="224" t="s">
        <v>878</v>
      </c>
      <c r="D59" s="230" t="s">
        <v>218</v>
      </c>
      <c r="F59" s="77"/>
      <c r="O59" s="80"/>
    </row>
    <row r="60" spans="1:15" s="76" customFormat="1" ht="30" x14ac:dyDescent="0.3">
      <c r="A60" s="229" t="s">
        <v>1177</v>
      </c>
      <c r="B60" s="224" t="s">
        <v>537</v>
      </c>
      <c r="C60" s="224" t="s">
        <v>538</v>
      </c>
      <c r="D60" s="230" t="s">
        <v>539</v>
      </c>
      <c r="F60" s="77"/>
      <c r="O60" s="80"/>
    </row>
    <row r="61" spans="1:15" s="76" customFormat="1" ht="22.8" x14ac:dyDescent="0.3">
      <c r="A61" s="229" t="s">
        <v>1178</v>
      </c>
      <c r="B61" s="224" t="s">
        <v>791</v>
      </c>
      <c r="C61" s="224" t="s">
        <v>792</v>
      </c>
      <c r="D61" s="230" t="s">
        <v>793</v>
      </c>
      <c r="F61" s="77"/>
      <c r="O61" s="79"/>
    </row>
    <row r="62" spans="1:15" s="76" customFormat="1" ht="28.2" x14ac:dyDescent="0.3">
      <c r="A62" s="229" t="s">
        <v>1179</v>
      </c>
      <c r="B62" s="224" t="s">
        <v>701</v>
      </c>
      <c r="C62" s="224" t="s">
        <v>702</v>
      </c>
      <c r="D62" s="230" t="s">
        <v>703</v>
      </c>
      <c r="F62" s="77"/>
      <c r="O62" s="78"/>
    </row>
    <row r="63" spans="1:15" s="76" customFormat="1" ht="30" x14ac:dyDescent="0.3">
      <c r="A63" s="229" t="s">
        <v>1180</v>
      </c>
      <c r="B63" s="224" t="s">
        <v>872</v>
      </c>
      <c r="C63" s="224" t="s">
        <v>873</v>
      </c>
      <c r="D63" s="230" t="s">
        <v>216</v>
      </c>
      <c r="F63" s="77"/>
      <c r="O63" s="80"/>
    </row>
    <row r="64" spans="1:15" s="76" customFormat="1" ht="28.2" x14ac:dyDescent="0.3">
      <c r="A64" s="229" t="s">
        <v>1181</v>
      </c>
      <c r="B64" s="224" t="s">
        <v>421</v>
      </c>
      <c r="C64" s="224" t="s">
        <v>88</v>
      </c>
      <c r="D64" s="230" t="s">
        <v>422</v>
      </c>
      <c r="F64" s="77"/>
      <c r="O64" s="78"/>
    </row>
    <row r="65" spans="1:15" s="76" customFormat="1" ht="22.8" x14ac:dyDescent="0.3">
      <c r="A65" s="229" t="s">
        <v>1182</v>
      </c>
      <c r="B65" s="224" t="s">
        <v>1005</v>
      </c>
      <c r="C65" s="224" t="s">
        <v>76</v>
      </c>
      <c r="D65" s="230" t="s">
        <v>1006</v>
      </c>
      <c r="F65" s="77"/>
      <c r="O65" s="79"/>
    </row>
    <row r="66" spans="1:15" s="76" customFormat="1" ht="30" x14ac:dyDescent="0.3">
      <c r="A66" s="229" t="s">
        <v>1183</v>
      </c>
      <c r="B66" s="224" t="s">
        <v>662</v>
      </c>
      <c r="C66" s="224" t="s">
        <v>663</v>
      </c>
      <c r="D66" s="230" t="s">
        <v>664</v>
      </c>
      <c r="F66" s="77"/>
      <c r="O66" s="80"/>
    </row>
    <row r="67" spans="1:15" s="76" customFormat="1" ht="22.8" x14ac:dyDescent="0.3">
      <c r="A67" s="229" t="s">
        <v>1184</v>
      </c>
      <c r="B67" s="224" t="s">
        <v>909</v>
      </c>
      <c r="C67" s="224" t="s">
        <v>910</v>
      </c>
      <c r="D67" s="230" t="s">
        <v>911</v>
      </c>
      <c r="F67" s="77"/>
      <c r="O67" s="79"/>
    </row>
    <row r="68" spans="1:15" s="76" customFormat="1" ht="22.8" x14ac:dyDescent="0.3">
      <c r="A68" s="229" t="s">
        <v>1185</v>
      </c>
      <c r="B68" s="224" t="s">
        <v>624</v>
      </c>
      <c r="C68" s="224" t="s">
        <v>70</v>
      </c>
      <c r="D68" s="230" t="s">
        <v>258</v>
      </c>
      <c r="F68" s="77"/>
      <c r="O68" s="79"/>
    </row>
    <row r="69" spans="1:15" s="76" customFormat="1" ht="28.2" x14ac:dyDescent="0.3">
      <c r="A69" s="229" t="s">
        <v>1186</v>
      </c>
      <c r="B69" s="224" t="s">
        <v>967</v>
      </c>
      <c r="C69" s="224" t="s">
        <v>753</v>
      </c>
      <c r="D69" s="230" t="s">
        <v>968</v>
      </c>
      <c r="F69" s="77"/>
      <c r="O69" s="78"/>
    </row>
    <row r="70" spans="1:15" s="76" customFormat="1" ht="28.2" x14ac:dyDescent="0.3">
      <c r="A70" s="229" t="s">
        <v>1187</v>
      </c>
      <c r="B70" s="224" t="s">
        <v>923</v>
      </c>
      <c r="C70" s="224" t="s">
        <v>82</v>
      </c>
      <c r="D70" s="230" t="s">
        <v>263</v>
      </c>
      <c r="F70" s="77"/>
      <c r="O70" s="78"/>
    </row>
    <row r="71" spans="1:15" s="76" customFormat="1" ht="30" x14ac:dyDescent="0.3">
      <c r="A71" s="229" t="s">
        <v>1188</v>
      </c>
      <c r="B71" s="224" t="s">
        <v>693</v>
      </c>
      <c r="C71" s="224" t="s">
        <v>73</v>
      </c>
      <c r="D71" s="230" t="s">
        <v>211</v>
      </c>
      <c r="F71" s="77"/>
      <c r="O71" s="80"/>
    </row>
    <row r="72" spans="1:15" s="76" customFormat="1" ht="22.8" x14ac:dyDescent="0.3">
      <c r="A72" s="229" t="s">
        <v>1189</v>
      </c>
      <c r="B72" s="224" t="s">
        <v>807</v>
      </c>
      <c r="C72" s="224" t="s">
        <v>106</v>
      </c>
      <c r="D72" s="230" t="s">
        <v>243</v>
      </c>
      <c r="F72" s="77"/>
      <c r="O72" s="79"/>
    </row>
    <row r="73" spans="1:15" s="76" customFormat="1" ht="28.2" x14ac:dyDescent="0.3">
      <c r="A73" s="229" t="s">
        <v>1190</v>
      </c>
      <c r="B73" s="224" t="s">
        <v>451</v>
      </c>
      <c r="C73" s="224" t="s">
        <v>68</v>
      </c>
      <c r="D73" s="230" t="s">
        <v>452</v>
      </c>
      <c r="F73" s="77"/>
      <c r="O73" s="78"/>
    </row>
    <row r="74" spans="1:15" s="76" customFormat="1" ht="30" x14ac:dyDescent="0.3">
      <c r="A74" s="229" t="s">
        <v>1191</v>
      </c>
      <c r="B74" s="224" t="s">
        <v>999</v>
      </c>
      <c r="C74" s="224" t="s">
        <v>663</v>
      </c>
      <c r="D74" s="230" t="s">
        <v>221</v>
      </c>
      <c r="F74" s="77"/>
      <c r="O74" s="80"/>
    </row>
    <row r="75" spans="1:15" s="76" customFormat="1" ht="28.2" x14ac:dyDescent="0.3">
      <c r="A75" s="229" t="s">
        <v>1192</v>
      </c>
      <c r="B75" s="224" t="s">
        <v>949</v>
      </c>
      <c r="C75" s="224" t="s">
        <v>81</v>
      </c>
      <c r="D75" s="230" t="s">
        <v>323</v>
      </c>
      <c r="F75" s="77"/>
      <c r="O75" s="78"/>
    </row>
    <row r="76" spans="1:15" s="76" customFormat="1" ht="22.8" x14ac:dyDescent="0.3">
      <c r="A76" s="229" t="s">
        <v>1193</v>
      </c>
      <c r="B76" s="224" t="s">
        <v>997</v>
      </c>
      <c r="C76" s="224" t="s">
        <v>68</v>
      </c>
      <c r="D76" s="230" t="s">
        <v>210</v>
      </c>
      <c r="F76" s="77"/>
      <c r="O76" s="79"/>
    </row>
    <row r="77" spans="1:15" s="76" customFormat="1" ht="28.2" x14ac:dyDescent="0.3">
      <c r="A77" s="229" t="s">
        <v>1194</v>
      </c>
      <c r="B77" s="224" t="s">
        <v>730</v>
      </c>
      <c r="C77" s="224" t="s">
        <v>731</v>
      </c>
      <c r="D77" s="230" t="s">
        <v>732</v>
      </c>
      <c r="F77" s="77"/>
      <c r="O77" s="78"/>
    </row>
    <row r="78" spans="1:15" s="76" customFormat="1" ht="30" x14ac:dyDescent="0.3">
      <c r="A78" s="229" t="s">
        <v>1195</v>
      </c>
      <c r="B78" s="224" t="s">
        <v>827</v>
      </c>
      <c r="C78" s="224" t="s">
        <v>828</v>
      </c>
      <c r="D78" s="230" t="s">
        <v>829</v>
      </c>
      <c r="F78" s="77"/>
      <c r="O78" s="80"/>
    </row>
    <row r="79" spans="1:15" s="76" customFormat="1" ht="28.2" x14ac:dyDescent="0.3">
      <c r="A79" s="229" t="s">
        <v>1196</v>
      </c>
      <c r="B79" s="224" t="s">
        <v>901</v>
      </c>
      <c r="C79" s="224" t="s">
        <v>73</v>
      </c>
      <c r="D79" s="230" t="s">
        <v>902</v>
      </c>
      <c r="F79" s="77"/>
      <c r="O79" s="78"/>
    </row>
    <row r="80" spans="1:15" s="76" customFormat="1" ht="22.8" x14ac:dyDescent="0.3">
      <c r="A80" s="229" t="s">
        <v>1197</v>
      </c>
      <c r="B80" s="224" t="s">
        <v>971</v>
      </c>
      <c r="C80" s="224" t="s">
        <v>972</v>
      </c>
      <c r="D80" s="230" t="s">
        <v>247</v>
      </c>
      <c r="F80" s="77"/>
      <c r="O80" s="79"/>
    </row>
    <row r="81" spans="1:15" s="76" customFormat="1" ht="30" x14ac:dyDescent="0.3">
      <c r="A81" s="229" t="s">
        <v>1198</v>
      </c>
      <c r="B81" s="224" t="s">
        <v>814</v>
      </c>
      <c r="C81" s="224" t="s">
        <v>68</v>
      </c>
      <c r="D81" s="230" t="s">
        <v>235</v>
      </c>
      <c r="F81" s="77"/>
      <c r="O81" s="80"/>
    </row>
    <row r="82" spans="1:15" s="76" customFormat="1" ht="22.8" x14ac:dyDescent="0.3">
      <c r="A82" s="229" t="s">
        <v>1199</v>
      </c>
      <c r="B82" s="224" t="s">
        <v>453</v>
      </c>
      <c r="C82" s="224" t="s">
        <v>454</v>
      </c>
      <c r="D82" s="230" t="s">
        <v>220</v>
      </c>
      <c r="F82" s="77"/>
      <c r="O82" s="79"/>
    </row>
    <row r="83" spans="1:15" s="76" customFormat="1" ht="30" x14ac:dyDescent="0.3">
      <c r="A83" s="229" t="s">
        <v>1200</v>
      </c>
      <c r="B83" s="224" t="s">
        <v>755</v>
      </c>
      <c r="C83" s="224" t="s">
        <v>79</v>
      </c>
      <c r="D83" s="230" t="s">
        <v>214</v>
      </c>
      <c r="F83" s="77"/>
      <c r="O83" s="80"/>
    </row>
    <row r="84" spans="1:15" s="76" customFormat="1" ht="28.2" x14ac:dyDescent="0.3">
      <c r="A84" s="229" t="s">
        <v>1201</v>
      </c>
      <c r="B84" s="224" t="s">
        <v>823</v>
      </c>
      <c r="C84" s="224" t="s">
        <v>824</v>
      </c>
      <c r="D84" s="230" t="s">
        <v>252</v>
      </c>
      <c r="F84" s="77"/>
      <c r="O84" s="78"/>
    </row>
    <row r="85" spans="1:15" s="76" customFormat="1" ht="22.8" x14ac:dyDescent="0.3">
      <c r="A85" s="229" t="s">
        <v>1202</v>
      </c>
      <c r="B85" s="224" t="s">
        <v>415</v>
      </c>
      <c r="C85" s="224" t="s">
        <v>88</v>
      </c>
      <c r="D85" s="230" t="s">
        <v>232</v>
      </c>
      <c r="F85" s="77"/>
      <c r="O85" s="79"/>
    </row>
    <row r="86" spans="1:15" s="76" customFormat="1" ht="30" x14ac:dyDescent="0.3">
      <c r="A86" s="229" t="s">
        <v>1203</v>
      </c>
      <c r="B86" s="224" t="s">
        <v>526</v>
      </c>
      <c r="C86" s="224" t="s">
        <v>527</v>
      </c>
      <c r="D86" s="230" t="s">
        <v>528</v>
      </c>
      <c r="F86" s="77"/>
      <c r="O86" s="80"/>
    </row>
    <row r="87" spans="1:15" s="76" customFormat="1" ht="28.2" x14ac:dyDescent="0.3">
      <c r="A87" s="229" t="s">
        <v>1204</v>
      </c>
      <c r="B87" s="224" t="s">
        <v>716</v>
      </c>
      <c r="C87" s="224" t="s">
        <v>717</v>
      </c>
      <c r="D87" s="230" t="s">
        <v>718</v>
      </c>
      <c r="F87" s="77"/>
      <c r="O87" s="78"/>
    </row>
    <row r="88" spans="1:15" s="76" customFormat="1" ht="22.8" x14ac:dyDescent="0.3">
      <c r="A88" s="229" t="s">
        <v>1205</v>
      </c>
      <c r="B88" s="224" t="s">
        <v>443</v>
      </c>
      <c r="C88" s="224" t="s">
        <v>73</v>
      </c>
      <c r="D88" s="230" t="s">
        <v>444</v>
      </c>
      <c r="F88" s="77"/>
      <c r="O88" s="79"/>
    </row>
    <row r="89" spans="1:15" s="76" customFormat="1" ht="30" x14ac:dyDescent="0.3">
      <c r="A89" s="229" t="s">
        <v>1206</v>
      </c>
      <c r="B89" s="224" t="s">
        <v>899</v>
      </c>
      <c r="C89" s="224" t="s">
        <v>86</v>
      </c>
      <c r="D89" s="230" t="s">
        <v>900</v>
      </c>
      <c r="F89" s="77"/>
      <c r="O89" s="80"/>
    </row>
    <row r="90" spans="1:15" s="76" customFormat="1" ht="30" x14ac:dyDescent="0.3">
      <c r="A90" s="229" t="s">
        <v>1207</v>
      </c>
      <c r="B90" s="224" t="s">
        <v>733</v>
      </c>
      <c r="C90" s="224" t="s">
        <v>107</v>
      </c>
      <c r="D90" s="230" t="s">
        <v>734</v>
      </c>
      <c r="F90" s="77"/>
      <c r="O90" s="80"/>
    </row>
    <row r="91" spans="1:15" s="76" customFormat="1" ht="30" x14ac:dyDescent="0.3">
      <c r="A91" s="229" t="s">
        <v>1208</v>
      </c>
      <c r="B91" s="224" t="s">
        <v>927</v>
      </c>
      <c r="C91" s="224" t="s">
        <v>78</v>
      </c>
      <c r="D91" s="230" t="s">
        <v>220</v>
      </c>
      <c r="F91" s="77"/>
      <c r="O91" s="80"/>
    </row>
    <row r="92" spans="1:15" s="76" customFormat="1" ht="30" x14ac:dyDescent="0.3">
      <c r="A92" s="229" t="s">
        <v>1209</v>
      </c>
      <c r="B92" s="224" t="s">
        <v>794</v>
      </c>
      <c r="C92" s="224" t="s">
        <v>795</v>
      </c>
      <c r="D92" s="230" t="s">
        <v>796</v>
      </c>
      <c r="F92" s="77"/>
      <c r="O92" s="80"/>
    </row>
    <row r="93" spans="1:15" s="76" customFormat="1" ht="30" x14ac:dyDescent="0.3">
      <c r="A93" s="229" t="s">
        <v>1210</v>
      </c>
      <c r="B93" s="224" t="s">
        <v>1055</v>
      </c>
      <c r="C93" s="224" t="s">
        <v>104</v>
      </c>
      <c r="D93" s="230" t="s">
        <v>232</v>
      </c>
      <c r="F93" s="77"/>
      <c r="O93" s="80"/>
    </row>
    <row r="94" spans="1:15" s="76" customFormat="1" ht="28.2" x14ac:dyDescent="0.3">
      <c r="A94" s="229" t="s">
        <v>1211</v>
      </c>
      <c r="B94" s="224" t="s">
        <v>586</v>
      </c>
      <c r="C94" s="224" t="s">
        <v>587</v>
      </c>
      <c r="D94" s="230" t="s">
        <v>588</v>
      </c>
      <c r="F94" s="77"/>
      <c r="O94" s="78"/>
    </row>
    <row r="95" spans="1:15" s="76" customFormat="1" ht="22.8" x14ac:dyDescent="0.3">
      <c r="A95" s="229" t="s">
        <v>1212</v>
      </c>
      <c r="B95" s="224" t="s">
        <v>540</v>
      </c>
      <c r="C95" s="224" t="s">
        <v>68</v>
      </c>
      <c r="D95" s="230" t="s">
        <v>223</v>
      </c>
      <c r="F95" s="77"/>
      <c r="O95" s="79"/>
    </row>
    <row r="96" spans="1:15" s="76" customFormat="1" ht="30" x14ac:dyDescent="0.3">
      <c r="A96" s="229" t="s">
        <v>1213</v>
      </c>
      <c r="B96" s="224" t="s">
        <v>855</v>
      </c>
      <c r="C96" s="224" t="s">
        <v>99</v>
      </c>
      <c r="D96" s="230" t="s">
        <v>213</v>
      </c>
      <c r="F96" s="77"/>
      <c r="O96" s="80"/>
    </row>
    <row r="97" spans="1:15" s="76" customFormat="1" ht="22.8" x14ac:dyDescent="0.3">
      <c r="A97" s="229" t="s">
        <v>1214</v>
      </c>
      <c r="B97" s="224" t="s">
        <v>870</v>
      </c>
      <c r="C97" s="224" t="s">
        <v>89</v>
      </c>
      <c r="D97" s="230" t="s">
        <v>871</v>
      </c>
      <c r="F97" s="77"/>
      <c r="O97" s="79"/>
    </row>
    <row r="98" spans="1:15" s="76" customFormat="1" ht="30" x14ac:dyDescent="0.3">
      <c r="A98" s="229" t="s">
        <v>1215</v>
      </c>
      <c r="B98" s="224" t="s">
        <v>1044</v>
      </c>
      <c r="C98" s="224" t="s">
        <v>88</v>
      </c>
      <c r="D98" s="230" t="s">
        <v>1045</v>
      </c>
      <c r="F98" s="77"/>
      <c r="O98" s="80"/>
    </row>
    <row r="99" spans="1:15" s="76" customFormat="1" ht="30" x14ac:dyDescent="0.3">
      <c r="A99" s="229" t="s">
        <v>1216</v>
      </c>
      <c r="B99" s="224" t="s">
        <v>704</v>
      </c>
      <c r="C99" s="224" t="s">
        <v>77</v>
      </c>
      <c r="D99" s="230" t="s">
        <v>640</v>
      </c>
      <c r="F99" s="77"/>
      <c r="O99" s="80"/>
    </row>
    <row r="100" spans="1:15" s="76" customFormat="1" ht="28.2" x14ac:dyDescent="0.3">
      <c r="A100" s="229" t="s">
        <v>1217</v>
      </c>
      <c r="B100" s="224" t="s">
        <v>639</v>
      </c>
      <c r="C100" s="224" t="s">
        <v>91</v>
      </c>
      <c r="D100" s="230" t="s">
        <v>640</v>
      </c>
      <c r="F100" s="77"/>
      <c r="O100" s="78"/>
    </row>
    <row r="101" spans="1:15" s="76" customFormat="1" ht="30" x14ac:dyDescent="0.3">
      <c r="A101" s="229" t="s">
        <v>1218</v>
      </c>
      <c r="B101" s="224" t="s">
        <v>447</v>
      </c>
      <c r="C101" s="224" t="s">
        <v>81</v>
      </c>
      <c r="D101" s="230" t="s">
        <v>448</v>
      </c>
      <c r="F101" s="77"/>
      <c r="O101" s="80"/>
    </row>
    <row r="102" spans="1:15" s="76" customFormat="1" ht="30" x14ac:dyDescent="0.3">
      <c r="A102" s="229" t="s">
        <v>1219</v>
      </c>
      <c r="B102" s="224" t="s">
        <v>839</v>
      </c>
      <c r="C102" s="224" t="s">
        <v>109</v>
      </c>
      <c r="D102" s="230" t="s">
        <v>222</v>
      </c>
      <c r="F102" s="77"/>
      <c r="O102" s="80"/>
    </row>
    <row r="103" spans="1:15" s="76" customFormat="1" ht="30" x14ac:dyDescent="0.3">
      <c r="A103" s="229" t="s">
        <v>1220</v>
      </c>
      <c r="B103" s="224" t="s">
        <v>912</v>
      </c>
      <c r="C103" s="224" t="s">
        <v>913</v>
      </c>
      <c r="D103" s="230" t="s">
        <v>914</v>
      </c>
      <c r="F103" s="77"/>
      <c r="O103" s="80"/>
    </row>
    <row r="104" spans="1:15" s="76" customFormat="1" ht="30" x14ac:dyDescent="0.3">
      <c r="A104" s="229" t="s">
        <v>1221</v>
      </c>
      <c r="B104" s="224" t="s">
        <v>748</v>
      </c>
      <c r="C104" s="224" t="s">
        <v>68</v>
      </c>
      <c r="D104" s="230" t="s">
        <v>749</v>
      </c>
      <c r="F104" s="77"/>
      <c r="O104" s="80"/>
    </row>
    <row r="105" spans="1:15" s="76" customFormat="1" ht="30" x14ac:dyDescent="0.3">
      <c r="A105" s="229" t="s">
        <v>1222</v>
      </c>
      <c r="B105" s="224" t="s">
        <v>905</v>
      </c>
      <c r="C105" s="224" t="s">
        <v>545</v>
      </c>
      <c r="D105" s="230" t="s">
        <v>265</v>
      </c>
      <c r="F105" s="77"/>
      <c r="O105" s="80"/>
    </row>
    <row r="106" spans="1:15" s="76" customFormat="1" ht="30" x14ac:dyDescent="0.3">
      <c r="A106" s="229" t="s">
        <v>1223</v>
      </c>
      <c r="B106" s="224" t="s">
        <v>553</v>
      </c>
      <c r="C106" s="224" t="s">
        <v>91</v>
      </c>
      <c r="D106" s="230" t="s">
        <v>232</v>
      </c>
      <c r="F106" s="77"/>
      <c r="O106" s="80"/>
    </row>
    <row r="107" spans="1:15" s="76" customFormat="1" ht="22.8" x14ac:dyDescent="0.3">
      <c r="A107" s="229" t="s">
        <v>1224</v>
      </c>
      <c r="B107" s="224" t="s">
        <v>442</v>
      </c>
      <c r="C107" s="224" t="s">
        <v>70</v>
      </c>
      <c r="D107" s="230" t="s">
        <v>208</v>
      </c>
      <c r="F107" s="77"/>
      <c r="O107" s="79"/>
    </row>
    <row r="108" spans="1:15" s="76" customFormat="1" ht="22.8" x14ac:dyDescent="0.3">
      <c r="A108" s="229" t="s">
        <v>1225</v>
      </c>
      <c r="B108" s="224" t="s">
        <v>665</v>
      </c>
      <c r="C108" s="224" t="s">
        <v>93</v>
      </c>
      <c r="D108" s="230" t="s">
        <v>666</v>
      </c>
      <c r="F108" s="77"/>
      <c r="O108" s="79"/>
    </row>
    <row r="109" spans="1:15" s="76" customFormat="1" ht="30" x14ac:dyDescent="0.3">
      <c r="A109" s="229" t="s">
        <v>1226</v>
      </c>
      <c r="B109" s="224" t="s">
        <v>603</v>
      </c>
      <c r="C109" s="224" t="s">
        <v>604</v>
      </c>
      <c r="D109" s="230" t="s">
        <v>605</v>
      </c>
      <c r="F109" s="77"/>
      <c r="O109" s="80"/>
    </row>
    <row r="110" spans="1:15" s="76" customFormat="1" ht="28.2" x14ac:dyDescent="0.3">
      <c r="A110" s="229" t="s">
        <v>1227</v>
      </c>
      <c r="B110" s="224" t="s">
        <v>685</v>
      </c>
      <c r="C110" s="224" t="s">
        <v>256</v>
      </c>
      <c r="D110" s="230" t="s">
        <v>686</v>
      </c>
      <c r="F110" s="77"/>
      <c r="O110" s="78"/>
    </row>
    <row r="111" spans="1:15" s="76" customFormat="1" ht="30" x14ac:dyDescent="0.3">
      <c r="A111" s="229" t="s">
        <v>1228</v>
      </c>
      <c r="B111" s="224" t="s">
        <v>986</v>
      </c>
      <c r="C111" s="224" t="s">
        <v>987</v>
      </c>
      <c r="D111" s="230" t="s">
        <v>215</v>
      </c>
      <c r="F111" s="77"/>
      <c r="O111" s="80"/>
    </row>
    <row r="112" spans="1:15" s="76" customFormat="1" ht="30" x14ac:dyDescent="0.3">
      <c r="A112" s="229" t="s">
        <v>1229</v>
      </c>
      <c r="B112" s="224" t="s">
        <v>689</v>
      </c>
      <c r="C112" s="224" t="s">
        <v>690</v>
      </c>
      <c r="D112" s="230" t="s">
        <v>294</v>
      </c>
      <c r="F112" s="77"/>
      <c r="O112" s="80"/>
    </row>
    <row r="113" spans="1:15" s="76" customFormat="1" ht="30" x14ac:dyDescent="0.3">
      <c r="A113" s="229" t="s">
        <v>1230</v>
      </c>
      <c r="B113" s="224" t="s">
        <v>507</v>
      </c>
      <c r="C113" s="224" t="s">
        <v>508</v>
      </c>
      <c r="D113" s="230" t="s">
        <v>225</v>
      </c>
      <c r="F113" s="77"/>
      <c r="O113" s="80"/>
    </row>
    <row r="114" spans="1:15" s="76" customFormat="1" ht="28.2" x14ac:dyDescent="0.3">
      <c r="A114" s="229" t="s">
        <v>1231</v>
      </c>
      <c r="B114" s="224" t="s">
        <v>633</v>
      </c>
      <c r="C114" s="224" t="s">
        <v>74</v>
      </c>
      <c r="D114" s="230" t="s">
        <v>228</v>
      </c>
      <c r="F114" s="77"/>
      <c r="O114" s="78"/>
    </row>
    <row r="115" spans="1:15" s="76" customFormat="1" ht="30" x14ac:dyDescent="0.3">
      <c r="A115" s="229" t="s">
        <v>1232</v>
      </c>
      <c r="B115" s="224" t="s">
        <v>818</v>
      </c>
      <c r="C115" s="224" t="s">
        <v>105</v>
      </c>
      <c r="D115" s="230" t="s">
        <v>239</v>
      </c>
      <c r="F115" s="77"/>
      <c r="O115" s="80"/>
    </row>
    <row r="116" spans="1:15" s="76" customFormat="1" ht="22.8" x14ac:dyDescent="0.3">
      <c r="A116" s="229" t="s">
        <v>1233</v>
      </c>
      <c r="B116" s="224" t="s">
        <v>643</v>
      </c>
      <c r="C116" s="224" t="s">
        <v>69</v>
      </c>
      <c r="D116" s="230" t="s">
        <v>644</v>
      </c>
      <c r="F116" s="77"/>
      <c r="O116" s="79"/>
    </row>
    <row r="117" spans="1:15" s="76" customFormat="1" ht="28.2" x14ac:dyDescent="0.3">
      <c r="A117" s="229" t="s">
        <v>1234</v>
      </c>
      <c r="B117" s="224" t="s">
        <v>546</v>
      </c>
      <c r="C117" s="224" t="s">
        <v>64</v>
      </c>
      <c r="D117" s="230" t="s">
        <v>547</v>
      </c>
      <c r="F117" s="77"/>
      <c r="O117" s="78"/>
    </row>
    <row r="118" spans="1:15" s="76" customFormat="1" ht="28.2" x14ac:dyDescent="0.3">
      <c r="A118" s="229" t="s">
        <v>1235</v>
      </c>
      <c r="B118" s="224" t="s">
        <v>995</v>
      </c>
      <c r="C118" s="224" t="s">
        <v>996</v>
      </c>
      <c r="D118" s="230" t="s">
        <v>208</v>
      </c>
      <c r="F118" s="77"/>
      <c r="O118" s="78"/>
    </row>
    <row r="119" spans="1:15" s="76" customFormat="1" ht="22.8" x14ac:dyDescent="0.3">
      <c r="A119" s="229" t="s">
        <v>1236</v>
      </c>
      <c r="B119" s="224" t="s">
        <v>1037</v>
      </c>
      <c r="C119" s="224" t="s">
        <v>1038</v>
      </c>
      <c r="D119" s="230" t="s">
        <v>211</v>
      </c>
      <c r="F119" s="77"/>
      <c r="O119" s="79"/>
    </row>
    <row r="120" spans="1:15" s="76" customFormat="1" ht="22.8" x14ac:dyDescent="0.3">
      <c r="A120" s="229" t="s">
        <v>1237</v>
      </c>
      <c r="B120" s="224" t="s">
        <v>756</v>
      </c>
      <c r="C120" s="224" t="s">
        <v>68</v>
      </c>
      <c r="D120" s="230" t="s">
        <v>757</v>
      </c>
      <c r="F120" s="77"/>
      <c r="O120" s="79"/>
    </row>
    <row r="121" spans="1:15" s="76" customFormat="1" ht="30" x14ac:dyDescent="0.3">
      <c r="A121" s="229" t="s">
        <v>1238</v>
      </c>
      <c r="B121" s="224" t="s">
        <v>609</v>
      </c>
      <c r="C121" s="224" t="s">
        <v>68</v>
      </c>
      <c r="D121" s="230" t="s">
        <v>610</v>
      </c>
      <c r="F121" s="77"/>
      <c r="O121" s="80"/>
    </row>
    <row r="122" spans="1:15" s="76" customFormat="1" ht="30" x14ac:dyDescent="0.3">
      <c r="A122" s="229" t="s">
        <v>1239</v>
      </c>
      <c r="B122" s="224" t="s">
        <v>758</v>
      </c>
      <c r="C122" s="224" t="s">
        <v>759</v>
      </c>
      <c r="D122" s="230" t="s">
        <v>230</v>
      </c>
      <c r="F122" s="77"/>
      <c r="O122" s="80"/>
    </row>
    <row r="123" spans="1:15" s="76" customFormat="1" ht="28.2" x14ac:dyDescent="0.3">
      <c r="A123" s="229" t="s">
        <v>1240</v>
      </c>
      <c r="B123" s="224" t="s">
        <v>1041</v>
      </c>
      <c r="C123" s="224" t="s">
        <v>1042</v>
      </c>
      <c r="D123" s="230" t="s">
        <v>664</v>
      </c>
      <c r="F123" s="77"/>
      <c r="O123" s="78"/>
    </row>
    <row r="124" spans="1:15" s="76" customFormat="1" ht="28.2" x14ac:dyDescent="0.3">
      <c r="A124" s="229" t="s">
        <v>1241</v>
      </c>
      <c r="B124" s="224" t="s">
        <v>958</v>
      </c>
      <c r="C124" s="224" t="s">
        <v>117</v>
      </c>
      <c r="D124" s="230" t="s">
        <v>959</v>
      </c>
      <c r="F124" s="77"/>
      <c r="O124" s="78"/>
    </row>
    <row r="125" spans="1:15" s="76" customFormat="1" ht="28.2" x14ac:dyDescent="0.3">
      <c r="A125" s="229" t="s">
        <v>1242</v>
      </c>
      <c r="B125" s="224" t="s">
        <v>988</v>
      </c>
      <c r="C125" s="224" t="s">
        <v>987</v>
      </c>
      <c r="D125" s="230" t="s">
        <v>215</v>
      </c>
      <c r="F125" s="77"/>
      <c r="O125" s="78"/>
    </row>
    <row r="126" spans="1:15" s="76" customFormat="1" ht="28.2" x14ac:dyDescent="0.3">
      <c r="A126" s="229" t="s">
        <v>1243</v>
      </c>
      <c r="B126" s="224" t="s">
        <v>564</v>
      </c>
      <c r="C126" s="224" t="s">
        <v>81</v>
      </c>
      <c r="D126" s="230" t="s">
        <v>565</v>
      </c>
      <c r="F126" s="77"/>
      <c r="O126" s="78"/>
    </row>
    <row r="127" spans="1:15" s="76" customFormat="1" ht="28.2" x14ac:dyDescent="0.3">
      <c r="A127" s="229" t="s">
        <v>1244</v>
      </c>
      <c r="B127" s="224" t="s">
        <v>449</v>
      </c>
      <c r="C127" s="224" t="s">
        <v>328</v>
      </c>
      <c r="D127" s="230" t="s">
        <v>450</v>
      </c>
      <c r="F127" s="77"/>
      <c r="O127" s="78"/>
    </row>
    <row r="128" spans="1:15" s="76" customFormat="1" ht="22.8" x14ac:dyDescent="0.3">
      <c r="A128" s="229" t="s">
        <v>1245</v>
      </c>
      <c r="B128" s="224" t="s">
        <v>1053</v>
      </c>
      <c r="C128" s="224" t="s">
        <v>66</v>
      </c>
      <c r="D128" s="230" t="s">
        <v>296</v>
      </c>
      <c r="F128" s="77"/>
      <c r="O128" s="79"/>
    </row>
    <row r="129" spans="1:15" s="76" customFormat="1" ht="30" x14ac:dyDescent="0.3">
      <c r="A129" s="229" t="s">
        <v>1246</v>
      </c>
      <c r="B129" s="224" t="s">
        <v>801</v>
      </c>
      <c r="C129" s="224" t="s">
        <v>802</v>
      </c>
      <c r="D129" s="230" t="s">
        <v>223</v>
      </c>
      <c r="F129" s="77"/>
      <c r="O129" s="80"/>
    </row>
    <row r="130" spans="1:15" s="76" customFormat="1" ht="22.8" x14ac:dyDescent="0.3">
      <c r="A130" s="229" t="s">
        <v>1247</v>
      </c>
      <c r="B130" s="224" t="s">
        <v>945</v>
      </c>
      <c r="C130" s="224" t="s">
        <v>946</v>
      </c>
      <c r="D130" s="230" t="s">
        <v>947</v>
      </c>
      <c r="F130" s="77"/>
      <c r="O130" s="79"/>
    </row>
    <row r="131" spans="1:15" s="76" customFormat="1" ht="22.8" x14ac:dyDescent="0.3">
      <c r="A131" s="229" t="s">
        <v>1248</v>
      </c>
      <c r="B131" s="224" t="s">
        <v>742</v>
      </c>
      <c r="C131" s="224" t="s">
        <v>743</v>
      </c>
      <c r="D131" s="230" t="s">
        <v>219</v>
      </c>
      <c r="F131" s="77"/>
      <c r="O131" s="79"/>
    </row>
    <row r="132" spans="1:15" s="76" customFormat="1" ht="30" x14ac:dyDescent="0.3">
      <c r="A132" s="229" t="s">
        <v>1249</v>
      </c>
      <c r="B132" s="224" t="s">
        <v>883</v>
      </c>
      <c r="C132" s="224" t="s">
        <v>68</v>
      </c>
      <c r="D132" s="230" t="s">
        <v>884</v>
      </c>
      <c r="F132" s="77"/>
      <c r="O132" s="80"/>
    </row>
    <row r="133" spans="1:15" s="76" customFormat="1" ht="30" x14ac:dyDescent="0.3">
      <c r="A133" s="229" t="s">
        <v>1250</v>
      </c>
      <c r="B133" s="224" t="s">
        <v>584</v>
      </c>
      <c r="C133" s="224" t="s">
        <v>66</v>
      </c>
      <c r="D133" s="230" t="s">
        <v>585</v>
      </c>
      <c r="F133" s="77"/>
      <c r="O133" s="80"/>
    </row>
    <row r="134" spans="1:15" s="76" customFormat="1" ht="30" x14ac:dyDescent="0.3">
      <c r="A134" s="229" t="s">
        <v>1251</v>
      </c>
      <c r="B134" s="224" t="s">
        <v>619</v>
      </c>
      <c r="C134" s="224" t="s">
        <v>311</v>
      </c>
      <c r="D134" s="230" t="s">
        <v>620</v>
      </c>
      <c r="F134" s="77"/>
      <c r="O134" s="80"/>
    </row>
    <row r="135" spans="1:15" s="76" customFormat="1" ht="28.2" x14ac:dyDescent="0.3">
      <c r="A135" s="229" t="s">
        <v>1252</v>
      </c>
      <c r="B135" s="224" t="s">
        <v>1028</v>
      </c>
      <c r="C135" s="224" t="s">
        <v>68</v>
      </c>
      <c r="D135" s="230" t="s">
        <v>327</v>
      </c>
      <c r="F135" s="77"/>
      <c r="O135" s="78"/>
    </row>
    <row r="136" spans="1:15" s="76" customFormat="1" ht="30" x14ac:dyDescent="0.3">
      <c r="A136" s="229" t="s">
        <v>1253</v>
      </c>
      <c r="B136" s="224" t="s">
        <v>611</v>
      </c>
      <c r="C136" s="224" t="s">
        <v>612</v>
      </c>
      <c r="D136" s="230" t="s">
        <v>234</v>
      </c>
      <c r="F136" s="77"/>
      <c r="O136" s="80"/>
    </row>
    <row r="137" spans="1:15" s="76" customFormat="1" ht="22.8" x14ac:dyDescent="0.3">
      <c r="A137" s="229" t="s">
        <v>1254</v>
      </c>
      <c r="B137" s="224" t="s">
        <v>509</v>
      </c>
      <c r="C137" s="224" t="s">
        <v>75</v>
      </c>
      <c r="D137" s="230" t="s">
        <v>510</v>
      </c>
      <c r="F137" s="77"/>
      <c r="O137" s="79"/>
    </row>
    <row r="138" spans="1:15" s="76" customFormat="1" ht="30" x14ac:dyDescent="0.3">
      <c r="A138" s="229" t="s">
        <v>1255</v>
      </c>
      <c r="B138" s="224" t="s">
        <v>834</v>
      </c>
      <c r="C138" s="224" t="s">
        <v>100</v>
      </c>
      <c r="D138" s="230" t="s">
        <v>226</v>
      </c>
      <c r="F138" s="77"/>
      <c r="O138" s="80"/>
    </row>
    <row r="139" spans="1:15" s="76" customFormat="1" ht="28.2" x14ac:dyDescent="0.3">
      <c r="A139" s="229" t="s">
        <v>1256</v>
      </c>
      <c r="B139" s="224" t="s">
        <v>1025</v>
      </c>
      <c r="C139" s="224" t="s">
        <v>964</v>
      </c>
      <c r="D139" s="230" t="s">
        <v>222</v>
      </c>
      <c r="F139" s="77"/>
      <c r="O139" s="78"/>
    </row>
    <row r="140" spans="1:15" s="76" customFormat="1" ht="30" x14ac:dyDescent="0.3">
      <c r="A140" s="229" t="s">
        <v>1257</v>
      </c>
      <c r="B140" s="224" t="s">
        <v>518</v>
      </c>
      <c r="C140" s="224" t="s">
        <v>519</v>
      </c>
      <c r="D140" s="230" t="s">
        <v>235</v>
      </c>
      <c r="F140" s="77"/>
      <c r="O140" s="80"/>
    </row>
    <row r="141" spans="1:15" s="76" customFormat="1" ht="28.2" x14ac:dyDescent="0.3">
      <c r="A141" s="229" t="s">
        <v>1258</v>
      </c>
      <c r="B141" s="224" t="s">
        <v>456</v>
      </c>
      <c r="C141" s="224" t="s">
        <v>457</v>
      </c>
      <c r="D141" s="230" t="s">
        <v>258</v>
      </c>
      <c r="F141" s="77"/>
      <c r="O141" s="78"/>
    </row>
    <row r="142" spans="1:15" s="76" customFormat="1" ht="30" x14ac:dyDescent="0.3">
      <c r="A142" s="229" t="s">
        <v>1259</v>
      </c>
      <c r="B142" s="224" t="s">
        <v>706</v>
      </c>
      <c r="C142" s="224" t="s">
        <v>92</v>
      </c>
      <c r="D142" s="230" t="s">
        <v>222</v>
      </c>
      <c r="F142" s="77"/>
      <c r="O142" s="80"/>
    </row>
    <row r="143" spans="1:15" s="76" customFormat="1" ht="22.8" x14ac:dyDescent="0.3">
      <c r="A143" s="229" t="s">
        <v>1260</v>
      </c>
      <c r="B143" s="224" t="s">
        <v>1017</v>
      </c>
      <c r="C143" s="224" t="s">
        <v>64</v>
      </c>
      <c r="D143" s="230" t="s">
        <v>268</v>
      </c>
      <c r="F143" s="77"/>
      <c r="O143" s="79"/>
    </row>
    <row r="144" spans="1:15" s="76" customFormat="1" ht="30" x14ac:dyDescent="0.3">
      <c r="A144" s="229" t="s">
        <v>1261</v>
      </c>
      <c r="B144" s="224" t="s">
        <v>715</v>
      </c>
      <c r="C144" s="224" t="s">
        <v>80</v>
      </c>
      <c r="D144" s="230" t="s">
        <v>664</v>
      </c>
      <c r="F144" s="77"/>
      <c r="O144" s="80"/>
    </row>
    <row r="145" spans="1:15" s="76" customFormat="1" ht="22.8" x14ac:dyDescent="0.3">
      <c r="A145" s="229" t="s">
        <v>1262</v>
      </c>
      <c r="B145" s="224" t="s">
        <v>554</v>
      </c>
      <c r="C145" s="224" t="s">
        <v>70</v>
      </c>
      <c r="D145" s="230" t="s">
        <v>555</v>
      </c>
      <c r="F145" s="77"/>
      <c r="O145" s="79"/>
    </row>
    <row r="146" spans="1:15" s="76" customFormat="1" ht="30" x14ac:dyDescent="0.3">
      <c r="A146" s="229" t="s">
        <v>1263</v>
      </c>
      <c r="B146" s="224" t="s">
        <v>763</v>
      </c>
      <c r="C146" s="224" t="s">
        <v>70</v>
      </c>
      <c r="D146" s="230" t="s">
        <v>240</v>
      </c>
      <c r="F146" s="77"/>
      <c r="O146" s="80"/>
    </row>
    <row r="147" spans="1:15" s="76" customFormat="1" ht="30" x14ac:dyDescent="0.3">
      <c r="A147" s="229" t="s">
        <v>1264</v>
      </c>
      <c r="B147" s="224" t="s">
        <v>1054</v>
      </c>
      <c r="C147" s="224" t="s">
        <v>88</v>
      </c>
      <c r="D147" s="230" t="s">
        <v>220</v>
      </c>
      <c r="F147" s="77"/>
      <c r="O147" s="80"/>
    </row>
    <row r="148" spans="1:15" s="76" customFormat="1" ht="30" x14ac:dyDescent="0.3">
      <c r="A148" s="229" t="s">
        <v>1265</v>
      </c>
      <c r="B148" s="224" t="s">
        <v>623</v>
      </c>
      <c r="C148" s="224" t="s">
        <v>463</v>
      </c>
      <c r="D148" s="230" t="s">
        <v>251</v>
      </c>
      <c r="F148" s="77"/>
      <c r="O148" s="80"/>
    </row>
    <row r="149" spans="1:15" s="76" customFormat="1" ht="30" x14ac:dyDescent="0.3">
      <c r="A149" s="229" t="s">
        <v>1266</v>
      </c>
      <c r="B149" s="224" t="s">
        <v>764</v>
      </c>
      <c r="C149" s="224" t="s">
        <v>113</v>
      </c>
      <c r="D149" s="230" t="s">
        <v>732</v>
      </c>
      <c r="F149" s="77"/>
      <c r="O149" s="80"/>
    </row>
    <row r="150" spans="1:15" s="76" customFormat="1" ht="30" x14ac:dyDescent="0.3">
      <c r="A150" s="229" t="s">
        <v>1267</v>
      </c>
      <c r="B150" s="224" t="s">
        <v>950</v>
      </c>
      <c r="C150" s="224" t="s">
        <v>70</v>
      </c>
      <c r="D150" s="230" t="s">
        <v>951</v>
      </c>
      <c r="F150" s="77"/>
      <c r="O150" s="80"/>
    </row>
    <row r="151" spans="1:15" s="76" customFormat="1" ht="28.2" x14ac:dyDescent="0.3">
      <c r="A151" s="229" t="s">
        <v>1268</v>
      </c>
      <c r="B151" s="224" t="s">
        <v>661</v>
      </c>
      <c r="C151" s="224" t="s">
        <v>82</v>
      </c>
      <c r="D151" s="230" t="s">
        <v>319</v>
      </c>
      <c r="F151" s="77"/>
      <c r="O151" s="78"/>
    </row>
    <row r="152" spans="1:15" s="76" customFormat="1" ht="22.8" x14ac:dyDescent="0.3">
      <c r="A152" s="229" t="s">
        <v>1269</v>
      </c>
      <c r="B152" s="224" t="s">
        <v>915</v>
      </c>
      <c r="C152" s="224" t="s">
        <v>65</v>
      </c>
      <c r="D152" s="230" t="s">
        <v>73</v>
      </c>
      <c r="F152" s="77"/>
      <c r="O152" s="79"/>
    </row>
    <row r="153" spans="1:15" s="76" customFormat="1" ht="22.8" x14ac:dyDescent="0.3">
      <c r="A153" s="229" t="s">
        <v>1270</v>
      </c>
      <c r="B153" s="224" t="s">
        <v>722</v>
      </c>
      <c r="C153" s="224" t="s">
        <v>100</v>
      </c>
      <c r="D153" s="230" t="s">
        <v>723</v>
      </c>
      <c r="F153" s="77"/>
      <c r="O153" s="79"/>
    </row>
    <row r="154" spans="1:15" s="76" customFormat="1" ht="30" x14ac:dyDescent="0.3">
      <c r="A154" s="229" t="s">
        <v>1271</v>
      </c>
      <c r="B154" s="224" t="s">
        <v>750</v>
      </c>
      <c r="C154" s="224" t="s">
        <v>67</v>
      </c>
      <c r="D154" s="230" t="s">
        <v>751</v>
      </c>
      <c r="F154" s="77"/>
      <c r="O154" s="80"/>
    </row>
    <row r="155" spans="1:15" s="76" customFormat="1" ht="28.2" x14ac:dyDescent="0.3">
      <c r="A155" s="229" t="s">
        <v>1272</v>
      </c>
      <c r="B155" s="224" t="s">
        <v>849</v>
      </c>
      <c r="C155" s="224" t="s">
        <v>850</v>
      </c>
      <c r="D155" s="230" t="s">
        <v>851</v>
      </c>
      <c r="F155" s="77"/>
      <c r="O155" s="78"/>
    </row>
    <row r="156" spans="1:15" s="76" customFormat="1" ht="28.2" x14ac:dyDescent="0.3">
      <c r="A156" s="229" t="s">
        <v>1273</v>
      </c>
      <c r="B156" s="224" t="s">
        <v>979</v>
      </c>
      <c r="C156" s="224" t="s">
        <v>292</v>
      </c>
      <c r="D156" s="230" t="s">
        <v>686</v>
      </c>
      <c r="F156" s="77"/>
      <c r="O156" s="78"/>
    </row>
    <row r="157" spans="1:15" s="76" customFormat="1" ht="22.8" x14ac:dyDescent="0.3">
      <c r="A157" s="229" t="s">
        <v>1274</v>
      </c>
      <c r="B157" s="224" t="s">
        <v>805</v>
      </c>
      <c r="C157" s="224" t="s">
        <v>806</v>
      </c>
      <c r="D157" s="230" t="s">
        <v>247</v>
      </c>
      <c r="F157" s="77"/>
      <c r="O157" s="79"/>
    </row>
    <row r="158" spans="1:15" s="76" customFormat="1" ht="30" x14ac:dyDescent="0.3">
      <c r="A158" s="229" t="s">
        <v>1275</v>
      </c>
      <c r="B158" s="224" t="s">
        <v>1014</v>
      </c>
      <c r="C158" s="224" t="s">
        <v>1015</v>
      </c>
      <c r="D158" s="230" t="s">
        <v>248</v>
      </c>
      <c r="F158" s="77"/>
      <c r="O158" s="80"/>
    </row>
    <row r="159" spans="1:15" s="76" customFormat="1" ht="30" x14ac:dyDescent="0.3">
      <c r="A159" s="229" t="s">
        <v>1276</v>
      </c>
      <c r="B159" s="224" t="s">
        <v>1004</v>
      </c>
      <c r="C159" s="224" t="s">
        <v>101</v>
      </c>
      <c r="D159" s="230" t="s">
        <v>238</v>
      </c>
      <c r="F159" s="77"/>
      <c r="O159" s="80"/>
    </row>
    <row r="160" spans="1:15" s="76" customFormat="1" ht="28.2" x14ac:dyDescent="0.3">
      <c r="A160" s="229" t="s">
        <v>1277</v>
      </c>
      <c r="B160" s="224" t="s">
        <v>983</v>
      </c>
      <c r="C160" s="224" t="s">
        <v>93</v>
      </c>
      <c r="D160" s="230" t="s">
        <v>984</v>
      </c>
      <c r="F160" s="77"/>
      <c r="O160" s="78"/>
    </row>
    <row r="161" spans="1:15" s="76" customFormat="1" ht="30" x14ac:dyDescent="0.3">
      <c r="A161" s="229" t="s">
        <v>1278</v>
      </c>
      <c r="B161" s="224" t="s">
        <v>597</v>
      </c>
      <c r="C161" s="224" t="s">
        <v>98</v>
      </c>
      <c r="D161" s="230" t="s">
        <v>239</v>
      </c>
      <c r="F161" s="77"/>
      <c r="O161" s="80"/>
    </row>
    <row r="162" spans="1:15" s="76" customFormat="1" ht="28.2" x14ac:dyDescent="0.3">
      <c r="A162" s="229" t="s">
        <v>1279</v>
      </c>
      <c r="B162" s="224" t="s">
        <v>458</v>
      </c>
      <c r="C162" s="224" t="s">
        <v>76</v>
      </c>
      <c r="D162" s="230" t="s">
        <v>210</v>
      </c>
      <c r="F162" s="77"/>
      <c r="O162" s="78"/>
    </row>
    <row r="163" spans="1:15" s="76" customFormat="1" ht="28.2" x14ac:dyDescent="0.3">
      <c r="A163" s="229" t="s">
        <v>1280</v>
      </c>
      <c r="B163" s="224" t="s">
        <v>788</v>
      </c>
      <c r="C163" s="224" t="s">
        <v>789</v>
      </c>
      <c r="D163" s="230" t="s">
        <v>790</v>
      </c>
      <c r="F163" s="77"/>
      <c r="O163" s="78"/>
    </row>
    <row r="164" spans="1:15" s="76" customFormat="1" ht="30" x14ac:dyDescent="0.3">
      <c r="A164" s="229" t="s">
        <v>1281</v>
      </c>
      <c r="B164" s="224" t="s">
        <v>938</v>
      </c>
      <c r="C164" s="224" t="s">
        <v>939</v>
      </c>
      <c r="D164" s="230" t="s">
        <v>940</v>
      </c>
      <c r="F164" s="77"/>
      <c r="O164" s="80"/>
    </row>
    <row r="165" spans="1:15" s="76" customFormat="1" ht="30" x14ac:dyDescent="0.3">
      <c r="A165" s="229" t="s">
        <v>1282</v>
      </c>
      <c r="B165" s="224" t="s">
        <v>432</v>
      </c>
      <c r="C165" s="224" t="s">
        <v>433</v>
      </c>
      <c r="D165" s="230" t="s">
        <v>218</v>
      </c>
      <c r="F165" s="77"/>
      <c r="O165" s="80"/>
    </row>
    <row r="166" spans="1:15" s="76" customFormat="1" ht="30" x14ac:dyDescent="0.3">
      <c r="A166" s="229" t="s">
        <v>1283</v>
      </c>
      <c r="B166" s="224" t="s">
        <v>523</v>
      </c>
      <c r="C166" s="224" t="s">
        <v>524</v>
      </c>
      <c r="D166" s="230" t="s">
        <v>525</v>
      </c>
      <c r="F166" s="77"/>
      <c r="O166" s="80"/>
    </row>
    <row r="167" spans="1:15" s="76" customFormat="1" ht="22.8" x14ac:dyDescent="0.3">
      <c r="A167" s="229" t="s">
        <v>1284</v>
      </c>
      <c r="B167" s="224" t="s">
        <v>542</v>
      </c>
      <c r="C167" s="224" t="s">
        <v>67</v>
      </c>
      <c r="D167" s="230" t="s">
        <v>543</v>
      </c>
      <c r="F167" s="77"/>
      <c r="O167" s="79"/>
    </row>
    <row r="168" spans="1:15" s="76" customFormat="1" ht="30" x14ac:dyDescent="0.3">
      <c r="A168" s="229" t="s">
        <v>1285</v>
      </c>
      <c r="B168" s="224" t="s">
        <v>548</v>
      </c>
      <c r="C168" s="224" t="s">
        <v>308</v>
      </c>
      <c r="D168" s="230" t="s">
        <v>549</v>
      </c>
      <c r="F168" s="77"/>
      <c r="O168" s="80"/>
    </row>
    <row r="169" spans="1:15" s="76" customFormat="1" ht="33.6" x14ac:dyDescent="0.3">
      <c r="A169" s="229" t="s">
        <v>1286</v>
      </c>
      <c r="B169" s="224" t="s">
        <v>1023</v>
      </c>
      <c r="C169" s="224" t="s">
        <v>309</v>
      </c>
      <c r="D169" s="230" t="s">
        <v>1024</v>
      </c>
      <c r="F169" s="77"/>
      <c r="O169" s="84"/>
    </row>
    <row r="170" spans="1:15" s="76" customFormat="1" ht="28.2" x14ac:dyDescent="0.3">
      <c r="A170" s="229" t="s">
        <v>1287</v>
      </c>
      <c r="B170" s="224" t="s">
        <v>641</v>
      </c>
      <c r="C170" s="224" t="s">
        <v>74</v>
      </c>
      <c r="D170" s="230" t="s">
        <v>642</v>
      </c>
      <c r="F170" s="77"/>
      <c r="O170" s="78"/>
    </row>
    <row r="171" spans="1:15" s="76" customFormat="1" ht="30" x14ac:dyDescent="0.3">
      <c r="A171" s="229" t="s">
        <v>1288</v>
      </c>
      <c r="B171" s="224" t="s">
        <v>1063</v>
      </c>
      <c r="C171" s="224" t="s">
        <v>1064</v>
      </c>
      <c r="D171" s="230" t="s">
        <v>319</v>
      </c>
      <c r="F171" s="77"/>
      <c r="O171" s="80"/>
    </row>
    <row r="172" spans="1:15" s="76" customFormat="1" ht="30" x14ac:dyDescent="0.3">
      <c r="A172" s="229" t="s">
        <v>1289</v>
      </c>
      <c r="B172" s="224" t="s">
        <v>976</v>
      </c>
      <c r="C172" s="224" t="s">
        <v>88</v>
      </c>
      <c r="D172" s="230" t="s">
        <v>214</v>
      </c>
      <c r="F172" s="77"/>
      <c r="O172" s="80"/>
    </row>
    <row r="173" spans="1:15" s="76" customFormat="1" ht="30" x14ac:dyDescent="0.3">
      <c r="A173" s="229" t="s">
        <v>1290</v>
      </c>
      <c r="B173" s="224" t="s">
        <v>956</v>
      </c>
      <c r="C173" s="224" t="s">
        <v>112</v>
      </c>
      <c r="D173" s="230" t="s">
        <v>957</v>
      </c>
      <c r="F173" s="77"/>
      <c r="O173" s="80"/>
    </row>
    <row r="174" spans="1:15" s="76" customFormat="1" ht="30" x14ac:dyDescent="0.3">
      <c r="A174" s="229" t="s">
        <v>1291</v>
      </c>
      <c r="B174" s="224" t="s">
        <v>473</v>
      </c>
      <c r="C174" s="224" t="s">
        <v>474</v>
      </c>
      <c r="D174" s="230" t="s">
        <v>475</v>
      </c>
      <c r="F174" s="77"/>
      <c r="O174" s="80"/>
    </row>
    <row r="175" spans="1:15" s="76" customFormat="1" ht="21.6" x14ac:dyDescent="0.3">
      <c r="A175" s="229" t="s">
        <v>1292</v>
      </c>
      <c r="B175" s="224" t="s">
        <v>1046</v>
      </c>
      <c r="C175" s="224" t="s">
        <v>76</v>
      </c>
      <c r="D175" s="230" t="s">
        <v>312</v>
      </c>
      <c r="F175" s="77"/>
      <c r="O175" s="82"/>
    </row>
    <row r="176" spans="1:15" s="76" customFormat="1" ht="30" x14ac:dyDescent="0.3">
      <c r="A176" s="229" t="s">
        <v>1293</v>
      </c>
      <c r="B176" s="224" t="s">
        <v>898</v>
      </c>
      <c r="C176" s="224" t="s">
        <v>326</v>
      </c>
      <c r="D176" s="230" t="s">
        <v>254</v>
      </c>
      <c r="F176" s="77"/>
      <c r="O176" s="80"/>
    </row>
    <row r="177" spans="1:15" s="76" customFormat="1" ht="30" x14ac:dyDescent="0.3">
      <c r="A177" s="229" t="s">
        <v>1294</v>
      </c>
      <c r="B177" s="224" t="s">
        <v>741</v>
      </c>
      <c r="C177" s="224" t="s">
        <v>293</v>
      </c>
      <c r="D177" s="230" t="s">
        <v>732</v>
      </c>
      <c r="F177" s="77"/>
      <c r="O177" s="80"/>
    </row>
    <row r="178" spans="1:15" s="76" customFormat="1" ht="22.8" x14ac:dyDescent="0.3">
      <c r="A178" s="229" t="s">
        <v>1295</v>
      </c>
      <c r="B178" s="224" t="s">
        <v>741</v>
      </c>
      <c r="C178" s="224" t="s">
        <v>68</v>
      </c>
      <c r="D178" s="230" t="s">
        <v>233</v>
      </c>
      <c r="F178" s="77"/>
      <c r="O178" s="79"/>
    </row>
    <row r="179" spans="1:15" s="76" customFormat="1" ht="30" x14ac:dyDescent="0.3">
      <c r="A179" s="229" t="s">
        <v>1296</v>
      </c>
      <c r="B179" s="224" t="s">
        <v>860</v>
      </c>
      <c r="C179" s="224" t="s">
        <v>68</v>
      </c>
      <c r="D179" s="230" t="s">
        <v>686</v>
      </c>
      <c r="F179" s="77"/>
      <c r="O179" s="80"/>
    </row>
    <row r="180" spans="1:15" s="76" customFormat="1" ht="30" x14ac:dyDescent="0.3">
      <c r="A180" s="229" t="s">
        <v>1297</v>
      </c>
      <c r="B180" s="224" t="s">
        <v>563</v>
      </c>
      <c r="C180" s="224" t="s">
        <v>463</v>
      </c>
      <c r="D180" s="230" t="s">
        <v>210</v>
      </c>
      <c r="F180" s="77"/>
      <c r="O180" s="80"/>
    </row>
    <row r="181" spans="1:15" s="76" customFormat="1" ht="30" x14ac:dyDescent="0.3">
      <c r="A181" s="229" t="s">
        <v>1298</v>
      </c>
      <c r="B181" s="224" t="s">
        <v>815</v>
      </c>
      <c r="C181" s="224" t="s">
        <v>305</v>
      </c>
      <c r="D181" s="230" t="s">
        <v>816</v>
      </c>
      <c r="F181" s="77"/>
      <c r="O181" s="80"/>
    </row>
    <row r="182" spans="1:15" s="76" customFormat="1" ht="22.8" x14ac:dyDescent="0.3">
      <c r="A182" s="229" t="s">
        <v>1299</v>
      </c>
      <c r="B182" s="224" t="s">
        <v>579</v>
      </c>
      <c r="C182" s="224" t="s">
        <v>580</v>
      </c>
      <c r="D182" s="230" t="s">
        <v>581</v>
      </c>
      <c r="F182" s="77"/>
      <c r="O182" s="79"/>
    </row>
    <row r="183" spans="1:15" s="76" customFormat="1" ht="28.2" x14ac:dyDescent="0.3">
      <c r="A183" s="229" t="s">
        <v>1300</v>
      </c>
      <c r="B183" s="224" t="s">
        <v>621</v>
      </c>
      <c r="C183" s="224" t="s">
        <v>622</v>
      </c>
      <c r="D183" s="230" t="s">
        <v>234</v>
      </c>
      <c r="F183" s="77"/>
      <c r="O183" s="78"/>
    </row>
    <row r="184" spans="1:15" s="76" customFormat="1" ht="30" x14ac:dyDescent="0.3">
      <c r="A184" s="229" t="s">
        <v>1301</v>
      </c>
      <c r="B184" s="224" t="s">
        <v>819</v>
      </c>
      <c r="C184" s="224" t="s">
        <v>114</v>
      </c>
      <c r="D184" s="230" t="s">
        <v>820</v>
      </c>
      <c r="F184" s="77"/>
      <c r="O184" s="80"/>
    </row>
    <row r="185" spans="1:15" s="76" customFormat="1" ht="30" x14ac:dyDescent="0.3">
      <c r="A185" s="229" t="s">
        <v>1302</v>
      </c>
      <c r="B185" s="224" t="s">
        <v>819</v>
      </c>
      <c r="C185" s="224" t="s">
        <v>64</v>
      </c>
      <c r="D185" s="230" t="s">
        <v>214</v>
      </c>
      <c r="F185" s="77"/>
      <c r="O185" s="80"/>
    </row>
    <row r="186" spans="1:15" s="76" customFormat="1" ht="22.8" x14ac:dyDescent="0.3">
      <c r="A186" s="229" t="s">
        <v>1303</v>
      </c>
      <c r="B186" s="224" t="s">
        <v>606</v>
      </c>
      <c r="C186" s="224" t="s">
        <v>607</v>
      </c>
      <c r="D186" s="230" t="s">
        <v>222</v>
      </c>
      <c r="F186" s="77"/>
      <c r="O186" s="79"/>
    </row>
    <row r="187" spans="1:15" s="76" customFormat="1" ht="22.8" x14ac:dyDescent="0.3">
      <c r="A187" s="229" t="s">
        <v>1304</v>
      </c>
      <c r="B187" s="224" t="s">
        <v>455</v>
      </c>
      <c r="C187" s="224" t="s">
        <v>68</v>
      </c>
      <c r="D187" s="230" t="s">
        <v>225</v>
      </c>
      <c r="F187" s="77"/>
      <c r="O187" s="79"/>
    </row>
    <row r="188" spans="1:15" s="76" customFormat="1" ht="30" x14ac:dyDescent="0.3">
      <c r="A188" s="229" t="s">
        <v>1305</v>
      </c>
      <c r="B188" s="224" t="s">
        <v>513</v>
      </c>
      <c r="C188" s="224" t="s">
        <v>78</v>
      </c>
      <c r="D188" s="230" t="s">
        <v>514</v>
      </c>
      <c r="F188" s="77"/>
      <c r="O188" s="80"/>
    </row>
    <row r="189" spans="1:15" s="76" customFormat="1" ht="30" x14ac:dyDescent="0.3">
      <c r="A189" s="229" t="s">
        <v>1306</v>
      </c>
      <c r="B189" s="224" t="s">
        <v>434</v>
      </c>
      <c r="C189" s="224" t="s">
        <v>435</v>
      </c>
      <c r="D189" s="230" t="s">
        <v>235</v>
      </c>
      <c r="F189" s="77"/>
      <c r="O189" s="80"/>
    </row>
    <row r="190" spans="1:15" s="76" customFormat="1" ht="30" x14ac:dyDescent="0.3">
      <c r="A190" s="229" t="s">
        <v>1307</v>
      </c>
      <c r="B190" s="224" t="s">
        <v>494</v>
      </c>
      <c r="C190" s="224" t="s">
        <v>495</v>
      </c>
      <c r="D190" s="230" t="s">
        <v>207</v>
      </c>
      <c r="F190" s="77"/>
      <c r="O190" s="80"/>
    </row>
    <row r="191" spans="1:15" s="76" customFormat="1" ht="31.2" x14ac:dyDescent="0.3">
      <c r="A191" s="229" t="s">
        <v>1308</v>
      </c>
      <c r="B191" s="224" t="s">
        <v>515</v>
      </c>
      <c r="C191" s="224" t="s">
        <v>508</v>
      </c>
      <c r="D191" s="230" t="s">
        <v>209</v>
      </c>
      <c r="F191" s="77"/>
      <c r="O191" s="85"/>
    </row>
    <row r="192" spans="1:15" s="76" customFormat="1" ht="30" x14ac:dyDescent="0.3">
      <c r="A192" s="229" t="s">
        <v>1309</v>
      </c>
      <c r="B192" s="224" t="s">
        <v>479</v>
      </c>
      <c r="C192" s="224" t="s">
        <v>78</v>
      </c>
      <c r="D192" s="230" t="s">
        <v>249</v>
      </c>
      <c r="F192" s="77"/>
      <c r="O192" s="80"/>
    </row>
    <row r="193" spans="1:15" s="76" customFormat="1" ht="30" x14ac:dyDescent="0.3">
      <c r="A193" s="229" t="s">
        <v>1310</v>
      </c>
      <c r="B193" s="224" t="s">
        <v>746</v>
      </c>
      <c r="C193" s="224" t="s">
        <v>747</v>
      </c>
      <c r="D193" s="230" t="s">
        <v>700</v>
      </c>
      <c r="F193" s="77"/>
      <c r="O193" s="80"/>
    </row>
    <row r="194" spans="1:15" s="76" customFormat="1" ht="30" x14ac:dyDescent="0.3">
      <c r="A194" s="229" t="s">
        <v>1311</v>
      </c>
      <c r="B194" s="224" t="s">
        <v>708</v>
      </c>
      <c r="C194" s="224" t="s">
        <v>709</v>
      </c>
      <c r="D194" s="230" t="s">
        <v>710</v>
      </c>
      <c r="F194" s="77"/>
      <c r="O194" s="80"/>
    </row>
    <row r="195" spans="1:15" s="76" customFormat="1" ht="22.8" x14ac:dyDescent="0.3">
      <c r="A195" s="229" t="s">
        <v>1312</v>
      </c>
      <c r="B195" s="224" t="s">
        <v>1021</v>
      </c>
      <c r="C195" s="224" t="s">
        <v>68</v>
      </c>
      <c r="D195" s="230" t="s">
        <v>1022</v>
      </c>
      <c r="F195" s="77"/>
      <c r="O195" s="79"/>
    </row>
    <row r="196" spans="1:15" s="76" customFormat="1" ht="22.8" x14ac:dyDescent="0.3">
      <c r="A196" s="229" t="s">
        <v>1313</v>
      </c>
      <c r="B196" s="224" t="s">
        <v>941</v>
      </c>
      <c r="C196" s="224" t="s">
        <v>75</v>
      </c>
      <c r="D196" s="230" t="s">
        <v>211</v>
      </c>
      <c r="F196" s="77"/>
      <c r="O196" s="79"/>
    </row>
    <row r="197" spans="1:15" s="76" customFormat="1" ht="30" x14ac:dyDescent="0.3">
      <c r="A197" s="229" t="s">
        <v>1314</v>
      </c>
      <c r="B197" s="224" t="s">
        <v>566</v>
      </c>
      <c r="C197" s="224" t="s">
        <v>305</v>
      </c>
      <c r="D197" s="230" t="s">
        <v>223</v>
      </c>
      <c r="F197" s="77"/>
      <c r="O197" s="80"/>
    </row>
    <row r="198" spans="1:15" s="76" customFormat="1" ht="28.2" x14ac:dyDescent="0.3">
      <c r="A198" s="229" t="s">
        <v>1315</v>
      </c>
      <c r="B198" s="224" t="s">
        <v>1000</v>
      </c>
      <c r="C198" s="224" t="s">
        <v>68</v>
      </c>
      <c r="D198" s="230" t="s">
        <v>1001</v>
      </c>
      <c r="F198" s="77"/>
      <c r="O198" s="78"/>
    </row>
    <row r="199" spans="1:15" s="76" customFormat="1" ht="30" x14ac:dyDescent="0.3">
      <c r="A199" s="229" t="s">
        <v>1316</v>
      </c>
      <c r="B199" s="224" t="s">
        <v>770</v>
      </c>
      <c r="C199" s="224" t="s">
        <v>81</v>
      </c>
      <c r="D199" s="230" t="s">
        <v>771</v>
      </c>
      <c r="F199" s="77"/>
      <c r="O199" s="80"/>
    </row>
    <row r="200" spans="1:15" s="76" customFormat="1" ht="30" x14ac:dyDescent="0.3">
      <c r="A200" s="229" t="s">
        <v>1317</v>
      </c>
      <c r="B200" s="224" t="s">
        <v>636</v>
      </c>
      <c r="C200" s="224" t="s">
        <v>637</v>
      </c>
      <c r="D200" s="230" t="s">
        <v>638</v>
      </c>
      <c r="F200" s="77"/>
      <c r="O200" s="80"/>
    </row>
    <row r="201" spans="1:15" s="76" customFormat="1" ht="33" x14ac:dyDescent="0.3">
      <c r="A201" s="229" t="s">
        <v>1318</v>
      </c>
      <c r="B201" s="224" t="s">
        <v>1002</v>
      </c>
      <c r="C201" s="224" t="s">
        <v>1003</v>
      </c>
      <c r="D201" s="230" t="s">
        <v>257</v>
      </c>
      <c r="F201" s="77"/>
      <c r="O201" s="81"/>
    </row>
    <row r="202" spans="1:15" s="76" customFormat="1" ht="30" x14ac:dyDescent="0.5">
      <c r="A202" s="229" t="s">
        <v>1319</v>
      </c>
      <c r="B202" s="224" t="s">
        <v>765</v>
      </c>
      <c r="C202" s="224" t="s">
        <v>68</v>
      </c>
      <c r="D202" s="230" t="s">
        <v>766</v>
      </c>
      <c r="F202" s="77"/>
      <c r="O202" s="86"/>
    </row>
    <row r="203" spans="1:15" s="76" customFormat="1" ht="30" x14ac:dyDescent="0.3">
      <c r="A203" s="229" t="s">
        <v>1320</v>
      </c>
      <c r="B203" s="224" t="s">
        <v>724</v>
      </c>
      <c r="C203" s="224" t="s">
        <v>725</v>
      </c>
      <c r="D203" s="230" t="s">
        <v>726</v>
      </c>
      <c r="F203" s="77"/>
      <c r="O203" s="80"/>
    </row>
    <row r="204" spans="1:15" s="76" customFormat="1" ht="28.2" x14ac:dyDescent="0.3">
      <c r="A204" s="229" t="s">
        <v>1321</v>
      </c>
      <c r="B204" s="224" t="s">
        <v>989</v>
      </c>
      <c r="C204" s="224" t="s">
        <v>580</v>
      </c>
      <c r="D204" s="230" t="s">
        <v>990</v>
      </c>
      <c r="F204" s="77"/>
      <c r="O204" s="78"/>
    </row>
    <row r="205" spans="1:15" s="76" customFormat="1" ht="28.2" x14ac:dyDescent="0.3">
      <c r="A205" s="229" t="s">
        <v>1322</v>
      </c>
      <c r="B205" s="224" t="s">
        <v>782</v>
      </c>
      <c r="C205" s="224" t="s">
        <v>78</v>
      </c>
      <c r="D205" s="230" t="s">
        <v>783</v>
      </c>
      <c r="F205" s="77"/>
      <c r="O205" s="78"/>
    </row>
    <row r="206" spans="1:15" s="76" customFormat="1" ht="28.2" x14ac:dyDescent="0.3">
      <c r="A206" s="229" t="s">
        <v>1323</v>
      </c>
      <c r="B206" s="224" t="s">
        <v>628</v>
      </c>
      <c r="C206" s="224" t="s">
        <v>629</v>
      </c>
      <c r="D206" s="230" t="s">
        <v>630</v>
      </c>
      <c r="F206" s="77"/>
      <c r="O206" s="78"/>
    </row>
    <row r="207" spans="1:15" s="76" customFormat="1" ht="30" x14ac:dyDescent="0.3">
      <c r="A207" s="229" t="s">
        <v>1324</v>
      </c>
      <c r="B207" s="224" t="s">
        <v>570</v>
      </c>
      <c r="C207" s="224" t="s">
        <v>69</v>
      </c>
      <c r="D207" s="230" t="s">
        <v>259</v>
      </c>
      <c r="F207" s="77"/>
      <c r="O207" s="80"/>
    </row>
    <row r="208" spans="1:15" s="76" customFormat="1" ht="30" x14ac:dyDescent="0.3">
      <c r="A208" s="229" t="s">
        <v>1325</v>
      </c>
      <c r="B208" s="224" t="s">
        <v>985</v>
      </c>
      <c r="C208" s="224" t="s">
        <v>83</v>
      </c>
      <c r="D208" s="230" t="s">
        <v>208</v>
      </c>
      <c r="F208" s="77"/>
      <c r="O208" s="80"/>
    </row>
    <row r="209" spans="1:15" s="76" customFormat="1" ht="22.8" x14ac:dyDescent="0.3">
      <c r="A209" s="229" t="s">
        <v>1326</v>
      </c>
      <c r="B209" s="224" t="s">
        <v>735</v>
      </c>
      <c r="C209" s="224" t="s">
        <v>69</v>
      </c>
      <c r="D209" s="230" t="s">
        <v>736</v>
      </c>
      <c r="F209" s="77"/>
      <c r="O209" s="79"/>
    </row>
    <row r="210" spans="1:15" s="76" customFormat="1" ht="22.8" x14ac:dyDescent="0.3">
      <c r="A210" s="229" t="s">
        <v>1327</v>
      </c>
      <c r="B210" s="224" t="s">
        <v>838</v>
      </c>
      <c r="C210" s="224" t="s">
        <v>109</v>
      </c>
      <c r="D210" s="230" t="s">
        <v>227</v>
      </c>
      <c r="F210" s="77"/>
      <c r="O210" s="79"/>
    </row>
    <row r="211" spans="1:15" s="76" customFormat="1" ht="30" x14ac:dyDescent="0.3">
      <c r="A211" s="229" t="s">
        <v>1328</v>
      </c>
      <c r="B211" s="224" t="s">
        <v>1076</v>
      </c>
      <c r="C211" s="224" t="s">
        <v>1077</v>
      </c>
      <c r="D211" s="230" t="s">
        <v>225</v>
      </c>
      <c r="F211" s="77"/>
      <c r="O211" s="80"/>
    </row>
    <row r="212" spans="1:15" s="76" customFormat="1" ht="28.2" x14ac:dyDescent="0.3">
      <c r="A212" s="229" t="s">
        <v>1329</v>
      </c>
      <c r="B212" s="224" t="s">
        <v>506</v>
      </c>
      <c r="C212" s="224" t="s">
        <v>92</v>
      </c>
      <c r="D212" s="230" t="s">
        <v>211</v>
      </c>
      <c r="F212" s="77"/>
      <c r="O212" s="78"/>
    </row>
    <row r="213" spans="1:15" s="76" customFormat="1" ht="30" x14ac:dyDescent="0.3">
      <c r="A213" s="229" t="s">
        <v>1330</v>
      </c>
      <c r="B213" s="224" t="s">
        <v>500</v>
      </c>
      <c r="C213" s="224" t="s">
        <v>88</v>
      </c>
      <c r="D213" s="230" t="s">
        <v>414</v>
      </c>
      <c r="F213" s="77"/>
      <c r="O213" s="80"/>
    </row>
    <row r="214" spans="1:15" s="76" customFormat="1" ht="28.2" x14ac:dyDescent="0.3">
      <c r="A214" s="229" t="s">
        <v>1331</v>
      </c>
      <c r="B214" s="224" t="s">
        <v>1078</v>
      </c>
      <c r="C214" s="224" t="s">
        <v>328</v>
      </c>
      <c r="D214" s="230" t="s">
        <v>469</v>
      </c>
      <c r="F214" s="77"/>
      <c r="O214" s="78"/>
    </row>
    <row r="215" spans="1:15" s="76" customFormat="1" ht="22.8" x14ac:dyDescent="0.3">
      <c r="A215" s="229" t="s">
        <v>1332</v>
      </c>
      <c r="B215" s="224" t="s">
        <v>822</v>
      </c>
      <c r="C215" s="224" t="s">
        <v>71</v>
      </c>
      <c r="D215" s="230" t="s">
        <v>221</v>
      </c>
      <c r="F215" s="77"/>
      <c r="O215" s="79"/>
    </row>
    <row r="216" spans="1:15" s="76" customFormat="1" ht="30" x14ac:dyDescent="0.3">
      <c r="A216" s="229" t="s">
        <v>1333</v>
      </c>
      <c r="B216" s="224" t="s">
        <v>552</v>
      </c>
      <c r="C216" s="224" t="s">
        <v>90</v>
      </c>
      <c r="D216" s="230" t="s">
        <v>208</v>
      </c>
      <c r="F216" s="77"/>
      <c r="O216" s="80"/>
    </row>
    <row r="217" spans="1:15" s="76" customFormat="1" ht="28.2" x14ac:dyDescent="0.3">
      <c r="A217" s="229" t="s">
        <v>1334</v>
      </c>
      <c r="B217" s="224" t="s">
        <v>852</v>
      </c>
      <c r="C217" s="224" t="s">
        <v>853</v>
      </c>
      <c r="D217" s="230" t="s">
        <v>207</v>
      </c>
      <c r="F217" s="77"/>
      <c r="O217" s="78"/>
    </row>
    <row r="218" spans="1:15" s="76" customFormat="1" ht="22.8" x14ac:dyDescent="0.3">
      <c r="A218" s="229" t="s">
        <v>1335</v>
      </c>
      <c r="B218" s="224" t="s">
        <v>1029</v>
      </c>
      <c r="C218" s="224" t="s">
        <v>83</v>
      </c>
      <c r="D218" s="230" t="s">
        <v>749</v>
      </c>
      <c r="F218" s="77"/>
      <c r="O218" s="79"/>
    </row>
    <row r="219" spans="1:15" s="76" customFormat="1" ht="28.2" x14ac:dyDescent="0.3">
      <c r="A219" s="229" t="s">
        <v>1336</v>
      </c>
      <c r="B219" s="224" t="s">
        <v>863</v>
      </c>
      <c r="C219" s="224" t="s">
        <v>326</v>
      </c>
      <c r="D219" s="230" t="s">
        <v>210</v>
      </c>
      <c r="F219" s="77"/>
      <c r="O219" s="78"/>
    </row>
    <row r="220" spans="1:15" s="76" customFormat="1" ht="28.2" x14ac:dyDescent="0.3">
      <c r="A220" s="229" t="s">
        <v>1337</v>
      </c>
      <c r="B220" s="224" t="s">
        <v>627</v>
      </c>
      <c r="C220" s="224" t="s">
        <v>85</v>
      </c>
      <c r="D220" s="230" t="s">
        <v>212</v>
      </c>
      <c r="F220" s="77"/>
      <c r="O220" s="78"/>
    </row>
    <row r="221" spans="1:15" s="76" customFormat="1" ht="30" x14ac:dyDescent="0.3">
      <c r="A221" s="229" t="s">
        <v>1338</v>
      </c>
      <c r="B221" s="224" t="s">
        <v>673</v>
      </c>
      <c r="C221" s="224" t="s">
        <v>674</v>
      </c>
      <c r="D221" s="230" t="s">
        <v>675</v>
      </c>
      <c r="F221" s="77"/>
      <c r="O221" s="80"/>
    </row>
    <row r="222" spans="1:15" s="76" customFormat="1" ht="22.8" x14ac:dyDescent="0.3">
      <c r="A222" s="229" t="s">
        <v>1339</v>
      </c>
      <c r="B222" s="224" t="s">
        <v>487</v>
      </c>
      <c r="C222" s="224" t="s">
        <v>488</v>
      </c>
      <c r="D222" s="230" t="s">
        <v>489</v>
      </c>
      <c r="F222" s="77"/>
      <c r="O222" s="79"/>
    </row>
    <row r="223" spans="1:15" s="76" customFormat="1" ht="33" x14ac:dyDescent="0.3">
      <c r="A223" s="229" t="s">
        <v>1340</v>
      </c>
      <c r="B223" s="224" t="s">
        <v>916</v>
      </c>
      <c r="C223" s="224" t="s">
        <v>431</v>
      </c>
      <c r="D223" s="230" t="s">
        <v>880</v>
      </c>
      <c r="F223" s="77"/>
      <c r="O223" s="81"/>
    </row>
    <row r="224" spans="1:15" s="76" customFormat="1" ht="30" x14ac:dyDescent="0.3">
      <c r="A224" s="229" t="s">
        <v>1341</v>
      </c>
      <c r="B224" s="224" t="s">
        <v>784</v>
      </c>
      <c r="C224" s="224" t="s">
        <v>785</v>
      </c>
      <c r="D224" s="230" t="s">
        <v>786</v>
      </c>
      <c r="F224" s="77"/>
      <c r="O224" s="80"/>
    </row>
    <row r="225" spans="1:15" s="76" customFormat="1" ht="28.2" x14ac:dyDescent="0.3">
      <c r="A225" s="229" t="s">
        <v>1342</v>
      </c>
      <c r="B225" s="224" t="s">
        <v>536</v>
      </c>
      <c r="C225" s="224" t="s">
        <v>493</v>
      </c>
      <c r="D225" s="230" t="s">
        <v>210</v>
      </c>
      <c r="F225" s="77"/>
      <c r="O225" s="78"/>
    </row>
    <row r="226" spans="1:15" s="76" customFormat="1" ht="30" x14ac:dyDescent="0.3">
      <c r="A226" s="229" t="s">
        <v>1343</v>
      </c>
      <c r="B226" s="224" t="s">
        <v>430</v>
      </c>
      <c r="C226" s="224" t="s">
        <v>431</v>
      </c>
      <c r="D226" s="230" t="s">
        <v>231</v>
      </c>
      <c r="F226" s="77"/>
      <c r="O226" s="80"/>
    </row>
    <row r="227" spans="1:15" s="76" customFormat="1" ht="22.8" x14ac:dyDescent="0.3">
      <c r="A227" s="229" t="s">
        <v>1344</v>
      </c>
      <c r="B227" s="224" t="s">
        <v>680</v>
      </c>
      <c r="C227" s="224" t="s">
        <v>681</v>
      </c>
      <c r="D227" s="230" t="s">
        <v>682</v>
      </c>
      <c r="F227" s="77"/>
      <c r="O227" s="79"/>
    </row>
    <row r="228" spans="1:15" s="76" customFormat="1" ht="22.8" x14ac:dyDescent="0.3">
      <c r="A228" s="229" t="s">
        <v>1345</v>
      </c>
      <c r="B228" s="224" t="s">
        <v>780</v>
      </c>
      <c r="C228" s="224" t="s">
        <v>81</v>
      </c>
      <c r="D228" s="230" t="s">
        <v>781</v>
      </c>
      <c r="F228" s="77"/>
      <c r="O228" s="79"/>
    </row>
    <row r="229" spans="1:15" s="76" customFormat="1" ht="30" x14ac:dyDescent="0.3">
      <c r="A229" s="229" t="s">
        <v>1346</v>
      </c>
      <c r="B229" s="224" t="s">
        <v>1026</v>
      </c>
      <c r="C229" s="224" t="s">
        <v>524</v>
      </c>
      <c r="D229" s="230" t="s">
        <v>1027</v>
      </c>
      <c r="F229" s="77"/>
      <c r="O229" s="80"/>
    </row>
    <row r="230" spans="1:15" s="76" customFormat="1" ht="30" x14ac:dyDescent="0.3">
      <c r="A230" s="229" t="s">
        <v>1347</v>
      </c>
      <c r="B230" s="224" t="s">
        <v>729</v>
      </c>
      <c r="C230" s="224" t="s">
        <v>108</v>
      </c>
      <c r="D230" s="230" t="s">
        <v>414</v>
      </c>
      <c r="F230" s="77"/>
      <c r="O230" s="80"/>
    </row>
    <row r="231" spans="1:15" s="76" customFormat="1" ht="30" x14ac:dyDescent="0.3">
      <c r="A231" s="229" t="s">
        <v>1348</v>
      </c>
      <c r="B231" s="224" t="s">
        <v>683</v>
      </c>
      <c r="C231" s="224" t="s">
        <v>484</v>
      </c>
      <c r="D231" s="230" t="s">
        <v>684</v>
      </c>
      <c r="F231" s="77"/>
      <c r="O231" s="80"/>
    </row>
    <row r="232" spans="1:15" s="76" customFormat="1" ht="30" x14ac:dyDescent="0.3">
      <c r="A232" s="229" t="s">
        <v>1349</v>
      </c>
      <c r="B232" s="224" t="s">
        <v>854</v>
      </c>
      <c r="C232" s="224" t="s">
        <v>305</v>
      </c>
      <c r="D232" s="230" t="s">
        <v>225</v>
      </c>
      <c r="F232" s="77"/>
      <c r="O232" s="80"/>
    </row>
    <row r="233" spans="1:15" s="76" customFormat="1" ht="30" x14ac:dyDescent="0.3">
      <c r="A233" s="229" t="s">
        <v>1350</v>
      </c>
      <c r="B233" s="224" t="s">
        <v>980</v>
      </c>
      <c r="C233" s="224" t="s">
        <v>113</v>
      </c>
      <c r="D233" s="230" t="s">
        <v>981</v>
      </c>
      <c r="F233" s="77"/>
      <c r="O233" s="80"/>
    </row>
    <row r="234" spans="1:15" s="76" customFormat="1" ht="28.2" x14ac:dyDescent="0.3">
      <c r="A234" s="229" t="s">
        <v>1351</v>
      </c>
      <c r="B234" s="224" t="s">
        <v>961</v>
      </c>
      <c r="C234" s="224" t="s">
        <v>73</v>
      </c>
      <c r="D234" s="230" t="s">
        <v>264</v>
      </c>
      <c r="F234" s="77"/>
      <c r="O234" s="78"/>
    </row>
    <row r="235" spans="1:15" s="76" customFormat="1" ht="22.8" x14ac:dyDescent="0.3">
      <c r="A235" s="229" t="s">
        <v>1352</v>
      </c>
      <c r="B235" s="224" t="s">
        <v>977</v>
      </c>
      <c r="C235" s="224" t="s">
        <v>978</v>
      </c>
      <c r="D235" s="230" t="s">
        <v>766</v>
      </c>
      <c r="F235" s="77"/>
      <c r="O235" s="79"/>
    </row>
    <row r="236" spans="1:15" s="76" customFormat="1" ht="22.8" x14ac:dyDescent="0.3">
      <c r="A236" s="229" t="s">
        <v>1353</v>
      </c>
      <c r="B236" s="224" t="s">
        <v>1030</v>
      </c>
      <c r="C236" s="224" t="s">
        <v>81</v>
      </c>
      <c r="D236" s="230" t="s">
        <v>1031</v>
      </c>
      <c r="F236" s="77"/>
      <c r="O236" s="79"/>
    </row>
    <row r="237" spans="1:15" s="76" customFormat="1" ht="30" x14ac:dyDescent="0.3">
      <c r="A237" s="229" t="s">
        <v>1354</v>
      </c>
      <c r="B237" s="224" t="s">
        <v>767</v>
      </c>
      <c r="C237" s="224" t="s">
        <v>70</v>
      </c>
      <c r="D237" s="230" t="s">
        <v>768</v>
      </c>
      <c r="F237" s="77"/>
      <c r="O237" s="80"/>
    </row>
    <row r="238" spans="1:15" s="76" customFormat="1" ht="30" x14ac:dyDescent="0.3">
      <c r="A238" s="229" t="s">
        <v>1355</v>
      </c>
      <c r="B238" s="224" t="s">
        <v>760</v>
      </c>
      <c r="C238" s="224" t="s">
        <v>761</v>
      </c>
      <c r="D238" s="230" t="s">
        <v>221</v>
      </c>
      <c r="F238" s="77"/>
      <c r="O238" s="80"/>
    </row>
    <row r="239" spans="1:15" s="76" customFormat="1" ht="30" x14ac:dyDescent="0.3">
      <c r="A239" s="229" t="s">
        <v>1356</v>
      </c>
      <c r="B239" s="224" t="s">
        <v>520</v>
      </c>
      <c r="C239" s="224" t="s">
        <v>87</v>
      </c>
      <c r="D239" s="230" t="s">
        <v>239</v>
      </c>
      <c r="F239" s="77"/>
      <c r="O239" s="80"/>
    </row>
    <row r="240" spans="1:15" s="76" customFormat="1" ht="30" x14ac:dyDescent="0.3">
      <c r="A240" s="229" t="s">
        <v>1357</v>
      </c>
      <c r="B240" s="224" t="s">
        <v>687</v>
      </c>
      <c r="C240" s="224" t="s">
        <v>493</v>
      </c>
      <c r="D240" s="230" t="s">
        <v>688</v>
      </c>
      <c r="F240" s="77"/>
      <c r="O240" s="80"/>
    </row>
    <row r="241" spans="1:15" s="76" customFormat="1" ht="30" x14ac:dyDescent="0.3">
      <c r="A241" s="229" t="s">
        <v>1358</v>
      </c>
      <c r="B241" s="224" t="s">
        <v>1018</v>
      </c>
      <c r="C241" s="224" t="s">
        <v>1019</v>
      </c>
      <c r="D241" s="230" t="s">
        <v>1020</v>
      </c>
      <c r="F241" s="77"/>
      <c r="O241" s="80"/>
    </row>
    <row r="242" spans="1:15" s="76" customFormat="1" ht="30" x14ac:dyDescent="0.3">
      <c r="A242" s="229" t="s">
        <v>1359</v>
      </c>
      <c r="B242" s="224" t="s">
        <v>477</v>
      </c>
      <c r="C242" s="224" t="s">
        <v>478</v>
      </c>
      <c r="D242" s="230" t="s">
        <v>207</v>
      </c>
      <c r="F242" s="77"/>
      <c r="O242" s="80"/>
    </row>
    <row r="243" spans="1:15" s="76" customFormat="1" ht="33" x14ac:dyDescent="0.3">
      <c r="A243" s="229" t="s">
        <v>1360</v>
      </c>
      <c r="B243" s="224" t="s">
        <v>840</v>
      </c>
      <c r="C243" s="224" t="s">
        <v>841</v>
      </c>
      <c r="D243" s="230" t="s">
        <v>842</v>
      </c>
      <c r="F243" s="77"/>
      <c r="O243" s="81"/>
    </row>
    <row r="244" spans="1:15" s="76" customFormat="1" ht="30" x14ac:dyDescent="0.3">
      <c r="A244" s="229" t="s">
        <v>1361</v>
      </c>
      <c r="B244" s="224" t="s">
        <v>858</v>
      </c>
      <c r="C244" s="224" t="s">
        <v>95</v>
      </c>
      <c r="D244" s="230" t="s">
        <v>859</v>
      </c>
      <c r="F244" s="77"/>
      <c r="O244" s="80"/>
    </row>
    <row r="245" spans="1:15" s="76" customFormat="1" ht="22.8" x14ac:dyDescent="0.3">
      <c r="A245" s="229" t="s">
        <v>1362</v>
      </c>
      <c r="B245" s="224" t="s">
        <v>778</v>
      </c>
      <c r="C245" s="224" t="s">
        <v>72</v>
      </c>
      <c r="D245" s="230" t="s">
        <v>779</v>
      </c>
      <c r="F245" s="77"/>
      <c r="O245" s="79"/>
    </row>
    <row r="246" spans="1:15" s="76" customFormat="1" ht="28.2" x14ac:dyDescent="0.3">
      <c r="A246" s="229" t="s">
        <v>1363</v>
      </c>
      <c r="B246" s="224" t="s">
        <v>595</v>
      </c>
      <c r="C246" s="224" t="s">
        <v>596</v>
      </c>
      <c r="D246" s="230" t="s">
        <v>246</v>
      </c>
      <c r="F246" s="77"/>
      <c r="O246" s="78"/>
    </row>
    <row r="247" spans="1:15" s="76" customFormat="1" ht="30" x14ac:dyDescent="0.3">
      <c r="A247" s="229" t="s">
        <v>1364</v>
      </c>
      <c r="B247" s="224" t="s">
        <v>861</v>
      </c>
      <c r="C247" s="224" t="s">
        <v>862</v>
      </c>
      <c r="D247" s="230" t="s">
        <v>222</v>
      </c>
      <c r="F247" s="77"/>
      <c r="O247" s="80"/>
    </row>
    <row r="248" spans="1:15" s="76" customFormat="1" ht="30" x14ac:dyDescent="0.3">
      <c r="A248" s="229" t="s">
        <v>1365</v>
      </c>
      <c r="B248" s="224" t="s">
        <v>936</v>
      </c>
      <c r="C248" s="224" t="s">
        <v>88</v>
      </c>
      <c r="D248" s="230" t="s">
        <v>937</v>
      </c>
      <c r="F248" s="77"/>
      <c r="O248" s="80"/>
    </row>
    <row r="249" spans="1:15" s="76" customFormat="1" ht="30" x14ac:dyDescent="0.3">
      <c r="A249" s="229" t="s">
        <v>1366</v>
      </c>
      <c r="B249" s="224" t="s">
        <v>429</v>
      </c>
      <c r="C249" s="224" t="s">
        <v>317</v>
      </c>
      <c r="D249" s="230" t="s">
        <v>207</v>
      </c>
      <c r="F249" s="77"/>
      <c r="O249" s="80"/>
    </row>
    <row r="250" spans="1:15" s="76" customFormat="1" ht="22.8" x14ac:dyDescent="0.3">
      <c r="A250" s="229" t="s">
        <v>1367</v>
      </c>
      <c r="B250" s="224" t="s">
        <v>1047</v>
      </c>
      <c r="C250" s="224" t="s">
        <v>1048</v>
      </c>
      <c r="D250" s="230" t="s">
        <v>1049</v>
      </c>
      <c r="F250" s="77"/>
      <c r="O250" s="79"/>
    </row>
    <row r="251" spans="1:15" s="76" customFormat="1" ht="28.2" x14ac:dyDescent="0.3">
      <c r="A251" s="229" t="s">
        <v>1368</v>
      </c>
      <c r="B251" s="224" t="s">
        <v>490</v>
      </c>
      <c r="C251" s="224" t="s">
        <v>491</v>
      </c>
      <c r="D251" s="230" t="s">
        <v>241</v>
      </c>
      <c r="F251" s="77"/>
      <c r="O251" s="78"/>
    </row>
    <row r="252" spans="1:15" s="76" customFormat="1" ht="30" x14ac:dyDescent="0.35">
      <c r="A252" s="229" t="s">
        <v>1369</v>
      </c>
      <c r="B252" s="225" t="s">
        <v>544</v>
      </c>
      <c r="C252" s="225" t="s">
        <v>545</v>
      </c>
      <c r="D252" s="231" t="s">
        <v>222</v>
      </c>
      <c r="F252" s="77"/>
      <c r="O252" s="80"/>
    </row>
    <row r="253" spans="1:15" s="76" customFormat="1" ht="30" x14ac:dyDescent="0.35">
      <c r="A253" s="229" t="s">
        <v>1370</v>
      </c>
      <c r="B253" s="225" t="s">
        <v>589</v>
      </c>
      <c r="C253" s="225" t="s">
        <v>71</v>
      </c>
      <c r="D253" s="231" t="s">
        <v>590</v>
      </c>
      <c r="F253" s="77"/>
      <c r="O253" s="80"/>
    </row>
    <row r="254" spans="1:15" s="76" customFormat="1" ht="30" x14ac:dyDescent="0.35">
      <c r="A254" s="229" t="s">
        <v>1371</v>
      </c>
      <c r="B254" s="225" t="s">
        <v>969</v>
      </c>
      <c r="C254" s="225" t="s">
        <v>73</v>
      </c>
      <c r="D254" s="231" t="s">
        <v>970</v>
      </c>
      <c r="F254" s="77"/>
      <c r="O254" s="80"/>
    </row>
    <row r="255" spans="1:15" s="76" customFormat="1" ht="30" x14ac:dyDescent="0.35">
      <c r="A255" s="229" t="s">
        <v>1372</v>
      </c>
      <c r="B255" s="225" t="s">
        <v>459</v>
      </c>
      <c r="C255" s="225" t="s">
        <v>460</v>
      </c>
      <c r="D255" s="231" t="s">
        <v>461</v>
      </c>
      <c r="F255" s="77"/>
      <c r="O255" s="80"/>
    </row>
    <row r="256" spans="1:15" s="76" customFormat="1" ht="22.8" x14ac:dyDescent="0.35">
      <c r="A256" s="229" t="s">
        <v>1373</v>
      </c>
      <c r="B256" s="225" t="s">
        <v>960</v>
      </c>
      <c r="C256" s="225" t="s">
        <v>80</v>
      </c>
      <c r="D256" s="231" t="s">
        <v>245</v>
      </c>
      <c r="F256" s="77"/>
      <c r="O256" s="79"/>
    </row>
    <row r="257" spans="1:15" s="76" customFormat="1" ht="30" x14ac:dyDescent="0.35">
      <c r="A257" s="229" t="s">
        <v>1374</v>
      </c>
      <c r="B257" s="225" t="s">
        <v>567</v>
      </c>
      <c r="C257" s="225" t="s">
        <v>568</v>
      </c>
      <c r="D257" s="231" t="s">
        <v>569</v>
      </c>
      <c r="F257" s="77"/>
      <c r="O257" s="80"/>
    </row>
    <row r="258" spans="1:15" s="76" customFormat="1" ht="30" x14ac:dyDescent="0.35">
      <c r="A258" s="229" t="s">
        <v>1375</v>
      </c>
      <c r="B258" s="225" t="s">
        <v>529</v>
      </c>
      <c r="C258" s="225" t="s">
        <v>530</v>
      </c>
      <c r="D258" s="231" t="s">
        <v>531</v>
      </c>
      <c r="F258" s="77"/>
      <c r="O258" s="80"/>
    </row>
    <row r="259" spans="1:15" s="76" customFormat="1" ht="30" x14ac:dyDescent="0.35">
      <c r="A259" s="229" t="s">
        <v>1376</v>
      </c>
      <c r="B259" s="225" t="s">
        <v>423</v>
      </c>
      <c r="C259" s="225" t="s">
        <v>424</v>
      </c>
      <c r="D259" s="231" t="s">
        <v>425</v>
      </c>
      <c r="F259" s="77"/>
      <c r="O259" s="80"/>
    </row>
    <row r="260" spans="1:15" s="76" customFormat="1" ht="30" x14ac:dyDescent="0.35">
      <c r="A260" s="229" t="s">
        <v>1377</v>
      </c>
      <c r="B260" s="225" t="s">
        <v>856</v>
      </c>
      <c r="C260" s="225" t="s">
        <v>427</v>
      </c>
      <c r="D260" s="231" t="s">
        <v>225</v>
      </c>
      <c r="F260" s="77"/>
      <c r="O260" s="80"/>
    </row>
    <row r="261" spans="1:15" s="76" customFormat="1" ht="30" x14ac:dyDescent="0.35">
      <c r="A261" s="229" t="s">
        <v>1378</v>
      </c>
      <c r="B261" s="225" t="s">
        <v>556</v>
      </c>
      <c r="C261" s="225" t="s">
        <v>88</v>
      </c>
      <c r="D261" s="231" t="s">
        <v>221</v>
      </c>
      <c r="F261" s="77"/>
      <c r="O261" s="80"/>
    </row>
    <row r="262" spans="1:15" s="76" customFormat="1" ht="22.8" x14ac:dyDescent="0.35">
      <c r="A262" s="229" t="s">
        <v>1379</v>
      </c>
      <c r="B262" s="225" t="s">
        <v>416</v>
      </c>
      <c r="C262" s="225" t="s">
        <v>417</v>
      </c>
      <c r="D262" s="231" t="s">
        <v>253</v>
      </c>
      <c r="F262" s="77"/>
      <c r="O262" s="79"/>
    </row>
    <row r="263" spans="1:15" s="76" customFormat="1" ht="30" x14ac:dyDescent="0.35">
      <c r="A263" s="229" t="s">
        <v>1380</v>
      </c>
      <c r="B263" s="225" t="s">
        <v>410</v>
      </c>
      <c r="C263" s="225" t="s">
        <v>88</v>
      </c>
      <c r="D263" s="231" t="s">
        <v>411</v>
      </c>
      <c r="F263" s="77"/>
      <c r="O263" s="80"/>
    </row>
    <row r="264" spans="1:15" s="76" customFormat="1" ht="30" x14ac:dyDescent="0.35">
      <c r="A264" s="229" t="s">
        <v>1381</v>
      </c>
      <c r="B264" s="225" t="s">
        <v>511</v>
      </c>
      <c r="C264" s="225" t="s">
        <v>512</v>
      </c>
      <c r="D264" s="231" t="s">
        <v>259</v>
      </c>
      <c r="F264" s="77"/>
      <c r="O264" s="80"/>
    </row>
    <row r="265" spans="1:15" s="76" customFormat="1" ht="33" x14ac:dyDescent="0.35">
      <c r="A265" s="229" t="s">
        <v>1382</v>
      </c>
      <c r="B265" s="225" t="s">
        <v>1043</v>
      </c>
      <c r="C265" s="225" t="s">
        <v>68</v>
      </c>
      <c r="D265" s="231" t="s">
        <v>265</v>
      </c>
      <c r="F265" s="77"/>
      <c r="O265" s="81"/>
    </row>
    <row r="266" spans="1:15" s="76" customFormat="1" ht="30" x14ac:dyDescent="0.35">
      <c r="A266" s="229" t="s">
        <v>1383</v>
      </c>
      <c r="B266" s="225" t="s">
        <v>991</v>
      </c>
      <c r="C266" s="225" t="s">
        <v>88</v>
      </c>
      <c r="D266" s="231" t="s">
        <v>992</v>
      </c>
      <c r="F266" s="77"/>
      <c r="O266" s="80"/>
    </row>
    <row r="267" spans="1:15" s="76" customFormat="1" ht="30" x14ac:dyDescent="0.35">
      <c r="A267" s="229" t="s">
        <v>1384</v>
      </c>
      <c r="B267" s="225" t="s">
        <v>955</v>
      </c>
      <c r="C267" s="225" t="s">
        <v>110</v>
      </c>
      <c r="D267" s="231" t="s">
        <v>239</v>
      </c>
      <c r="F267" s="77"/>
      <c r="O267" s="80"/>
    </row>
    <row r="268" spans="1:15" s="76" customFormat="1" ht="30" x14ac:dyDescent="0.35">
      <c r="A268" s="229" t="s">
        <v>1385</v>
      </c>
      <c r="B268" s="225" t="s">
        <v>821</v>
      </c>
      <c r="C268" s="225" t="s">
        <v>73</v>
      </c>
      <c r="D268" s="231" t="s">
        <v>224</v>
      </c>
      <c r="F268" s="77"/>
      <c r="O268" s="80"/>
    </row>
    <row r="269" spans="1:15" s="76" customFormat="1" ht="28.2" x14ac:dyDescent="0.35">
      <c r="A269" s="229" t="s">
        <v>1386</v>
      </c>
      <c r="B269" s="225" t="s">
        <v>436</v>
      </c>
      <c r="C269" s="225" t="s">
        <v>437</v>
      </c>
      <c r="D269" s="231" t="s">
        <v>438</v>
      </c>
      <c r="F269" s="77"/>
      <c r="O269" s="78"/>
    </row>
    <row r="270" spans="1:15" s="76" customFormat="1" ht="30" x14ac:dyDescent="0.35">
      <c r="A270" s="229" t="s">
        <v>1387</v>
      </c>
      <c r="B270" s="225" t="s">
        <v>582</v>
      </c>
      <c r="C270" s="225" t="s">
        <v>306</v>
      </c>
      <c r="D270" s="231" t="s">
        <v>583</v>
      </c>
      <c r="F270" s="77"/>
      <c r="O270" s="80"/>
    </row>
    <row r="271" spans="1:15" s="76" customFormat="1" ht="30" x14ac:dyDescent="0.35">
      <c r="A271" s="229" t="s">
        <v>1388</v>
      </c>
      <c r="B271" s="225" t="s">
        <v>468</v>
      </c>
      <c r="C271" s="225" t="s">
        <v>454</v>
      </c>
      <c r="D271" s="231" t="s">
        <v>469</v>
      </c>
      <c r="F271" s="77"/>
      <c r="O271" s="80"/>
    </row>
    <row r="272" spans="1:15" s="76" customFormat="1" ht="30" x14ac:dyDescent="0.35">
      <c r="A272" s="229" t="s">
        <v>1389</v>
      </c>
      <c r="B272" s="225" t="s">
        <v>480</v>
      </c>
      <c r="C272" s="225" t="s">
        <v>481</v>
      </c>
      <c r="D272" s="231" t="s">
        <v>482</v>
      </c>
      <c r="F272" s="77"/>
      <c r="O272" s="80"/>
    </row>
    <row r="273" spans="1:15" s="76" customFormat="1" ht="22.8" x14ac:dyDescent="0.35">
      <c r="A273" s="229" t="s">
        <v>1390</v>
      </c>
      <c r="B273" s="225" t="s">
        <v>470</v>
      </c>
      <c r="C273" s="225" t="s">
        <v>471</v>
      </c>
      <c r="D273" s="231" t="s">
        <v>472</v>
      </c>
      <c r="F273" s="77"/>
      <c r="O273" s="79"/>
    </row>
    <row r="274" spans="1:15" s="76" customFormat="1" ht="22.8" x14ac:dyDescent="0.35">
      <c r="A274" s="229" t="s">
        <v>1391</v>
      </c>
      <c r="B274" s="225" t="s">
        <v>558</v>
      </c>
      <c r="C274" s="225" t="s">
        <v>290</v>
      </c>
      <c r="D274" s="231" t="s">
        <v>208</v>
      </c>
      <c r="F274" s="77"/>
      <c r="O274" s="79"/>
    </row>
    <row r="275" spans="1:15" s="76" customFormat="1" ht="22.8" x14ac:dyDescent="0.35">
      <c r="A275" s="229" t="s">
        <v>1392</v>
      </c>
      <c r="B275" s="225" t="s">
        <v>1010</v>
      </c>
      <c r="C275" s="225" t="s">
        <v>1011</v>
      </c>
      <c r="D275" s="231" t="s">
        <v>1012</v>
      </c>
      <c r="F275" s="77"/>
      <c r="O275" s="79"/>
    </row>
    <row r="276" spans="1:15" s="76" customFormat="1" ht="22.8" x14ac:dyDescent="0.35">
      <c r="A276" s="229" t="s">
        <v>1393</v>
      </c>
      <c r="B276" s="225" t="s">
        <v>672</v>
      </c>
      <c r="C276" s="225" t="s">
        <v>70</v>
      </c>
      <c r="D276" s="231" t="s">
        <v>324</v>
      </c>
      <c r="F276" s="77"/>
      <c r="O276" s="79"/>
    </row>
    <row r="277" spans="1:15" s="76" customFormat="1" ht="30" x14ac:dyDescent="0.35">
      <c r="A277" s="229" t="s">
        <v>1394</v>
      </c>
      <c r="B277" s="225" t="s">
        <v>772</v>
      </c>
      <c r="C277" s="225" t="s">
        <v>773</v>
      </c>
      <c r="D277" s="231" t="s">
        <v>244</v>
      </c>
      <c r="F277" s="77"/>
      <c r="O277" s="80"/>
    </row>
    <row r="278" spans="1:15" s="76" customFormat="1" ht="22.8" x14ac:dyDescent="0.35">
      <c r="A278" s="229" t="s">
        <v>1395</v>
      </c>
      <c r="B278" s="225" t="s">
        <v>418</v>
      </c>
      <c r="C278" s="225" t="s">
        <v>419</v>
      </c>
      <c r="D278" s="231" t="s">
        <v>420</v>
      </c>
      <c r="F278" s="77"/>
      <c r="O278" s="79"/>
    </row>
    <row r="279" spans="1:15" s="76" customFormat="1" ht="30" x14ac:dyDescent="0.35">
      <c r="A279" s="229" t="s">
        <v>1396</v>
      </c>
      <c r="B279" s="225" t="s">
        <v>428</v>
      </c>
      <c r="C279" s="225" t="s">
        <v>73</v>
      </c>
      <c r="D279" s="231" t="s">
        <v>247</v>
      </c>
      <c r="F279" s="77"/>
      <c r="O279" s="80"/>
    </row>
    <row r="280" spans="1:15" s="76" customFormat="1" ht="30" x14ac:dyDescent="0.35">
      <c r="A280" s="229" t="s">
        <v>1397</v>
      </c>
      <c r="B280" s="225" t="s">
        <v>705</v>
      </c>
      <c r="C280" s="225" t="s">
        <v>88</v>
      </c>
      <c r="D280" s="231" t="s">
        <v>221</v>
      </c>
      <c r="F280" s="77"/>
      <c r="O280" s="80"/>
    </row>
    <row r="281" spans="1:15" s="76" customFormat="1" ht="30" x14ac:dyDescent="0.35">
      <c r="A281" s="229" t="s">
        <v>1398</v>
      </c>
      <c r="B281" s="225" t="s">
        <v>483</v>
      </c>
      <c r="C281" s="225" t="s">
        <v>484</v>
      </c>
      <c r="D281" s="231" t="s">
        <v>485</v>
      </c>
      <c r="F281" s="77"/>
      <c r="O281" s="80"/>
    </row>
    <row r="282" spans="1:15" s="76" customFormat="1" ht="30" x14ac:dyDescent="0.35">
      <c r="A282" s="229" t="s">
        <v>1399</v>
      </c>
      <c r="B282" s="225" t="s">
        <v>613</v>
      </c>
      <c r="C282" s="225" t="s">
        <v>309</v>
      </c>
      <c r="D282" s="231" t="s">
        <v>614</v>
      </c>
      <c r="F282" s="77"/>
      <c r="O282" s="80"/>
    </row>
    <row r="283" spans="1:15" s="76" customFormat="1" ht="30" x14ac:dyDescent="0.35">
      <c r="A283" s="229" t="s">
        <v>1400</v>
      </c>
      <c r="B283" s="225" t="s">
        <v>1081</v>
      </c>
      <c r="C283" s="225" t="s">
        <v>105</v>
      </c>
      <c r="D283" s="231" t="s">
        <v>783</v>
      </c>
      <c r="F283" s="77"/>
      <c r="O283" s="80"/>
    </row>
    <row r="284" spans="1:15" s="76" customFormat="1" ht="30" x14ac:dyDescent="0.35">
      <c r="A284" s="229" t="s">
        <v>1401</v>
      </c>
      <c r="B284" s="225" t="s">
        <v>562</v>
      </c>
      <c r="C284" s="225" t="s">
        <v>68</v>
      </c>
      <c r="D284" s="231" t="s">
        <v>236</v>
      </c>
      <c r="F284" s="77"/>
      <c r="O284" s="80"/>
    </row>
    <row r="285" spans="1:15" s="76" customFormat="1" ht="30" x14ac:dyDescent="0.35">
      <c r="A285" s="229" t="s">
        <v>1402</v>
      </c>
      <c r="B285" s="225" t="s">
        <v>787</v>
      </c>
      <c r="C285" s="225" t="s">
        <v>85</v>
      </c>
      <c r="D285" s="231" t="s">
        <v>226</v>
      </c>
      <c r="F285" s="77"/>
      <c r="M285" s="87"/>
      <c r="O285" s="80"/>
    </row>
    <row r="286" spans="1:15" s="76" customFormat="1" ht="30" x14ac:dyDescent="0.35">
      <c r="A286" s="229" t="s">
        <v>1403</v>
      </c>
      <c r="B286" s="225" t="s">
        <v>714</v>
      </c>
      <c r="C286" s="225" t="s">
        <v>95</v>
      </c>
      <c r="D286" s="231" t="s">
        <v>213</v>
      </c>
      <c r="F286" s="77"/>
      <c r="O286" s="80"/>
    </row>
    <row r="287" spans="1:15" s="76" customFormat="1" ht="22.8" x14ac:dyDescent="0.35">
      <c r="A287" s="229" t="s">
        <v>1404</v>
      </c>
      <c r="B287" s="225" t="s">
        <v>492</v>
      </c>
      <c r="C287" s="225" t="s">
        <v>493</v>
      </c>
      <c r="D287" s="231" t="s">
        <v>237</v>
      </c>
      <c r="F287" s="77"/>
      <c r="O287" s="79"/>
    </row>
    <row r="288" spans="1:15" s="76" customFormat="1" ht="30" x14ac:dyDescent="0.35">
      <c r="A288" s="229" t="s">
        <v>1405</v>
      </c>
      <c r="B288" s="225" t="s">
        <v>322</v>
      </c>
      <c r="C288" s="225" t="s">
        <v>321</v>
      </c>
      <c r="D288" s="231" t="s">
        <v>215</v>
      </c>
      <c r="F288" s="77"/>
      <c r="O288" s="80"/>
    </row>
    <row r="289" spans="1:15" s="76" customFormat="1" ht="30" x14ac:dyDescent="0.35">
      <c r="A289" s="229" t="s">
        <v>1406</v>
      </c>
      <c r="B289" s="225" t="s">
        <v>918</v>
      </c>
      <c r="C289" s="225" t="s">
        <v>90</v>
      </c>
      <c r="D289" s="231" t="s">
        <v>919</v>
      </c>
      <c r="F289" s="77"/>
      <c r="O289" s="80"/>
    </row>
    <row r="290" spans="1:15" s="76" customFormat="1" ht="22.8" x14ac:dyDescent="0.35">
      <c r="A290" s="229" t="s">
        <v>1407</v>
      </c>
      <c r="B290" s="225" t="s">
        <v>879</v>
      </c>
      <c r="C290" s="225" t="s">
        <v>305</v>
      </c>
      <c r="D290" s="231" t="s">
        <v>880</v>
      </c>
      <c r="F290" s="77"/>
      <c r="O290" s="79"/>
    </row>
    <row r="291" spans="1:15" s="76" customFormat="1" ht="30" x14ac:dyDescent="0.35">
      <c r="A291" s="229" t="s">
        <v>1408</v>
      </c>
      <c r="B291" s="225" t="s">
        <v>445</v>
      </c>
      <c r="C291" s="225" t="s">
        <v>446</v>
      </c>
      <c r="D291" s="231" t="s">
        <v>237</v>
      </c>
      <c r="F291" s="77"/>
      <c r="O291" s="80"/>
    </row>
    <row r="292" spans="1:15" s="76" customFormat="1" ht="28.2" x14ac:dyDescent="0.35">
      <c r="A292" s="229" t="s">
        <v>1409</v>
      </c>
      <c r="B292" s="225" t="s">
        <v>669</v>
      </c>
      <c r="C292" s="225" t="s">
        <v>670</v>
      </c>
      <c r="D292" s="231" t="s">
        <v>671</v>
      </c>
      <c r="F292" s="77"/>
      <c r="O292" s="78"/>
    </row>
    <row r="293" spans="1:15" s="76" customFormat="1" ht="30" x14ac:dyDescent="0.35">
      <c r="A293" s="229" t="s">
        <v>1410</v>
      </c>
      <c r="B293" s="225" t="s">
        <v>501</v>
      </c>
      <c r="C293" s="225" t="s">
        <v>502</v>
      </c>
      <c r="D293" s="231" t="s">
        <v>503</v>
      </c>
      <c r="F293" s="77"/>
      <c r="O293" s="80"/>
    </row>
    <row r="294" spans="1:15" s="76" customFormat="1" ht="28.2" x14ac:dyDescent="0.35">
      <c r="A294" s="229" t="s">
        <v>1411</v>
      </c>
      <c r="B294" s="225" t="s">
        <v>774</v>
      </c>
      <c r="C294" s="225" t="s">
        <v>775</v>
      </c>
      <c r="D294" s="231" t="s">
        <v>232</v>
      </c>
      <c r="F294" s="77"/>
      <c r="J294" s="88"/>
      <c r="K294" s="88"/>
      <c r="L294" s="88"/>
      <c r="O294" s="78"/>
    </row>
    <row r="295" spans="1:15" s="76" customFormat="1" ht="22.8" x14ac:dyDescent="0.35">
      <c r="A295" s="229" t="s">
        <v>1412</v>
      </c>
      <c r="B295" s="225" t="s">
        <v>486</v>
      </c>
      <c r="C295" s="225" t="s">
        <v>99</v>
      </c>
      <c r="D295" s="231" t="s">
        <v>240</v>
      </c>
      <c r="F295" s="77"/>
      <c r="O295" s="79"/>
    </row>
    <row r="296" spans="1:15" s="76" customFormat="1" ht="22.8" x14ac:dyDescent="0.35">
      <c r="A296" s="229" t="s">
        <v>1413</v>
      </c>
      <c r="B296" s="225" t="s">
        <v>521</v>
      </c>
      <c r="C296" s="225" t="s">
        <v>81</v>
      </c>
      <c r="D296" s="231" t="s">
        <v>522</v>
      </c>
      <c r="F296" s="77"/>
      <c r="O296" s="79"/>
    </row>
    <row r="297" spans="1:15" s="76" customFormat="1" ht="30" x14ac:dyDescent="0.35">
      <c r="A297" s="229" t="s">
        <v>1414</v>
      </c>
      <c r="B297" s="225" t="s">
        <v>534</v>
      </c>
      <c r="C297" s="225" t="s">
        <v>505</v>
      </c>
      <c r="D297" s="231" t="s">
        <v>535</v>
      </c>
      <c r="F297" s="77"/>
      <c r="O297" s="80"/>
    </row>
    <row r="298" spans="1:15" s="76" customFormat="1" ht="30" x14ac:dyDescent="0.35">
      <c r="A298" s="229" t="s">
        <v>1415</v>
      </c>
      <c r="B298" s="225" t="s">
        <v>557</v>
      </c>
      <c r="C298" s="225" t="s">
        <v>82</v>
      </c>
      <c r="D298" s="231" t="s">
        <v>217</v>
      </c>
      <c r="F298" s="77"/>
      <c r="O298" s="80"/>
    </row>
    <row r="299" spans="1:15" s="76" customFormat="1" ht="30" x14ac:dyDescent="0.35">
      <c r="A299" s="229" t="s">
        <v>1416</v>
      </c>
      <c r="B299" s="225" t="s">
        <v>844</v>
      </c>
      <c r="C299" s="225" t="s">
        <v>79</v>
      </c>
      <c r="D299" s="231" t="s">
        <v>213</v>
      </c>
      <c r="F299" s="77"/>
      <c r="O299" s="80"/>
    </row>
    <row r="300" spans="1:15" s="76" customFormat="1" ht="30" x14ac:dyDescent="0.35">
      <c r="A300" s="229" t="s">
        <v>1417</v>
      </c>
      <c r="B300" s="225" t="s">
        <v>965</v>
      </c>
      <c r="C300" s="225" t="s">
        <v>96</v>
      </c>
      <c r="D300" s="231" t="s">
        <v>225</v>
      </c>
      <c r="F300" s="77"/>
      <c r="O300" s="80"/>
    </row>
    <row r="301" spans="1:15" s="76" customFormat="1" ht="30" x14ac:dyDescent="0.35">
      <c r="A301" s="229" t="s">
        <v>1418</v>
      </c>
      <c r="B301" s="225" t="s">
        <v>866</v>
      </c>
      <c r="C301" s="225" t="s">
        <v>867</v>
      </c>
      <c r="D301" s="231" t="s">
        <v>868</v>
      </c>
      <c r="F301" s="77"/>
      <c r="O301" s="80"/>
    </row>
    <row r="302" spans="1:15" s="76" customFormat="1" ht="30" x14ac:dyDescent="0.35">
      <c r="A302" s="229" t="s">
        <v>1419</v>
      </c>
      <c r="B302" s="225" t="s">
        <v>797</v>
      </c>
      <c r="C302" s="225" t="s">
        <v>798</v>
      </c>
      <c r="D302" s="231" t="s">
        <v>233</v>
      </c>
      <c r="F302" s="77"/>
      <c r="O302" s="80"/>
    </row>
    <row r="303" spans="1:15" s="76" customFormat="1" ht="22.8" x14ac:dyDescent="0.35">
      <c r="A303" s="229" t="s">
        <v>1420</v>
      </c>
      <c r="B303" s="225" t="s">
        <v>1058</v>
      </c>
      <c r="C303" s="225" t="s">
        <v>1059</v>
      </c>
      <c r="D303" s="231" t="s">
        <v>1060</v>
      </c>
      <c r="F303" s="77"/>
      <c r="O303" s="79"/>
    </row>
    <row r="304" spans="1:15" s="76" customFormat="1" ht="30" x14ac:dyDescent="0.35">
      <c r="A304" s="229" t="s">
        <v>1421</v>
      </c>
      <c r="B304" s="225" t="s">
        <v>808</v>
      </c>
      <c r="C304" s="225" t="s">
        <v>68</v>
      </c>
      <c r="D304" s="231" t="s">
        <v>809</v>
      </c>
      <c r="F304" s="77"/>
      <c r="O304" s="80"/>
    </row>
    <row r="305" spans="1:15" s="76" customFormat="1" ht="30" x14ac:dyDescent="0.35">
      <c r="A305" s="229" t="s">
        <v>1422</v>
      </c>
      <c r="B305" s="225" t="s">
        <v>881</v>
      </c>
      <c r="C305" s="225" t="s">
        <v>306</v>
      </c>
      <c r="D305" s="231" t="s">
        <v>882</v>
      </c>
      <c r="F305" s="77"/>
      <c r="O305" s="80"/>
    </row>
    <row r="306" spans="1:15" s="76" customFormat="1" ht="30" x14ac:dyDescent="0.35">
      <c r="A306" s="229" t="s">
        <v>1423</v>
      </c>
      <c r="B306" s="225" t="s">
        <v>906</v>
      </c>
      <c r="C306" s="225" t="s">
        <v>873</v>
      </c>
      <c r="D306" s="231" t="s">
        <v>907</v>
      </c>
      <c r="F306" s="77"/>
      <c r="O306" s="80"/>
    </row>
    <row r="307" spans="1:15" s="76" customFormat="1" ht="30" x14ac:dyDescent="0.35">
      <c r="A307" s="229" t="s">
        <v>1424</v>
      </c>
      <c r="B307" s="225" t="s">
        <v>810</v>
      </c>
      <c r="C307" s="225" t="s">
        <v>811</v>
      </c>
      <c r="D307" s="231" t="s">
        <v>248</v>
      </c>
      <c r="F307" s="77"/>
      <c r="O307" s="80"/>
    </row>
    <row r="308" spans="1:15" s="76" customFormat="1" ht="30" x14ac:dyDescent="0.35">
      <c r="A308" s="229" t="s">
        <v>1425</v>
      </c>
      <c r="B308" s="225" t="s">
        <v>952</v>
      </c>
      <c r="C308" s="225" t="s">
        <v>953</v>
      </c>
      <c r="D308" s="231" t="s">
        <v>954</v>
      </c>
      <c r="F308" s="77"/>
      <c r="O308" s="80"/>
    </row>
    <row r="309" spans="1:15" s="76" customFormat="1" ht="30" x14ac:dyDescent="0.35">
      <c r="A309" s="229" t="s">
        <v>1426</v>
      </c>
      <c r="B309" s="225" t="s">
        <v>848</v>
      </c>
      <c r="C309" s="225" t="s">
        <v>593</v>
      </c>
      <c r="D309" s="231" t="s">
        <v>255</v>
      </c>
      <c r="F309" s="77"/>
      <c r="O309" s="80"/>
    </row>
    <row r="310" spans="1:15" s="76" customFormat="1" ht="30" x14ac:dyDescent="0.35">
      <c r="A310" s="229" t="s">
        <v>1427</v>
      </c>
      <c r="B310" s="225" t="s">
        <v>931</v>
      </c>
      <c r="C310" s="225" t="s">
        <v>90</v>
      </c>
      <c r="D310" s="231" t="s">
        <v>713</v>
      </c>
      <c r="F310" s="77"/>
      <c r="O310" s="80"/>
    </row>
    <row r="311" spans="1:15" s="76" customFormat="1" ht="30" x14ac:dyDescent="0.35">
      <c r="A311" s="229" t="s">
        <v>1428</v>
      </c>
      <c r="B311" s="225" t="s">
        <v>654</v>
      </c>
      <c r="C311" s="225" t="s">
        <v>71</v>
      </c>
      <c r="D311" s="231" t="s">
        <v>655</v>
      </c>
      <c r="F311" s="77"/>
      <c r="O311" s="80"/>
    </row>
    <row r="312" spans="1:15" s="76" customFormat="1" ht="30" x14ac:dyDescent="0.35">
      <c r="A312" s="229" t="s">
        <v>1429</v>
      </c>
      <c r="B312" s="225" t="s">
        <v>924</v>
      </c>
      <c r="C312" s="225" t="s">
        <v>925</v>
      </c>
      <c r="D312" s="231" t="s">
        <v>926</v>
      </c>
      <c r="F312" s="77"/>
      <c r="O312" s="80"/>
    </row>
    <row r="313" spans="1:15" s="76" customFormat="1" ht="30" x14ac:dyDescent="0.35">
      <c r="A313" s="229" t="s">
        <v>1430</v>
      </c>
      <c r="B313" s="225" t="s">
        <v>832</v>
      </c>
      <c r="C313" s="225" t="s">
        <v>307</v>
      </c>
      <c r="D313" s="231" t="s">
        <v>833</v>
      </c>
      <c r="F313" s="77"/>
      <c r="O313" s="80"/>
    </row>
    <row r="314" spans="1:15" s="76" customFormat="1" ht="30" x14ac:dyDescent="0.35">
      <c r="A314" s="229" t="s">
        <v>1431</v>
      </c>
      <c r="B314" s="225" t="s">
        <v>648</v>
      </c>
      <c r="C314" s="225" t="s">
        <v>103</v>
      </c>
      <c r="D314" s="231" t="s">
        <v>291</v>
      </c>
      <c r="F314" s="77"/>
      <c r="O314" s="80"/>
    </row>
    <row r="315" spans="1:15" s="76" customFormat="1" ht="30" x14ac:dyDescent="0.35">
      <c r="A315" s="229" t="s">
        <v>1432</v>
      </c>
      <c r="B315" s="225" t="s">
        <v>826</v>
      </c>
      <c r="C315" s="225" t="s">
        <v>84</v>
      </c>
      <c r="D315" s="231" t="s">
        <v>485</v>
      </c>
      <c r="F315" s="77"/>
      <c r="O315" s="80"/>
    </row>
    <row r="316" spans="1:15" s="76" customFormat="1" ht="30" x14ac:dyDescent="0.35">
      <c r="A316" s="229" t="s">
        <v>1433</v>
      </c>
      <c r="B316" s="225" t="s">
        <v>1067</v>
      </c>
      <c r="C316" s="225" t="s">
        <v>94</v>
      </c>
      <c r="D316" s="231" t="s">
        <v>783</v>
      </c>
      <c r="F316" s="77"/>
      <c r="O316" s="80"/>
    </row>
    <row r="317" spans="1:15" s="76" customFormat="1" ht="30" x14ac:dyDescent="0.35">
      <c r="A317" s="229" t="s">
        <v>1434</v>
      </c>
      <c r="B317" s="225" t="s">
        <v>942</v>
      </c>
      <c r="C317" s="225" t="s">
        <v>943</v>
      </c>
      <c r="D317" s="231" t="s">
        <v>944</v>
      </c>
      <c r="F317" s="77"/>
      <c r="O317" s="80"/>
    </row>
    <row r="318" spans="1:15" s="76" customFormat="1" ht="31.2" x14ac:dyDescent="0.35">
      <c r="A318" s="229" t="s">
        <v>1435</v>
      </c>
      <c r="B318" s="225" t="s">
        <v>1036</v>
      </c>
      <c r="C318" s="225" t="s">
        <v>111</v>
      </c>
      <c r="D318" s="231" t="s">
        <v>239</v>
      </c>
      <c r="F318" s="77"/>
      <c r="O318" s="85"/>
    </row>
    <row r="319" spans="1:15" s="76" customFormat="1" ht="30" x14ac:dyDescent="0.35">
      <c r="A319" s="229" t="s">
        <v>1436</v>
      </c>
      <c r="B319" s="225" t="s">
        <v>966</v>
      </c>
      <c r="C319" s="225" t="s">
        <v>677</v>
      </c>
      <c r="D319" s="231" t="s">
        <v>232</v>
      </c>
      <c r="F319" s="77"/>
      <c r="O319" s="80"/>
    </row>
    <row r="320" spans="1:15" s="76" customFormat="1" ht="22.8" x14ac:dyDescent="0.35">
      <c r="A320" s="229" t="s">
        <v>1437</v>
      </c>
      <c r="B320" s="225" t="s">
        <v>973</v>
      </c>
      <c r="C320" s="225" t="s">
        <v>974</v>
      </c>
      <c r="D320" s="231" t="s">
        <v>975</v>
      </c>
      <c r="F320" s="77"/>
      <c r="O320" s="79"/>
    </row>
    <row r="321" spans="1:15" s="76" customFormat="1" ht="30" x14ac:dyDescent="0.35">
      <c r="A321" s="229" t="s">
        <v>1438</v>
      </c>
      <c r="B321" s="225" t="s">
        <v>466</v>
      </c>
      <c r="C321" s="225" t="s">
        <v>467</v>
      </c>
      <c r="D321" s="231" t="s">
        <v>207</v>
      </c>
      <c r="F321" s="77"/>
      <c r="O321" s="80"/>
    </row>
    <row r="322" spans="1:15" s="76" customFormat="1" ht="28.2" x14ac:dyDescent="0.35">
      <c r="A322" s="229" t="s">
        <v>1439</v>
      </c>
      <c r="B322" s="225" t="s">
        <v>1061</v>
      </c>
      <c r="C322" s="225" t="s">
        <v>68</v>
      </c>
      <c r="D322" s="231" t="s">
        <v>1062</v>
      </c>
      <c r="F322" s="77"/>
      <c r="O322" s="78"/>
    </row>
    <row r="323" spans="1:15" s="76" customFormat="1" ht="33" x14ac:dyDescent="0.35">
      <c r="A323" s="229" t="s">
        <v>1440</v>
      </c>
      <c r="B323" s="225" t="s">
        <v>667</v>
      </c>
      <c r="C323" s="225" t="s">
        <v>467</v>
      </c>
      <c r="D323" s="231" t="s">
        <v>668</v>
      </c>
      <c r="F323" s="77"/>
      <c r="O323" s="81"/>
    </row>
    <row r="324" spans="1:15" s="76" customFormat="1" ht="28.2" x14ac:dyDescent="0.35">
      <c r="A324" s="229" t="s">
        <v>1441</v>
      </c>
      <c r="B324" s="225" t="s">
        <v>412</v>
      </c>
      <c r="C324" s="225" t="s">
        <v>413</v>
      </c>
      <c r="D324" s="231" t="s">
        <v>414</v>
      </c>
      <c r="F324" s="77"/>
      <c r="O324" s="78"/>
    </row>
    <row r="325" spans="1:15" s="76" customFormat="1" ht="22.8" x14ac:dyDescent="0.35">
      <c r="A325" s="229" t="s">
        <v>1442</v>
      </c>
      <c r="B325" s="225" t="s">
        <v>1034</v>
      </c>
      <c r="C325" s="225" t="s">
        <v>85</v>
      </c>
      <c r="D325" s="231" t="s">
        <v>1035</v>
      </c>
      <c r="F325" s="77"/>
      <c r="O325" s="79"/>
    </row>
    <row r="326" spans="1:15" s="76" customFormat="1" ht="28.2" x14ac:dyDescent="0.35">
      <c r="A326" s="229" t="s">
        <v>1443</v>
      </c>
      <c r="B326" s="225" t="s">
        <v>982</v>
      </c>
      <c r="C326" s="225" t="s">
        <v>65</v>
      </c>
      <c r="D326" s="231" t="s">
        <v>420</v>
      </c>
      <c r="F326" s="77"/>
      <c r="O326" s="78"/>
    </row>
    <row r="327" spans="1:15" s="76" customFormat="1" ht="22.8" x14ac:dyDescent="0.35">
      <c r="A327" s="229" t="s">
        <v>1444</v>
      </c>
      <c r="B327" s="225" t="s">
        <v>325</v>
      </c>
      <c r="C327" s="225" t="s">
        <v>68</v>
      </c>
      <c r="D327" s="231" t="s">
        <v>230</v>
      </c>
      <c r="F327" s="77"/>
      <c r="J327" s="88"/>
      <c r="K327" s="88"/>
      <c r="L327" s="88"/>
      <c r="O327" s="79"/>
    </row>
    <row r="328" spans="1:15" s="76" customFormat="1" ht="30" x14ac:dyDescent="0.35">
      <c r="A328" s="229" t="s">
        <v>1445</v>
      </c>
      <c r="B328" s="225" t="s">
        <v>812</v>
      </c>
      <c r="C328" s="225" t="s">
        <v>731</v>
      </c>
      <c r="D328" s="231" t="s">
        <v>813</v>
      </c>
      <c r="F328" s="77"/>
      <c r="O328" s="80"/>
    </row>
    <row r="329" spans="1:15" s="76" customFormat="1" ht="28.2" x14ac:dyDescent="0.35">
      <c r="A329" s="229" t="s">
        <v>1446</v>
      </c>
      <c r="B329" s="225" t="s">
        <v>762</v>
      </c>
      <c r="C329" s="225" t="s">
        <v>80</v>
      </c>
      <c r="D329" s="231" t="s">
        <v>263</v>
      </c>
      <c r="F329" s="77"/>
      <c r="O329" s="78"/>
    </row>
    <row r="330" spans="1:15" s="76" customFormat="1" ht="22.8" x14ac:dyDescent="0.35">
      <c r="A330" s="229" t="s">
        <v>1447</v>
      </c>
      <c r="B330" s="225" t="s">
        <v>577</v>
      </c>
      <c r="C330" s="225" t="s">
        <v>68</v>
      </c>
      <c r="D330" s="231" t="s">
        <v>578</v>
      </c>
      <c r="F330" s="77"/>
      <c r="O330" s="79"/>
    </row>
    <row r="331" spans="1:15" s="76" customFormat="1" ht="30" x14ac:dyDescent="0.35">
      <c r="A331" s="229" t="s">
        <v>1448</v>
      </c>
      <c r="B331" s="225" t="s">
        <v>678</v>
      </c>
      <c r="C331" s="225" t="s">
        <v>679</v>
      </c>
      <c r="D331" s="231" t="s">
        <v>320</v>
      </c>
      <c r="F331" s="77"/>
      <c r="O331" s="80"/>
    </row>
    <row r="332" spans="1:15" s="76" customFormat="1" ht="30" x14ac:dyDescent="0.35">
      <c r="A332" s="229" t="s">
        <v>1449</v>
      </c>
      <c r="B332" s="225" t="s">
        <v>645</v>
      </c>
      <c r="C332" s="225" t="s">
        <v>646</v>
      </c>
      <c r="D332" s="231" t="s">
        <v>647</v>
      </c>
      <c r="F332" s="77"/>
      <c r="O332" s="80"/>
    </row>
    <row r="333" spans="1:15" s="76" customFormat="1" ht="30" x14ac:dyDescent="0.35">
      <c r="A333" s="229" t="s">
        <v>1450</v>
      </c>
      <c r="B333" s="225" t="s">
        <v>532</v>
      </c>
      <c r="C333" s="225" t="s">
        <v>100</v>
      </c>
      <c r="D333" s="231" t="s">
        <v>533</v>
      </c>
      <c r="F333" s="77"/>
      <c r="O333" s="80"/>
    </row>
    <row r="334" spans="1:15" s="76" customFormat="1" ht="30" x14ac:dyDescent="0.35">
      <c r="A334" s="229" t="s">
        <v>1451</v>
      </c>
      <c r="B334" s="225" t="s">
        <v>721</v>
      </c>
      <c r="C334" s="225" t="s">
        <v>97</v>
      </c>
      <c r="D334" s="231" t="s">
        <v>664</v>
      </c>
      <c r="F334" s="77"/>
      <c r="O334" s="80"/>
    </row>
    <row r="335" spans="1:15" s="76" customFormat="1" ht="30" x14ac:dyDescent="0.35">
      <c r="A335" s="229" t="s">
        <v>1452</v>
      </c>
      <c r="B335" s="225" t="s">
        <v>1072</v>
      </c>
      <c r="C335" s="225" t="s">
        <v>1073</v>
      </c>
      <c r="D335" s="231" t="s">
        <v>1074</v>
      </c>
      <c r="F335" s="77"/>
      <c r="O335" s="80"/>
    </row>
    <row r="336" spans="1:15" s="76" customFormat="1" ht="30" x14ac:dyDescent="0.35">
      <c r="A336" s="229" t="s">
        <v>1453</v>
      </c>
      <c r="B336" s="225" t="s">
        <v>888</v>
      </c>
      <c r="C336" s="225" t="s">
        <v>889</v>
      </c>
      <c r="D336" s="231" t="s">
        <v>890</v>
      </c>
      <c r="F336" s="77"/>
      <c r="O336" s="80"/>
    </row>
    <row r="337" spans="1:15" s="76" customFormat="1" ht="30" x14ac:dyDescent="0.35">
      <c r="A337" s="229" t="s">
        <v>1454</v>
      </c>
      <c r="B337" s="225" t="s">
        <v>496</v>
      </c>
      <c r="C337" s="225" t="s">
        <v>497</v>
      </c>
      <c r="D337" s="231" t="s">
        <v>498</v>
      </c>
      <c r="F337" s="77"/>
      <c r="O337" s="80"/>
    </row>
    <row r="338" spans="1:15" s="76" customFormat="1" ht="30" x14ac:dyDescent="0.35">
      <c r="A338" s="229" t="s">
        <v>1455</v>
      </c>
      <c r="B338" s="225" t="s">
        <v>1013</v>
      </c>
      <c r="C338" s="225" t="s">
        <v>81</v>
      </c>
      <c r="D338" s="231" t="s">
        <v>221</v>
      </c>
      <c r="F338" s="77"/>
      <c r="O338" s="80"/>
    </row>
    <row r="339" spans="1:15" s="76" customFormat="1" ht="30" x14ac:dyDescent="0.35">
      <c r="A339" s="229" t="s">
        <v>1456</v>
      </c>
      <c r="B339" s="225" t="s">
        <v>615</v>
      </c>
      <c r="C339" s="225" t="s">
        <v>616</v>
      </c>
      <c r="D339" s="231" t="s">
        <v>617</v>
      </c>
      <c r="F339" s="77"/>
      <c r="O339" s="80"/>
    </row>
    <row r="340" spans="1:15" s="76" customFormat="1" ht="30" x14ac:dyDescent="0.35">
      <c r="A340" s="229" t="s">
        <v>1457</v>
      </c>
      <c r="B340" s="225" t="s">
        <v>541</v>
      </c>
      <c r="C340" s="225" t="s">
        <v>68</v>
      </c>
      <c r="D340" s="231" t="s">
        <v>260</v>
      </c>
      <c r="F340" s="77"/>
      <c r="O340" s="80"/>
    </row>
    <row r="341" spans="1:15" s="76" customFormat="1" ht="31.2" x14ac:dyDescent="0.35">
      <c r="A341" s="229" t="s">
        <v>1458</v>
      </c>
      <c r="B341" s="225" t="s">
        <v>719</v>
      </c>
      <c r="C341" s="225" t="s">
        <v>79</v>
      </c>
      <c r="D341" s="231" t="s">
        <v>720</v>
      </c>
      <c r="F341" s="77"/>
      <c r="O341" s="85"/>
    </row>
    <row r="342" spans="1:15" s="76" customFormat="1" ht="30" x14ac:dyDescent="0.35">
      <c r="A342" s="229" t="s">
        <v>1459</v>
      </c>
      <c r="B342" s="225" t="s">
        <v>499</v>
      </c>
      <c r="C342" s="225" t="s">
        <v>80</v>
      </c>
      <c r="D342" s="231" t="s">
        <v>252</v>
      </c>
      <c r="F342" s="77"/>
      <c r="J342" s="88"/>
      <c r="K342" s="88"/>
      <c r="L342" s="88"/>
      <c r="O342" s="80"/>
    </row>
    <row r="343" spans="1:15" s="76" customFormat="1" ht="22.8" x14ac:dyDescent="0.35">
      <c r="A343" s="229" t="s">
        <v>1460</v>
      </c>
      <c r="B343" s="225" t="s">
        <v>1065</v>
      </c>
      <c r="C343" s="225" t="s">
        <v>1066</v>
      </c>
      <c r="D343" s="231" t="s">
        <v>237</v>
      </c>
      <c r="F343" s="77"/>
      <c r="O343" s="79"/>
    </row>
    <row r="344" spans="1:15" s="76" customFormat="1" ht="30" x14ac:dyDescent="0.35">
      <c r="A344" s="229" t="s">
        <v>1461</v>
      </c>
      <c r="B344" s="225" t="s">
        <v>1075</v>
      </c>
      <c r="C344" s="225" t="s">
        <v>88</v>
      </c>
      <c r="D344" s="231" t="s">
        <v>227</v>
      </c>
      <c r="F344" s="77"/>
      <c r="O344" s="80"/>
    </row>
    <row r="345" spans="1:15" s="76" customFormat="1" ht="30" x14ac:dyDescent="0.35">
      <c r="A345" s="229" t="s">
        <v>1462</v>
      </c>
      <c r="B345" s="225" t="s">
        <v>903</v>
      </c>
      <c r="C345" s="225" t="s">
        <v>102</v>
      </c>
      <c r="D345" s="231" t="s">
        <v>904</v>
      </c>
      <c r="F345" s="77"/>
      <c r="O345" s="80"/>
    </row>
    <row r="346" spans="1:15" s="76" customFormat="1" ht="30" x14ac:dyDescent="0.35">
      <c r="A346" s="229" t="s">
        <v>1463</v>
      </c>
      <c r="B346" s="225" t="s">
        <v>1056</v>
      </c>
      <c r="C346" s="225" t="s">
        <v>1057</v>
      </c>
      <c r="D346" s="231" t="s">
        <v>267</v>
      </c>
      <c r="F346" s="77"/>
      <c r="O346" s="80"/>
    </row>
    <row r="347" spans="1:15" s="76" customFormat="1" ht="30" x14ac:dyDescent="0.35">
      <c r="A347" s="229" t="s">
        <v>1464</v>
      </c>
      <c r="B347" s="225" t="s">
        <v>476</v>
      </c>
      <c r="C347" s="225" t="s">
        <v>431</v>
      </c>
      <c r="D347" s="231" t="s">
        <v>258</v>
      </c>
      <c r="F347" s="77"/>
      <c r="O347" s="80"/>
    </row>
    <row r="348" spans="1:15" s="76" customFormat="1" ht="30" x14ac:dyDescent="0.35">
      <c r="A348" s="229" t="s">
        <v>1465</v>
      </c>
      <c r="B348" s="225" t="s">
        <v>928</v>
      </c>
      <c r="C348" s="225" t="s">
        <v>929</v>
      </c>
      <c r="D348" s="231" t="s">
        <v>269</v>
      </c>
      <c r="F348" s="77"/>
      <c r="O348" s="80"/>
    </row>
    <row r="349" spans="1:15" s="76" customFormat="1" ht="30" x14ac:dyDescent="0.35">
      <c r="A349" s="229" t="s">
        <v>1466</v>
      </c>
      <c r="B349" s="225" t="s">
        <v>464</v>
      </c>
      <c r="C349" s="225" t="s">
        <v>465</v>
      </c>
      <c r="D349" s="231" t="s">
        <v>207</v>
      </c>
      <c r="F349" s="77"/>
      <c r="O349" s="80"/>
    </row>
    <row r="350" spans="1:15" s="76" customFormat="1" ht="28.2" x14ac:dyDescent="0.35">
      <c r="A350" s="229" t="s">
        <v>1467</v>
      </c>
      <c r="B350" s="225" t="s">
        <v>591</v>
      </c>
      <c r="C350" s="225" t="s">
        <v>592</v>
      </c>
      <c r="D350" s="231" t="s">
        <v>593</v>
      </c>
      <c r="F350" s="77"/>
      <c r="O350" s="78"/>
    </row>
    <row r="351" spans="1:15" s="76" customFormat="1" ht="30" x14ac:dyDescent="0.35">
      <c r="A351" s="229" t="s">
        <v>1468</v>
      </c>
      <c r="B351" s="225" t="s">
        <v>1079</v>
      </c>
      <c r="C351" s="225" t="s">
        <v>897</v>
      </c>
      <c r="D351" s="231" t="s">
        <v>211</v>
      </c>
      <c r="F351" s="77"/>
      <c r="J351" s="88"/>
      <c r="K351" s="88"/>
      <c r="L351" s="88"/>
      <c r="O351" s="80"/>
    </row>
    <row r="352" spans="1:15" s="76" customFormat="1" ht="30" x14ac:dyDescent="0.35">
      <c r="A352" s="229" t="s">
        <v>1469</v>
      </c>
      <c r="B352" s="225" t="s">
        <v>550</v>
      </c>
      <c r="C352" s="225" t="s">
        <v>67</v>
      </c>
      <c r="D352" s="231" t="s">
        <v>551</v>
      </c>
      <c r="F352" s="77"/>
      <c r="O352" s="80"/>
    </row>
    <row r="353" spans="1:15" s="76" customFormat="1" ht="30" x14ac:dyDescent="0.35">
      <c r="A353" s="229" t="s">
        <v>1470</v>
      </c>
      <c r="B353" s="225" t="s">
        <v>874</v>
      </c>
      <c r="C353" s="225" t="s">
        <v>875</v>
      </c>
      <c r="D353" s="231" t="s">
        <v>876</v>
      </c>
      <c r="F353" s="77"/>
      <c r="O353" s="80"/>
    </row>
    <row r="354" spans="1:15" s="76" customFormat="1" ht="30" x14ac:dyDescent="0.35">
      <c r="A354" s="229" t="s">
        <v>1471</v>
      </c>
      <c r="B354" s="225" t="s">
        <v>857</v>
      </c>
      <c r="C354" s="225" t="s">
        <v>102</v>
      </c>
      <c r="D354" s="231" t="s">
        <v>295</v>
      </c>
      <c r="F354" s="77"/>
      <c r="O354" s="80"/>
    </row>
    <row r="355" spans="1:15" s="76" customFormat="1" ht="30" x14ac:dyDescent="0.35">
      <c r="A355" s="229" t="s">
        <v>1472</v>
      </c>
      <c r="B355" s="225" t="s">
        <v>752</v>
      </c>
      <c r="C355" s="225" t="s">
        <v>753</v>
      </c>
      <c r="D355" s="231" t="s">
        <v>312</v>
      </c>
      <c r="F355" s="77"/>
      <c r="O355" s="80"/>
    </row>
    <row r="356" spans="1:15" s="76" customFormat="1" ht="30" x14ac:dyDescent="0.35">
      <c r="A356" s="229" t="s">
        <v>1473</v>
      </c>
      <c r="B356" s="225" t="s">
        <v>803</v>
      </c>
      <c r="C356" s="225" t="s">
        <v>68</v>
      </c>
      <c r="D356" s="231" t="s">
        <v>804</v>
      </c>
      <c r="F356" s="77"/>
      <c r="O356" s="80"/>
    </row>
    <row r="357" spans="1:15" s="76" customFormat="1" ht="22.8" x14ac:dyDescent="0.35">
      <c r="A357" s="229" t="s">
        <v>1474</v>
      </c>
      <c r="B357" s="225" t="s">
        <v>1070</v>
      </c>
      <c r="C357" s="225" t="s">
        <v>115</v>
      </c>
      <c r="D357" s="231" t="s">
        <v>1071</v>
      </c>
      <c r="F357" s="77"/>
      <c r="O357" s="79"/>
    </row>
    <row r="358" spans="1:15" s="76" customFormat="1" ht="30" x14ac:dyDescent="0.35">
      <c r="A358" s="229" t="s">
        <v>1475</v>
      </c>
      <c r="B358" s="225" t="s">
        <v>608</v>
      </c>
      <c r="C358" s="225" t="s">
        <v>587</v>
      </c>
      <c r="D358" s="231" t="s">
        <v>210</v>
      </c>
      <c r="F358" s="77"/>
      <c r="O358" s="80"/>
    </row>
    <row r="359" spans="1:15" s="76" customFormat="1" ht="30" x14ac:dyDescent="0.35">
      <c r="A359" s="229" t="s">
        <v>1476</v>
      </c>
      <c r="B359" s="225" t="s">
        <v>932</v>
      </c>
      <c r="C359" s="225" t="s">
        <v>933</v>
      </c>
      <c r="D359" s="231" t="s">
        <v>233</v>
      </c>
      <c r="F359" s="77"/>
      <c r="O359" s="80"/>
    </row>
    <row r="360" spans="1:15" s="76" customFormat="1" ht="30" x14ac:dyDescent="0.35">
      <c r="A360" s="229" t="s">
        <v>1477</v>
      </c>
      <c r="B360" s="225" t="s">
        <v>864</v>
      </c>
      <c r="C360" s="225" t="s">
        <v>865</v>
      </c>
      <c r="D360" s="231" t="s">
        <v>218</v>
      </c>
      <c r="F360" s="77"/>
      <c r="O360" s="80"/>
    </row>
    <row r="361" spans="1:15" s="76" customFormat="1" ht="30" x14ac:dyDescent="0.35">
      <c r="A361" s="229" t="s">
        <v>1478</v>
      </c>
      <c r="B361" s="225" t="s">
        <v>707</v>
      </c>
      <c r="C361" s="225" t="s">
        <v>76</v>
      </c>
      <c r="D361" s="231" t="s">
        <v>660</v>
      </c>
      <c r="F361" s="77"/>
      <c r="O361" s="80"/>
    </row>
    <row r="362" spans="1:15" s="76" customFormat="1" ht="30" x14ac:dyDescent="0.35">
      <c r="A362" s="229" t="s">
        <v>1479</v>
      </c>
      <c r="B362" s="225" t="s">
        <v>920</v>
      </c>
      <c r="C362" s="225" t="s">
        <v>921</v>
      </c>
      <c r="D362" s="231" t="s">
        <v>922</v>
      </c>
      <c r="F362" s="77"/>
      <c r="O362" s="80"/>
    </row>
    <row r="363" spans="1:15" s="76" customFormat="1" ht="30" x14ac:dyDescent="0.35">
      <c r="A363" s="229" t="s">
        <v>1480</v>
      </c>
      <c r="B363" s="225" t="s">
        <v>843</v>
      </c>
      <c r="C363" s="225" t="s">
        <v>70</v>
      </c>
      <c r="D363" s="231" t="s">
        <v>250</v>
      </c>
      <c r="F363" s="77"/>
      <c r="O363" s="80"/>
    </row>
    <row r="364" spans="1:15" s="76" customFormat="1" ht="28.2" x14ac:dyDescent="0.35">
      <c r="A364" s="229" t="s">
        <v>1481</v>
      </c>
      <c r="B364" s="225" t="s">
        <v>712</v>
      </c>
      <c r="C364" s="225" t="s">
        <v>67</v>
      </c>
      <c r="D364" s="231" t="s">
        <v>713</v>
      </c>
      <c r="F364" s="77"/>
      <c r="O364" s="78"/>
    </row>
    <row r="365" spans="1:15" s="76" customFormat="1" ht="28.2" x14ac:dyDescent="0.35">
      <c r="A365" s="229" t="s">
        <v>1482</v>
      </c>
      <c r="B365" s="225" t="s">
        <v>799</v>
      </c>
      <c r="C365" s="225" t="s">
        <v>73</v>
      </c>
      <c r="D365" s="231" t="s">
        <v>800</v>
      </c>
      <c r="F365" s="77"/>
      <c r="O365" s="78"/>
    </row>
    <row r="366" spans="1:15" s="76" customFormat="1" ht="30" x14ac:dyDescent="0.35">
      <c r="A366" s="229" t="s">
        <v>1483</v>
      </c>
      <c r="B366" s="225" t="s">
        <v>634</v>
      </c>
      <c r="C366" s="225" t="s">
        <v>72</v>
      </c>
      <c r="D366" s="231" t="s">
        <v>635</v>
      </c>
      <c r="F366" s="77"/>
      <c r="O366" s="80"/>
    </row>
    <row r="367" spans="1:15" s="76" customFormat="1" ht="33" x14ac:dyDescent="0.35">
      <c r="A367" s="229" t="s">
        <v>1484</v>
      </c>
      <c r="B367" s="225" t="s">
        <v>769</v>
      </c>
      <c r="C367" s="225" t="s">
        <v>86</v>
      </c>
      <c r="D367" s="231" t="s">
        <v>252</v>
      </c>
      <c r="F367" s="77"/>
      <c r="O367" s="81"/>
    </row>
    <row r="368" spans="1:15" s="76" customFormat="1" ht="30" x14ac:dyDescent="0.35">
      <c r="A368" s="229" t="s">
        <v>1485</v>
      </c>
      <c r="B368" s="225" t="s">
        <v>711</v>
      </c>
      <c r="C368" s="225" t="s">
        <v>79</v>
      </c>
      <c r="D368" s="231" t="s">
        <v>225</v>
      </c>
      <c r="F368" s="77"/>
      <c r="O368" s="80"/>
    </row>
    <row r="369" spans="1:15" s="76" customFormat="1" ht="30" x14ac:dyDescent="0.35">
      <c r="A369" s="229" t="s">
        <v>1486</v>
      </c>
      <c r="B369" s="225" t="s">
        <v>649</v>
      </c>
      <c r="C369" s="225" t="s">
        <v>505</v>
      </c>
      <c r="D369" s="231" t="s">
        <v>289</v>
      </c>
      <c r="F369" s="77"/>
      <c r="O369" s="80"/>
    </row>
    <row r="370" spans="1:15" s="76" customFormat="1" ht="30" x14ac:dyDescent="0.35">
      <c r="A370" s="229" t="s">
        <v>1487</v>
      </c>
      <c r="B370" s="225" t="s">
        <v>727</v>
      </c>
      <c r="C370" s="225" t="s">
        <v>314</v>
      </c>
      <c r="D370" s="231" t="s">
        <v>728</v>
      </c>
      <c r="F370" s="77"/>
      <c r="O370" s="80"/>
    </row>
    <row r="371" spans="1:15" s="76" customFormat="1" ht="33.6" x14ac:dyDescent="0.35">
      <c r="A371" s="229" t="s">
        <v>1488</v>
      </c>
      <c r="B371" s="225" t="s">
        <v>631</v>
      </c>
      <c r="C371" s="225" t="s">
        <v>632</v>
      </c>
      <c r="D371" s="231" t="s">
        <v>247</v>
      </c>
      <c r="F371" s="77"/>
      <c r="O371" s="84"/>
    </row>
    <row r="372" spans="1:15" s="76" customFormat="1" ht="30" x14ac:dyDescent="0.35">
      <c r="A372" s="229" t="s">
        <v>1489</v>
      </c>
      <c r="B372" s="225" t="s">
        <v>1016</v>
      </c>
      <c r="C372" s="225" t="s">
        <v>71</v>
      </c>
      <c r="D372" s="231" t="s">
        <v>229</v>
      </c>
      <c r="F372" s="77"/>
      <c r="O372" s="80"/>
    </row>
    <row r="373" spans="1:15" s="76" customFormat="1" ht="30" x14ac:dyDescent="0.35">
      <c r="A373" s="229" t="s">
        <v>1490</v>
      </c>
      <c r="B373" s="225" t="s">
        <v>817</v>
      </c>
      <c r="C373" s="225" t="s">
        <v>70</v>
      </c>
      <c r="D373" s="231" t="s">
        <v>686</v>
      </c>
      <c r="F373" s="77"/>
      <c r="O373" s="80"/>
    </row>
    <row r="374" spans="1:15" s="76" customFormat="1" ht="30.6" thickBot="1" x14ac:dyDescent="0.4">
      <c r="A374" s="232" t="s">
        <v>1491</v>
      </c>
      <c r="B374" s="233" t="s">
        <v>696</v>
      </c>
      <c r="C374" s="233" t="s">
        <v>80</v>
      </c>
      <c r="D374" s="234" t="s">
        <v>697</v>
      </c>
      <c r="F374" s="77"/>
      <c r="O374" s="80"/>
    </row>
    <row r="375" spans="1:15" s="76" customFormat="1" ht="30.6" thickBot="1" x14ac:dyDescent="0.35">
      <c r="A375" s="232" t="s">
        <v>1517</v>
      </c>
      <c r="B375" s="241" t="s">
        <v>1514</v>
      </c>
      <c r="C375" s="241" t="s">
        <v>1515</v>
      </c>
      <c r="D375" s="241" t="s">
        <v>1516</v>
      </c>
      <c r="F375" s="77"/>
      <c r="O375" s="80"/>
    </row>
    <row r="376" spans="1:15" s="76" customFormat="1" ht="30" x14ac:dyDescent="0.45">
      <c r="A376" s="123"/>
      <c r="B376" s="122"/>
      <c r="C376" s="122"/>
      <c r="D376" s="122"/>
      <c r="F376" s="77"/>
      <c r="O376" s="80"/>
    </row>
    <row r="377" spans="1:15" s="76" customFormat="1" ht="30" x14ac:dyDescent="0.45">
      <c r="A377" s="123"/>
      <c r="B377" s="122"/>
      <c r="C377" s="122"/>
      <c r="D377" s="122"/>
      <c r="F377" s="77"/>
      <c r="O377" s="80"/>
    </row>
    <row r="378" spans="1:15" s="76" customFormat="1" ht="30" x14ac:dyDescent="0.45">
      <c r="A378" s="123"/>
      <c r="B378" s="122"/>
      <c r="C378" s="122"/>
      <c r="D378" s="122"/>
      <c r="F378" s="77"/>
      <c r="O378" s="80"/>
    </row>
    <row r="379" spans="1:15" s="76" customFormat="1" ht="30" x14ac:dyDescent="0.45">
      <c r="A379" s="123"/>
      <c r="B379" s="122"/>
      <c r="C379" s="122"/>
      <c r="D379" s="122"/>
      <c r="F379" s="77"/>
      <c r="O379" s="80"/>
    </row>
    <row r="380" spans="1:15" s="76" customFormat="1" x14ac:dyDescent="0.45">
      <c r="A380" s="123"/>
      <c r="B380" s="122"/>
      <c r="C380" s="122"/>
      <c r="D380" s="122"/>
      <c r="F380" s="77"/>
      <c r="O380" s="79"/>
    </row>
    <row r="381" spans="1:15" s="76" customFormat="1" x14ac:dyDescent="0.45">
      <c r="A381" s="123"/>
      <c r="B381" s="122"/>
      <c r="C381" s="122"/>
      <c r="D381" s="122"/>
      <c r="F381" s="77"/>
      <c r="O381" s="79"/>
    </row>
    <row r="382" spans="1:15" s="76" customFormat="1" ht="30" x14ac:dyDescent="0.45">
      <c r="A382" s="123"/>
      <c r="B382" s="122"/>
      <c r="C382" s="122"/>
      <c r="D382" s="122"/>
      <c r="F382" s="77"/>
      <c r="O382" s="80"/>
    </row>
    <row r="383" spans="1:15" s="76" customFormat="1" ht="30" x14ac:dyDescent="0.45">
      <c r="A383" s="123"/>
      <c r="B383" s="122"/>
      <c r="C383" s="122"/>
      <c r="D383" s="122"/>
      <c r="F383" s="77"/>
      <c r="O383" s="80"/>
    </row>
    <row r="384" spans="1:15" s="76" customFormat="1" x14ac:dyDescent="0.45">
      <c r="A384" s="123"/>
      <c r="B384" s="122"/>
      <c r="C384" s="122"/>
      <c r="D384" s="122"/>
      <c r="F384" s="77"/>
      <c r="J384" s="88"/>
      <c r="K384" s="88"/>
      <c r="L384" s="88"/>
      <c r="O384" s="83"/>
    </row>
    <row r="385" spans="1:15" s="76" customFormat="1" ht="30" x14ac:dyDescent="0.45">
      <c r="A385" s="123"/>
      <c r="B385" s="122"/>
      <c r="C385" s="122"/>
      <c r="D385" s="122"/>
      <c r="F385" s="77"/>
      <c r="O385" s="80"/>
    </row>
    <row r="386" spans="1:15" s="76" customFormat="1" ht="30" x14ac:dyDescent="0.45">
      <c r="A386" s="123"/>
      <c r="B386" s="122"/>
      <c r="C386" s="122"/>
      <c r="D386" s="122"/>
      <c r="F386" s="77"/>
      <c r="O386" s="80"/>
    </row>
    <row r="387" spans="1:15" s="76" customFormat="1" ht="30" x14ac:dyDescent="0.45">
      <c r="A387" s="123"/>
      <c r="B387" s="122"/>
      <c r="C387" s="122"/>
      <c r="D387" s="122"/>
      <c r="F387" s="77"/>
      <c r="O387" s="80"/>
    </row>
    <row r="388" spans="1:15" s="76" customFormat="1" ht="30" x14ac:dyDescent="0.45">
      <c r="A388" s="123"/>
      <c r="B388" s="122"/>
      <c r="C388" s="122"/>
      <c r="D388" s="122"/>
      <c r="F388" s="77"/>
      <c r="O388" s="80"/>
    </row>
    <row r="389" spans="1:15" s="76" customFormat="1" x14ac:dyDescent="0.45">
      <c r="A389" s="123"/>
      <c r="B389" s="122"/>
      <c r="C389" s="122"/>
      <c r="D389" s="122"/>
      <c r="F389" s="77"/>
      <c r="O389" s="79"/>
    </row>
    <row r="390" spans="1:15" s="76" customFormat="1" x14ac:dyDescent="0.45">
      <c r="A390" s="123"/>
      <c r="B390" s="122"/>
      <c r="C390" s="122"/>
      <c r="D390" s="122"/>
      <c r="F390" s="77"/>
      <c r="O390" s="79"/>
    </row>
    <row r="391" spans="1:15" s="76" customFormat="1" ht="30" x14ac:dyDescent="0.45">
      <c r="A391" s="123"/>
      <c r="B391" s="122"/>
      <c r="C391" s="122"/>
      <c r="D391" s="122"/>
      <c r="F391" s="77"/>
      <c r="O391" s="80"/>
    </row>
    <row r="392" spans="1:15" s="76" customFormat="1" ht="30" x14ac:dyDescent="0.45">
      <c r="A392" s="123"/>
      <c r="B392" s="122"/>
      <c r="C392" s="122"/>
      <c r="D392" s="122"/>
      <c r="F392" s="77"/>
      <c r="O392" s="80"/>
    </row>
    <row r="393" spans="1:15" s="76" customFormat="1" ht="30" x14ac:dyDescent="0.45">
      <c r="A393" s="123"/>
      <c r="B393" s="122"/>
      <c r="C393" s="122"/>
      <c r="D393" s="122"/>
      <c r="F393" s="77"/>
      <c r="J393" s="88"/>
      <c r="K393" s="88"/>
      <c r="L393" s="88"/>
      <c r="O393" s="80"/>
    </row>
    <row r="394" spans="1:15" s="76" customFormat="1" ht="30" x14ac:dyDescent="0.45">
      <c r="A394" s="123"/>
      <c r="B394" s="122"/>
      <c r="C394" s="122"/>
      <c r="D394" s="122"/>
      <c r="F394" s="77"/>
      <c r="O394" s="80"/>
    </row>
    <row r="395" spans="1:15" s="76" customFormat="1" x14ac:dyDescent="0.45">
      <c r="A395" s="123"/>
      <c r="B395" s="122"/>
      <c r="C395" s="122"/>
      <c r="D395" s="122"/>
      <c r="F395" s="77"/>
      <c r="O395" s="79"/>
    </row>
    <row r="396" spans="1:15" s="76" customFormat="1" ht="30" x14ac:dyDescent="0.45">
      <c r="A396" s="123"/>
      <c r="B396" s="122"/>
      <c r="C396" s="122"/>
      <c r="D396" s="122"/>
      <c r="F396" s="77"/>
      <c r="O396" s="80"/>
    </row>
    <row r="397" spans="1:15" s="76" customFormat="1" ht="30" x14ac:dyDescent="0.45">
      <c r="A397" s="123"/>
      <c r="B397" s="122"/>
      <c r="C397" s="122"/>
      <c r="D397" s="122"/>
      <c r="F397" s="77"/>
      <c r="O397" s="80"/>
    </row>
    <row r="398" spans="1:15" s="76" customFormat="1" ht="30" x14ac:dyDescent="0.45">
      <c r="A398" s="123"/>
      <c r="B398" s="122"/>
      <c r="C398" s="122"/>
      <c r="D398" s="122"/>
      <c r="F398" s="77"/>
      <c r="O398" s="80"/>
    </row>
    <row r="399" spans="1:15" s="76" customFormat="1" ht="30" x14ac:dyDescent="0.45">
      <c r="A399" s="123"/>
      <c r="B399" s="122"/>
      <c r="C399" s="122"/>
      <c r="D399" s="122"/>
      <c r="F399" s="77"/>
      <c r="O399" s="80"/>
    </row>
    <row r="400" spans="1:15" s="76" customFormat="1" ht="30" x14ac:dyDescent="0.45">
      <c r="A400" s="123"/>
      <c r="B400" s="122"/>
      <c r="C400" s="122"/>
      <c r="D400" s="122"/>
      <c r="F400" s="77"/>
      <c r="O400" s="80"/>
    </row>
    <row r="401" spans="1:15" s="76" customFormat="1" ht="28.2" x14ac:dyDescent="0.45">
      <c r="A401" s="123"/>
      <c r="B401" s="122"/>
      <c r="C401" s="122"/>
      <c r="D401" s="122"/>
      <c r="F401" s="77"/>
      <c r="O401" s="78"/>
    </row>
    <row r="402" spans="1:15" s="76" customFormat="1" ht="30" x14ac:dyDescent="0.45">
      <c r="A402" s="123"/>
      <c r="B402" s="122"/>
      <c r="C402" s="122"/>
      <c r="D402" s="122"/>
      <c r="F402" s="77"/>
      <c r="O402" s="80"/>
    </row>
    <row r="403" spans="1:15" s="76" customFormat="1" ht="30" x14ac:dyDescent="0.45">
      <c r="A403" s="123"/>
      <c r="B403" s="122"/>
      <c r="C403" s="122"/>
      <c r="D403" s="122"/>
      <c r="F403" s="77"/>
      <c r="J403" s="88"/>
      <c r="K403" s="88"/>
      <c r="L403" s="88"/>
      <c r="O403" s="80"/>
    </row>
    <row r="404" spans="1:15" s="76" customFormat="1" ht="30" x14ac:dyDescent="0.45">
      <c r="A404" s="123"/>
      <c r="B404" s="122"/>
      <c r="C404" s="122"/>
      <c r="D404" s="122"/>
      <c r="F404" s="77"/>
      <c r="O404" s="80"/>
    </row>
    <row r="405" spans="1:15" s="76" customFormat="1" ht="30" x14ac:dyDescent="0.45">
      <c r="A405" s="123"/>
      <c r="B405" s="122"/>
      <c r="C405" s="122"/>
      <c r="D405" s="122"/>
      <c r="F405" s="77"/>
      <c r="O405" s="80"/>
    </row>
    <row r="406" spans="1:15" s="76" customFormat="1" ht="30" x14ac:dyDescent="0.45">
      <c r="A406" s="123"/>
      <c r="B406" s="122"/>
      <c r="C406" s="122"/>
      <c r="D406" s="122"/>
      <c r="F406" s="77"/>
      <c r="O406" s="80"/>
    </row>
    <row r="407" spans="1:15" s="76" customFormat="1" ht="30" x14ac:dyDescent="0.45">
      <c r="A407" s="123"/>
      <c r="B407" s="122"/>
      <c r="C407" s="122"/>
      <c r="D407" s="122"/>
      <c r="F407" s="77"/>
      <c r="O407" s="80"/>
    </row>
    <row r="408" spans="1:15" s="76" customFormat="1" ht="30" x14ac:dyDescent="0.45">
      <c r="A408" s="123"/>
      <c r="B408" s="122"/>
      <c r="C408" s="122"/>
      <c r="D408" s="122"/>
      <c r="F408" s="77"/>
      <c r="O408" s="80"/>
    </row>
    <row r="409" spans="1:15" s="76" customFormat="1" x14ac:dyDescent="0.45">
      <c r="A409" s="123"/>
      <c r="B409" s="122"/>
      <c r="C409" s="122"/>
      <c r="D409" s="122"/>
      <c r="F409" s="77"/>
      <c r="O409" s="79"/>
    </row>
    <row r="410" spans="1:15" s="76" customFormat="1" ht="30" x14ac:dyDescent="0.45">
      <c r="A410" s="123"/>
      <c r="B410" s="122"/>
      <c r="C410" s="122"/>
      <c r="D410" s="122"/>
      <c r="F410" s="77"/>
      <c r="O410" s="80"/>
    </row>
    <row r="411" spans="1:15" s="76" customFormat="1" ht="30" x14ac:dyDescent="0.45">
      <c r="A411" s="123"/>
      <c r="B411" s="122"/>
      <c r="C411" s="122"/>
      <c r="D411" s="122"/>
      <c r="F411" s="77"/>
      <c r="O411" s="80"/>
    </row>
    <row r="412" spans="1:15" s="76" customFormat="1" ht="30" x14ac:dyDescent="0.45">
      <c r="A412" s="123"/>
      <c r="B412" s="122"/>
      <c r="C412" s="122"/>
      <c r="D412" s="122"/>
      <c r="F412" s="77"/>
      <c r="O412" s="80"/>
    </row>
    <row r="413" spans="1:15" s="76" customFormat="1" ht="30" x14ac:dyDescent="0.45">
      <c r="A413" s="123"/>
      <c r="B413" s="122"/>
      <c r="C413" s="122"/>
      <c r="D413" s="122"/>
      <c r="F413" s="77"/>
      <c r="O413" s="80"/>
    </row>
    <row r="414" spans="1:15" s="76" customFormat="1" ht="30" x14ac:dyDescent="0.45">
      <c r="A414" s="123"/>
      <c r="B414" s="122"/>
      <c r="C414" s="122"/>
      <c r="D414" s="122"/>
      <c r="F414" s="77"/>
      <c r="O414" s="80"/>
    </row>
    <row r="415" spans="1:15" s="76" customFormat="1" ht="33" x14ac:dyDescent="0.45">
      <c r="A415" s="123"/>
      <c r="B415" s="122"/>
      <c r="C415" s="122"/>
      <c r="D415" s="122"/>
      <c r="F415" s="77"/>
      <c r="O415" s="81"/>
    </row>
    <row r="416" spans="1:15" s="76" customFormat="1" ht="30" x14ac:dyDescent="0.45">
      <c r="A416" s="123"/>
      <c r="B416" s="122"/>
      <c r="C416" s="122"/>
      <c r="D416" s="122"/>
      <c r="F416" s="77"/>
      <c r="O416" s="80"/>
    </row>
    <row r="417" spans="1:15" s="76" customFormat="1" ht="30" x14ac:dyDescent="0.45">
      <c r="A417" s="123"/>
      <c r="B417" s="122"/>
      <c r="C417" s="122"/>
      <c r="D417" s="122"/>
      <c r="F417" s="77"/>
      <c r="O417" s="80"/>
    </row>
    <row r="418" spans="1:15" s="76" customFormat="1" ht="30" x14ac:dyDescent="0.45">
      <c r="A418" s="123"/>
      <c r="B418" s="122"/>
      <c r="C418" s="122"/>
      <c r="D418" s="122"/>
      <c r="F418" s="77"/>
      <c r="O418" s="80"/>
    </row>
    <row r="419" spans="1:15" s="76" customFormat="1" ht="30" x14ac:dyDescent="0.45">
      <c r="A419" s="123"/>
      <c r="B419" s="122"/>
      <c r="C419" s="122"/>
      <c r="D419" s="122"/>
      <c r="F419" s="77"/>
      <c r="O419" s="80"/>
    </row>
    <row r="420" spans="1:15" s="76" customFormat="1" ht="30" x14ac:dyDescent="0.45">
      <c r="A420" s="123"/>
      <c r="B420" s="122"/>
      <c r="C420" s="122"/>
      <c r="D420" s="122"/>
      <c r="F420" s="77"/>
      <c r="O420" s="80"/>
    </row>
    <row r="421" spans="1:15" s="76" customFormat="1" ht="30" x14ac:dyDescent="0.45">
      <c r="A421" s="123"/>
      <c r="B421" s="122"/>
      <c r="C421" s="122"/>
      <c r="D421" s="122"/>
      <c r="F421" s="77"/>
      <c r="O421" s="80"/>
    </row>
    <row r="422" spans="1:15" s="76" customFormat="1" ht="33" x14ac:dyDescent="0.45">
      <c r="A422" s="123"/>
      <c r="B422" s="122"/>
      <c r="C422" s="122"/>
      <c r="D422" s="122"/>
      <c r="F422" s="77"/>
      <c r="O422" s="81"/>
    </row>
    <row r="423" spans="1:15" s="76" customFormat="1" ht="30" x14ac:dyDescent="0.45">
      <c r="A423" s="123"/>
      <c r="B423" s="122"/>
      <c r="C423" s="122"/>
      <c r="D423" s="122"/>
      <c r="F423" s="77"/>
      <c r="O423" s="80"/>
    </row>
    <row r="424" spans="1:15" s="76" customFormat="1" ht="28.2" x14ac:dyDescent="0.45">
      <c r="A424" s="123"/>
      <c r="B424" s="122"/>
      <c r="C424" s="122"/>
      <c r="D424" s="122"/>
      <c r="F424" s="77"/>
      <c r="O424" s="78"/>
    </row>
    <row r="425" spans="1:15" s="76" customFormat="1" ht="30" x14ac:dyDescent="0.45">
      <c r="A425" s="123"/>
      <c r="B425" s="122"/>
      <c r="C425" s="122"/>
      <c r="D425" s="122"/>
      <c r="F425" s="77"/>
      <c r="O425" s="80"/>
    </row>
    <row r="426" spans="1:15" s="76" customFormat="1" ht="30" x14ac:dyDescent="0.45">
      <c r="A426" s="123"/>
      <c r="B426" s="122"/>
      <c r="C426" s="122"/>
      <c r="D426" s="122"/>
      <c r="F426" s="77"/>
      <c r="O426" s="80"/>
    </row>
    <row r="427" spans="1:15" s="76" customFormat="1" ht="30" x14ac:dyDescent="0.45">
      <c r="A427" s="123"/>
      <c r="B427" s="122"/>
      <c r="C427" s="122"/>
      <c r="D427" s="122"/>
      <c r="F427" s="77"/>
      <c r="O427" s="80"/>
    </row>
    <row r="428" spans="1:15" s="76" customFormat="1" ht="30" x14ac:dyDescent="0.45">
      <c r="A428" s="123"/>
      <c r="B428" s="122"/>
      <c r="C428" s="122"/>
      <c r="D428" s="122"/>
      <c r="F428" s="77"/>
      <c r="O428" s="80"/>
    </row>
    <row r="429" spans="1:15" s="76" customFormat="1" ht="30" x14ac:dyDescent="0.45">
      <c r="A429" s="123"/>
      <c r="B429" s="122"/>
      <c r="C429" s="122"/>
      <c r="D429" s="122"/>
      <c r="F429" s="77"/>
      <c r="O429" s="80"/>
    </row>
    <row r="430" spans="1:15" s="76" customFormat="1" ht="30" x14ac:dyDescent="0.45">
      <c r="A430" s="123"/>
      <c r="B430" s="122"/>
      <c r="C430" s="122"/>
      <c r="D430" s="122"/>
      <c r="F430" s="77"/>
      <c r="O430" s="80"/>
    </row>
    <row r="431" spans="1:15" s="76" customFormat="1" ht="30" x14ac:dyDescent="0.45">
      <c r="A431" s="123"/>
      <c r="B431" s="122"/>
      <c r="C431" s="122"/>
      <c r="D431" s="122"/>
      <c r="F431" s="77"/>
      <c r="O431" s="80"/>
    </row>
    <row r="432" spans="1:15" s="76" customFormat="1" ht="33" x14ac:dyDescent="0.45">
      <c r="A432" s="123"/>
      <c r="B432" s="122"/>
      <c r="C432" s="122"/>
      <c r="D432" s="122"/>
      <c r="F432" s="77"/>
      <c r="O432" s="81"/>
    </row>
    <row r="433" spans="1:15" s="76" customFormat="1" ht="30" x14ac:dyDescent="0.45">
      <c r="A433" s="123"/>
      <c r="B433" s="122"/>
      <c r="C433" s="122"/>
      <c r="D433" s="122"/>
      <c r="F433" s="77"/>
      <c r="O433" s="80"/>
    </row>
    <row r="434" spans="1:15" s="76" customFormat="1" ht="30" x14ac:dyDescent="0.45">
      <c r="A434" s="123"/>
      <c r="B434" s="122"/>
      <c r="C434" s="122"/>
      <c r="D434" s="122"/>
      <c r="F434" s="77"/>
      <c r="O434" s="80"/>
    </row>
    <row r="435" spans="1:15" s="76" customFormat="1" ht="30" x14ac:dyDescent="0.45">
      <c r="A435" s="123"/>
      <c r="B435" s="122"/>
      <c r="C435" s="122"/>
      <c r="D435" s="122"/>
      <c r="F435" s="77"/>
      <c r="O435" s="80"/>
    </row>
    <row r="436" spans="1:15" s="76" customFormat="1" ht="30" x14ac:dyDescent="0.45">
      <c r="A436" s="123"/>
      <c r="B436" s="122"/>
      <c r="C436" s="122"/>
      <c r="D436" s="122"/>
      <c r="F436" s="77"/>
      <c r="O436" s="80"/>
    </row>
    <row r="437" spans="1:15" s="76" customFormat="1" ht="30" x14ac:dyDescent="0.45">
      <c r="A437" s="123"/>
      <c r="B437" s="122"/>
      <c r="C437" s="122"/>
      <c r="D437" s="122"/>
      <c r="F437" s="77"/>
      <c r="O437" s="80"/>
    </row>
    <row r="438" spans="1:15" s="76" customFormat="1" ht="30" x14ac:dyDescent="0.45">
      <c r="A438" s="123"/>
      <c r="B438" s="122"/>
      <c r="C438" s="122"/>
      <c r="D438" s="122"/>
      <c r="F438" s="77"/>
      <c r="O438" s="80"/>
    </row>
    <row r="439" spans="1:15" s="76" customFormat="1" ht="30" x14ac:dyDescent="0.45">
      <c r="A439" s="123"/>
      <c r="B439" s="122"/>
      <c r="C439" s="122"/>
      <c r="D439" s="122"/>
      <c r="F439" s="77"/>
      <c r="O439" s="80"/>
    </row>
    <row r="440" spans="1:15" s="76" customFormat="1" ht="30" x14ac:dyDescent="0.45">
      <c r="A440" s="123"/>
      <c r="B440" s="122"/>
      <c r="C440" s="122"/>
      <c r="D440" s="122"/>
      <c r="F440" s="77"/>
      <c r="O440" s="80"/>
    </row>
    <row r="441" spans="1:15" s="76" customFormat="1" ht="30" x14ac:dyDescent="0.45">
      <c r="A441" s="123"/>
      <c r="B441" s="122"/>
      <c r="C441" s="122"/>
      <c r="D441" s="122"/>
      <c r="F441" s="77"/>
      <c r="O441" s="80"/>
    </row>
    <row r="442" spans="1:15" s="76" customFormat="1" ht="30" x14ac:dyDescent="0.45">
      <c r="A442" s="123"/>
      <c r="B442" s="122"/>
      <c r="C442" s="122"/>
      <c r="D442" s="122"/>
      <c r="F442" s="77"/>
      <c r="O442" s="80"/>
    </row>
    <row r="443" spans="1:15" s="76" customFormat="1" ht="30" x14ac:dyDescent="0.45">
      <c r="A443" s="123"/>
      <c r="B443" s="122"/>
      <c r="C443" s="122"/>
      <c r="D443" s="122"/>
      <c r="F443" s="77"/>
      <c r="O443" s="80"/>
    </row>
    <row r="444" spans="1:15" s="76" customFormat="1" ht="28.2" x14ac:dyDescent="0.45">
      <c r="A444" s="123"/>
      <c r="B444" s="122"/>
      <c r="C444" s="122"/>
      <c r="D444" s="122"/>
      <c r="F444" s="77"/>
      <c r="O444" s="78"/>
    </row>
    <row r="445" spans="1:15" s="76" customFormat="1" ht="30" x14ac:dyDescent="0.45">
      <c r="A445" s="123"/>
      <c r="B445" s="122"/>
      <c r="C445" s="122"/>
      <c r="D445" s="122"/>
      <c r="F445" s="77"/>
      <c r="O445" s="80"/>
    </row>
    <row r="446" spans="1:15" s="76" customFormat="1" ht="30" x14ac:dyDescent="0.45">
      <c r="A446" s="123"/>
      <c r="B446" s="122"/>
      <c r="C446" s="122"/>
      <c r="D446" s="122"/>
      <c r="F446" s="77"/>
      <c r="O446" s="80"/>
    </row>
    <row r="447" spans="1:15" s="76" customFormat="1" ht="30" x14ac:dyDescent="0.45">
      <c r="A447" s="123"/>
      <c r="B447" s="122"/>
      <c r="C447" s="122"/>
      <c r="D447" s="122"/>
      <c r="F447" s="77"/>
      <c r="O447" s="80"/>
    </row>
    <row r="448" spans="1:15" s="76" customFormat="1" ht="30" x14ac:dyDescent="0.45">
      <c r="A448" s="123"/>
      <c r="B448" s="122"/>
      <c r="C448" s="122"/>
      <c r="D448" s="122"/>
      <c r="F448" s="77"/>
      <c r="O448" s="80"/>
    </row>
    <row r="449" spans="1:15" s="76" customFormat="1" ht="28.2" x14ac:dyDescent="0.45">
      <c r="A449" s="123"/>
      <c r="B449" s="122"/>
      <c r="C449" s="122"/>
      <c r="D449" s="122"/>
      <c r="F449" s="77"/>
      <c r="O449" s="78"/>
    </row>
    <row r="450" spans="1:15" s="76" customFormat="1" ht="30" x14ac:dyDescent="0.45">
      <c r="A450" s="123"/>
      <c r="B450" s="122"/>
      <c r="C450" s="122"/>
      <c r="D450" s="122"/>
      <c r="F450" s="77"/>
      <c r="O450" s="80"/>
    </row>
    <row r="451" spans="1:15" s="76" customFormat="1" ht="30" x14ac:dyDescent="0.45">
      <c r="A451" s="123"/>
      <c r="B451" s="122"/>
      <c r="C451" s="122"/>
      <c r="D451" s="122"/>
      <c r="F451" s="77"/>
      <c r="O451" s="80"/>
    </row>
    <row r="452" spans="1:15" s="76" customFormat="1" ht="30" x14ac:dyDescent="0.45">
      <c r="A452" s="123"/>
      <c r="B452" s="122"/>
      <c r="C452" s="122"/>
      <c r="D452" s="122"/>
      <c r="F452" s="77"/>
      <c r="O452" s="80"/>
    </row>
    <row r="453" spans="1:15" s="76" customFormat="1" ht="33.6" x14ac:dyDescent="0.45">
      <c r="A453" s="123"/>
      <c r="B453" s="122"/>
      <c r="C453" s="122"/>
      <c r="D453" s="122"/>
      <c r="F453" s="77"/>
      <c r="O453" s="84"/>
    </row>
    <row r="454" spans="1:15" s="76" customFormat="1" ht="30" x14ac:dyDescent="0.45">
      <c r="A454" s="123"/>
      <c r="B454" s="122"/>
      <c r="C454" s="122"/>
      <c r="D454" s="122"/>
      <c r="F454" s="77"/>
      <c r="O454" s="80"/>
    </row>
    <row r="455" spans="1:15" s="76" customFormat="1" ht="28.8" x14ac:dyDescent="0.45">
      <c r="A455" s="123"/>
      <c r="B455" s="122"/>
      <c r="C455" s="122"/>
      <c r="D455" s="122"/>
      <c r="F455" s="77"/>
      <c r="O455" s="89"/>
    </row>
    <row r="456" spans="1:15" s="76" customFormat="1" ht="30" x14ac:dyDescent="0.45">
      <c r="A456" s="123"/>
      <c r="B456" s="122"/>
      <c r="C456" s="122"/>
      <c r="D456" s="122"/>
      <c r="F456" s="77"/>
      <c r="O456" s="80"/>
    </row>
    <row r="457" spans="1:15" s="76" customFormat="1" ht="30" x14ac:dyDescent="0.45">
      <c r="A457" s="123"/>
      <c r="B457" s="122"/>
      <c r="C457" s="122"/>
      <c r="D457" s="122"/>
      <c r="F457" s="77"/>
      <c r="O457" s="80"/>
    </row>
    <row r="458" spans="1:15" s="76" customFormat="1" ht="30" x14ac:dyDescent="0.45">
      <c r="A458" s="123"/>
      <c r="B458" s="122"/>
      <c r="C458" s="122"/>
      <c r="D458" s="122"/>
      <c r="F458" s="77"/>
      <c r="O458" s="80"/>
    </row>
    <row r="459" spans="1:15" s="76" customFormat="1" ht="30" x14ac:dyDescent="0.45">
      <c r="A459" s="123"/>
      <c r="B459" s="122"/>
      <c r="C459" s="122"/>
      <c r="D459" s="122"/>
      <c r="F459" s="77"/>
      <c r="O459" s="80"/>
    </row>
    <row r="460" spans="1:15" s="76" customFormat="1" ht="30" x14ac:dyDescent="0.45">
      <c r="A460" s="123"/>
      <c r="B460" s="122"/>
      <c r="C460" s="122"/>
      <c r="D460" s="122"/>
      <c r="F460" s="77"/>
      <c r="O460" s="80"/>
    </row>
    <row r="461" spans="1:15" s="76" customFormat="1" ht="30" x14ac:dyDescent="0.45">
      <c r="A461" s="123"/>
      <c r="B461" s="122"/>
      <c r="C461" s="122"/>
      <c r="D461" s="122"/>
      <c r="F461" s="77"/>
      <c r="O461" s="80"/>
    </row>
    <row r="462" spans="1:15" s="76" customFormat="1" ht="28.2" x14ac:dyDescent="0.45">
      <c r="A462" s="123"/>
      <c r="B462" s="122"/>
      <c r="C462" s="122"/>
      <c r="D462" s="122"/>
      <c r="F462" s="77"/>
      <c r="O462" s="78"/>
    </row>
    <row r="463" spans="1:15" s="76" customFormat="1" ht="30" x14ac:dyDescent="0.45">
      <c r="A463" s="123"/>
      <c r="B463" s="122"/>
      <c r="C463" s="122"/>
      <c r="D463" s="122"/>
      <c r="F463" s="77"/>
      <c r="O463" s="80"/>
    </row>
    <row r="464" spans="1:15" s="76" customFormat="1" ht="30" x14ac:dyDescent="0.45">
      <c r="A464" s="123"/>
      <c r="B464" s="122"/>
      <c r="C464" s="122"/>
      <c r="D464" s="122"/>
      <c r="F464" s="77"/>
      <c r="J464" s="88"/>
      <c r="K464" s="88"/>
      <c r="L464" s="88"/>
      <c r="O464" s="80"/>
    </row>
    <row r="465" spans="1:15" s="76" customFormat="1" ht="30" x14ac:dyDescent="0.45">
      <c r="A465" s="123"/>
      <c r="B465" s="122"/>
      <c r="C465" s="122"/>
      <c r="D465" s="122"/>
      <c r="F465" s="77"/>
      <c r="O465" s="80"/>
    </row>
    <row r="466" spans="1:15" s="76" customFormat="1" ht="30" x14ac:dyDescent="0.45">
      <c r="A466" s="123"/>
      <c r="B466" s="122"/>
      <c r="C466" s="122"/>
      <c r="D466" s="122"/>
      <c r="F466" s="77"/>
      <c r="O466" s="80"/>
    </row>
    <row r="467" spans="1:15" s="76" customFormat="1" ht="30" x14ac:dyDescent="0.45">
      <c r="A467" s="123"/>
      <c r="B467" s="122"/>
      <c r="C467" s="122"/>
      <c r="D467" s="122"/>
      <c r="F467" s="77"/>
      <c r="O467" s="80"/>
    </row>
    <row r="468" spans="1:15" s="76" customFormat="1" ht="30" x14ac:dyDescent="0.45">
      <c r="A468" s="123"/>
      <c r="B468" s="122"/>
      <c r="C468" s="122"/>
      <c r="D468" s="122"/>
      <c r="F468" s="77"/>
      <c r="O468" s="80"/>
    </row>
    <row r="469" spans="1:15" s="76" customFormat="1" ht="30" x14ac:dyDescent="0.5">
      <c r="A469" s="123"/>
      <c r="B469" s="122"/>
      <c r="C469" s="122"/>
      <c r="D469" s="122"/>
      <c r="F469" s="77"/>
      <c r="O469" s="86"/>
    </row>
    <row r="470" spans="1:15" s="76" customFormat="1" ht="30" x14ac:dyDescent="0.45">
      <c r="A470" s="123"/>
      <c r="B470" s="122"/>
      <c r="C470" s="122"/>
      <c r="D470" s="122"/>
      <c r="F470" s="77"/>
      <c r="O470" s="80"/>
    </row>
    <row r="471" spans="1:15" s="76" customFormat="1" ht="30" x14ac:dyDescent="0.45">
      <c r="A471" s="123"/>
      <c r="B471" s="122"/>
      <c r="C471" s="122"/>
      <c r="D471" s="122"/>
      <c r="F471" s="77"/>
      <c r="O471" s="80"/>
    </row>
    <row r="472" spans="1:15" s="76" customFormat="1" ht="30" x14ac:dyDescent="0.45">
      <c r="A472" s="123"/>
      <c r="B472" s="122"/>
      <c r="C472" s="122"/>
      <c r="D472" s="122"/>
      <c r="F472" s="77"/>
      <c r="O472" s="80"/>
    </row>
    <row r="473" spans="1:15" s="76" customFormat="1" ht="30" x14ac:dyDescent="0.45">
      <c r="A473" s="123"/>
      <c r="B473" s="122"/>
      <c r="C473" s="122"/>
      <c r="D473" s="122"/>
      <c r="F473" s="77"/>
      <c r="O473" s="80"/>
    </row>
    <row r="474" spans="1:15" s="76" customFormat="1" ht="30" x14ac:dyDescent="0.45">
      <c r="A474" s="123"/>
      <c r="B474" s="122"/>
      <c r="C474" s="122"/>
      <c r="D474" s="122"/>
      <c r="F474" s="77"/>
      <c r="O474" s="80"/>
    </row>
    <row r="475" spans="1:15" s="76" customFormat="1" ht="30" x14ac:dyDescent="0.45">
      <c r="A475" s="123"/>
      <c r="B475" s="122"/>
      <c r="C475" s="122"/>
      <c r="D475" s="122"/>
      <c r="F475" s="77"/>
      <c r="O475" s="80"/>
    </row>
    <row r="476" spans="1:15" s="76" customFormat="1" ht="30" x14ac:dyDescent="0.45">
      <c r="A476" s="123"/>
      <c r="B476" s="122"/>
      <c r="C476" s="122"/>
      <c r="D476" s="122"/>
      <c r="F476" s="77"/>
      <c r="O476" s="80"/>
    </row>
    <row r="477" spans="1:15" s="76" customFormat="1" ht="30" x14ac:dyDescent="0.45">
      <c r="A477" s="123"/>
      <c r="B477" s="122"/>
      <c r="C477" s="122"/>
      <c r="D477" s="122"/>
      <c r="F477" s="77"/>
      <c r="O477" s="80"/>
    </row>
    <row r="478" spans="1:15" s="76" customFormat="1" ht="30" x14ac:dyDescent="0.45">
      <c r="A478" s="123"/>
      <c r="B478" s="122"/>
      <c r="C478" s="122"/>
      <c r="D478" s="122"/>
      <c r="F478" s="77"/>
      <c r="O478" s="80"/>
    </row>
    <row r="479" spans="1:15" s="76" customFormat="1" ht="30" x14ac:dyDescent="0.45">
      <c r="A479" s="123"/>
      <c r="B479" s="122"/>
      <c r="C479" s="122"/>
      <c r="D479" s="122"/>
      <c r="F479" s="77"/>
      <c r="O479" s="80"/>
    </row>
    <row r="480" spans="1:15" s="76" customFormat="1" ht="33.6" x14ac:dyDescent="0.45">
      <c r="A480" s="123"/>
      <c r="B480" s="122"/>
      <c r="C480" s="122"/>
      <c r="D480" s="122"/>
      <c r="F480" s="77"/>
      <c r="O480" s="84"/>
    </row>
    <row r="481" spans="1:15" s="76" customFormat="1" ht="30" x14ac:dyDescent="0.45">
      <c r="A481" s="123"/>
      <c r="B481" s="122"/>
      <c r="C481" s="122"/>
      <c r="D481" s="122"/>
      <c r="F481" s="77"/>
      <c r="O481" s="80"/>
    </row>
    <row r="482" spans="1:15" s="76" customFormat="1" ht="30" x14ac:dyDescent="0.45">
      <c r="A482" s="123"/>
      <c r="B482" s="122"/>
      <c r="C482" s="122"/>
      <c r="D482" s="122"/>
      <c r="F482" s="77"/>
      <c r="O482" s="80"/>
    </row>
    <row r="483" spans="1:15" s="76" customFormat="1" ht="30" x14ac:dyDescent="0.45">
      <c r="A483" s="123"/>
      <c r="B483" s="122"/>
      <c r="C483" s="122"/>
      <c r="D483" s="122"/>
      <c r="F483" s="77"/>
      <c r="O483" s="80"/>
    </row>
    <row r="484" spans="1:15" s="76" customFormat="1" ht="30" x14ac:dyDescent="0.45">
      <c r="A484" s="123"/>
      <c r="B484" s="122"/>
      <c r="C484" s="122"/>
      <c r="D484" s="122"/>
      <c r="F484" s="77"/>
      <c r="O484" s="80"/>
    </row>
    <row r="485" spans="1:15" s="76" customFormat="1" ht="28.2" x14ac:dyDescent="0.45">
      <c r="A485" s="123"/>
      <c r="B485" s="122"/>
      <c r="C485" s="122"/>
      <c r="D485" s="122"/>
      <c r="F485" s="77"/>
      <c r="O485" s="78"/>
    </row>
    <row r="486" spans="1:15" s="76" customFormat="1" ht="30" x14ac:dyDescent="0.45">
      <c r="A486" s="123"/>
      <c r="B486" s="122"/>
      <c r="C486" s="122"/>
      <c r="D486" s="122"/>
      <c r="F486" s="77"/>
      <c r="O486" s="80"/>
    </row>
    <row r="487" spans="1:15" s="76" customFormat="1" ht="30" x14ac:dyDescent="0.45">
      <c r="A487" s="123"/>
      <c r="B487" s="122"/>
      <c r="C487" s="122"/>
      <c r="D487" s="122"/>
      <c r="F487" s="77"/>
      <c r="O487" s="80"/>
    </row>
    <row r="488" spans="1:15" s="76" customFormat="1" ht="30" x14ac:dyDescent="0.45">
      <c r="A488" s="123"/>
      <c r="B488" s="122"/>
      <c r="C488" s="122"/>
      <c r="D488" s="122"/>
      <c r="F488" s="77"/>
      <c r="J488" s="88"/>
      <c r="K488" s="88"/>
      <c r="L488" s="88"/>
      <c r="O488" s="80"/>
    </row>
    <row r="489" spans="1:15" s="76" customFormat="1" ht="30" x14ac:dyDescent="0.45">
      <c r="A489" s="123"/>
      <c r="B489" s="122"/>
      <c r="C489" s="122"/>
      <c r="D489" s="122"/>
      <c r="F489" s="77"/>
      <c r="O489" s="80"/>
    </row>
    <row r="490" spans="1:15" s="76" customFormat="1" ht="30" x14ac:dyDescent="0.45">
      <c r="A490" s="123"/>
      <c r="B490" s="122"/>
      <c r="C490" s="122"/>
      <c r="D490" s="122"/>
      <c r="F490" s="77"/>
      <c r="O490" s="80"/>
    </row>
    <row r="491" spans="1:15" s="76" customFormat="1" ht="30" x14ac:dyDescent="0.45">
      <c r="A491" s="123"/>
      <c r="B491" s="122"/>
      <c r="C491" s="122"/>
      <c r="D491" s="122"/>
      <c r="F491" s="77"/>
      <c r="O491" s="80"/>
    </row>
    <row r="492" spans="1:15" s="76" customFormat="1" ht="30" x14ac:dyDescent="0.45">
      <c r="A492" s="123"/>
      <c r="B492" s="122"/>
      <c r="C492" s="122"/>
      <c r="D492" s="122"/>
      <c r="F492" s="77"/>
      <c r="O492" s="80"/>
    </row>
    <row r="493" spans="1:15" s="76" customFormat="1" ht="30" x14ac:dyDescent="0.45">
      <c r="A493" s="123"/>
      <c r="B493" s="122"/>
      <c r="C493" s="122"/>
      <c r="D493" s="122"/>
      <c r="F493" s="77"/>
      <c r="O493" s="80"/>
    </row>
    <row r="494" spans="1:15" s="76" customFormat="1" ht="30" x14ac:dyDescent="0.45">
      <c r="A494" s="123"/>
      <c r="B494" s="122"/>
      <c r="C494" s="122"/>
      <c r="D494" s="122"/>
      <c r="F494" s="77"/>
      <c r="O494" s="80"/>
    </row>
    <row r="495" spans="1:15" s="76" customFormat="1" ht="30" x14ac:dyDescent="0.45">
      <c r="A495" s="123"/>
      <c r="B495" s="122"/>
      <c r="C495" s="122"/>
      <c r="D495" s="122"/>
      <c r="F495" s="77"/>
      <c r="O495" s="80"/>
    </row>
    <row r="496" spans="1:15" s="76" customFormat="1" ht="30" x14ac:dyDescent="0.45">
      <c r="A496" s="123"/>
      <c r="B496" s="122"/>
      <c r="C496" s="122"/>
      <c r="D496" s="122"/>
      <c r="F496" s="77"/>
      <c r="J496" s="88"/>
      <c r="K496" s="88"/>
      <c r="L496" s="88"/>
      <c r="O496" s="80"/>
    </row>
    <row r="497" spans="1:15" s="76" customFormat="1" ht="30" x14ac:dyDescent="0.45">
      <c r="A497" s="123"/>
      <c r="B497" s="122"/>
      <c r="C497" s="122"/>
      <c r="D497" s="122"/>
      <c r="F497" s="77"/>
      <c r="O497" s="80"/>
    </row>
    <row r="498" spans="1:15" s="76" customFormat="1" ht="30" x14ac:dyDescent="0.45">
      <c r="A498" s="123"/>
      <c r="B498" s="122"/>
      <c r="C498" s="122"/>
      <c r="D498" s="122"/>
      <c r="F498" s="77"/>
      <c r="O498" s="80"/>
    </row>
    <row r="499" spans="1:15" s="76" customFormat="1" ht="30" x14ac:dyDescent="0.45">
      <c r="A499" s="123"/>
      <c r="B499" s="122"/>
      <c r="C499" s="122"/>
      <c r="D499" s="122"/>
      <c r="F499" s="77"/>
      <c r="O499" s="80"/>
    </row>
    <row r="500" spans="1:15" s="76" customFormat="1" ht="28.2" x14ac:dyDescent="0.45">
      <c r="A500" s="123"/>
      <c r="B500" s="122"/>
      <c r="C500" s="122"/>
      <c r="D500" s="122"/>
      <c r="F500" s="77"/>
      <c r="O500" s="78"/>
    </row>
    <row r="501" spans="1:15" s="76" customFormat="1" ht="30" x14ac:dyDescent="0.45">
      <c r="A501" s="123"/>
      <c r="B501" s="122"/>
      <c r="C501" s="122"/>
      <c r="D501" s="122"/>
      <c r="F501" s="77"/>
      <c r="O501" s="80"/>
    </row>
    <row r="502" spans="1:15" s="76" customFormat="1" ht="30" x14ac:dyDescent="0.45">
      <c r="A502" s="123"/>
      <c r="B502" s="122"/>
      <c r="C502" s="122"/>
      <c r="D502" s="122"/>
      <c r="F502" s="77"/>
      <c r="O502" s="80"/>
    </row>
    <row r="503" spans="1:15" s="76" customFormat="1" ht="30" x14ac:dyDescent="0.45">
      <c r="A503" s="123"/>
      <c r="B503" s="122"/>
      <c r="C503" s="122"/>
      <c r="D503" s="122"/>
      <c r="F503" s="77"/>
      <c r="O503" s="80"/>
    </row>
    <row r="504" spans="1:15" s="76" customFormat="1" ht="28.2" x14ac:dyDescent="0.45">
      <c r="A504" s="123"/>
      <c r="B504" s="122"/>
      <c r="C504" s="122"/>
      <c r="D504" s="122"/>
      <c r="F504" s="77"/>
      <c r="J504" s="88"/>
      <c r="K504" s="88"/>
      <c r="L504" s="88"/>
      <c r="O504" s="78"/>
    </row>
    <row r="505" spans="1:15" s="76" customFormat="1" ht="30" x14ac:dyDescent="0.45">
      <c r="A505" s="123"/>
      <c r="B505" s="122"/>
      <c r="C505" s="122"/>
      <c r="D505" s="122"/>
      <c r="F505" s="77"/>
      <c r="O505" s="80"/>
    </row>
    <row r="506" spans="1:15" s="76" customFormat="1" ht="30" x14ac:dyDescent="0.45">
      <c r="A506" s="123"/>
      <c r="B506" s="122"/>
      <c r="C506" s="122"/>
      <c r="D506" s="122"/>
      <c r="F506" s="77"/>
      <c r="J506" s="88"/>
      <c r="K506" s="88"/>
      <c r="L506" s="88"/>
      <c r="O506" s="80"/>
    </row>
    <row r="507" spans="1:15" s="76" customFormat="1" ht="30" x14ac:dyDescent="0.45">
      <c r="A507" s="123"/>
      <c r="B507" s="122"/>
      <c r="C507" s="122"/>
      <c r="D507" s="122"/>
      <c r="F507" s="77"/>
      <c r="O507" s="80"/>
    </row>
    <row r="508" spans="1:15" s="76" customFormat="1" ht="30" x14ac:dyDescent="0.45">
      <c r="A508" s="123"/>
      <c r="B508" s="122"/>
      <c r="C508" s="122"/>
      <c r="D508" s="122"/>
      <c r="F508" s="77"/>
      <c r="O508" s="80"/>
    </row>
    <row r="509" spans="1:15" s="76" customFormat="1" ht="30" x14ac:dyDescent="0.45">
      <c r="A509" s="123"/>
      <c r="B509" s="122"/>
      <c r="C509" s="122"/>
      <c r="D509" s="122"/>
      <c r="F509" s="77"/>
      <c r="O509" s="80"/>
    </row>
    <row r="510" spans="1:15" s="76" customFormat="1" ht="30" x14ac:dyDescent="0.45">
      <c r="A510" s="123"/>
      <c r="B510" s="122"/>
      <c r="C510" s="122"/>
      <c r="D510" s="122"/>
      <c r="F510" s="77"/>
      <c r="O510" s="80"/>
    </row>
    <row r="511" spans="1:15" s="76" customFormat="1" ht="30" x14ac:dyDescent="0.45">
      <c r="A511" s="123"/>
      <c r="B511" s="122"/>
      <c r="C511" s="122"/>
      <c r="D511" s="122"/>
      <c r="F511" s="77"/>
      <c r="O511" s="80"/>
    </row>
    <row r="512" spans="1:15" s="76" customFormat="1" ht="30" x14ac:dyDescent="0.45">
      <c r="A512" s="123"/>
      <c r="B512" s="122"/>
      <c r="C512" s="122"/>
      <c r="D512" s="122"/>
      <c r="F512" s="77"/>
      <c r="O512" s="80"/>
    </row>
    <row r="513" spans="1:15" s="76" customFormat="1" ht="30" x14ac:dyDescent="0.45">
      <c r="A513" s="123"/>
      <c r="B513" s="122"/>
      <c r="C513" s="122"/>
      <c r="D513" s="122"/>
      <c r="F513" s="77"/>
      <c r="O513" s="80"/>
    </row>
    <row r="514" spans="1:15" s="76" customFormat="1" ht="30" x14ac:dyDescent="0.45">
      <c r="A514" s="123"/>
      <c r="B514" s="122"/>
      <c r="C514" s="122"/>
      <c r="D514" s="122"/>
      <c r="F514" s="77"/>
      <c r="J514" s="88"/>
      <c r="K514" s="88"/>
      <c r="L514" s="88"/>
      <c r="O514" s="80"/>
    </row>
    <row r="515" spans="1:15" s="76" customFormat="1" ht="30" x14ac:dyDescent="0.45">
      <c r="A515" s="123"/>
      <c r="B515" s="122"/>
      <c r="C515" s="122"/>
      <c r="D515" s="122"/>
      <c r="F515" s="77"/>
      <c r="O515" s="80"/>
    </row>
    <row r="516" spans="1:15" s="76" customFormat="1" ht="30" x14ac:dyDescent="0.45">
      <c r="A516" s="123"/>
      <c r="B516" s="122"/>
      <c r="C516" s="122"/>
      <c r="D516" s="122"/>
      <c r="F516" s="77"/>
      <c r="O516" s="80"/>
    </row>
    <row r="517" spans="1:15" s="76" customFormat="1" ht="30" x14ac:dyDescent="0.45">
      <c r="A517" s="123"/>
      <c r="B517" s="122"/>
      <c r="C517" s="122"/>
      <c r="D517" s="122"/>
      <c r="F517" s="77"/>
      <c r="O517" s="80"/>
    </row>
    <row r="518" spans="1:15" s="76" customFormat="1" ht="30" x14ac:dyDescent="0.45">
      <c r="A518" s="123"/>
      <c r="B518" s="122"/>
      <c r="C518" s="122"/>
      <c r="D518" s="122"/>
      <c r="F518" s="77"/>
      <c r="O518" s="80"/>
    </row>
    <row r="519" spans="1:15" s="76" customFormat="1" ht="30" x14ac:dyDescent="0.45">
      <c r="A519" s="123"/>
      <c r="B519" s="122"/>
      <c r="C519" s="122"/>
      <c r="D519" s="122"/>
      <c r="F519" s="77"/>
      <c r="O519" s="80"/>
    </row>
    <row r="520" spans="1:15" s="76" customFormat="1" ht="30" x14ac:dyDescent="0.45">
      <c r="A520" s="123"/>
      <c r="B520" s="122"/>
      <c r="C520" s="122"/>
      <c r="D520" s="122"/>
      <c r="F520" s="77"/>
      <c r="O520" s="80"/>
    </row>
    <row r="521" spans="1:15" s="76" customFormat="1" ht="30" x14ac:dyDescent="0.45">
      <c r="A521" s="123"/>
      <c r="B521" s="122"/>
      <c r="C521" s="122"/>
      <c r="D521" s="122"/>
      <c r="F521" s="77"/>
      <c r="O521" s="80"/>
    </row>
    <row r="522" spans="1:15" s="76" customFormat="1" ht="28.2" x14ac:dyDescent="0.45">
      <c r="A522" s="123"/>
      <c r="B522" s="122"/>
      <c r="C522" s="122"/>
      <c r="D522" s="122"/>
      <c r="F522" s="77"/>
      <c r="O522" s="78"/>
    </row>
    <row r="523" spans="1:15" s="76" customFormat="1" ht="30" x14ac:dyDescent="0.45">
      <c r="A523" s="123"/>
      <c r="B523" s="122"/>
      <c r="C523" s="122"/>
      <c r="D523" s="122"/>
      <c r="F523" s="77"/>
      <c r="O523" s="80"/>
    </row>
    <row r="524" spans="1:15" s="76" customFormat="1" ht="30" x14ac:dyDescent="0.45">
      <c r="A524" s="123"/>
      <c r="B524" s="122"/>
      <c r="C524" s="122"/>
      <c r="D524" s="122"/>
      <c r="F524" s="77"/>
      <c r="O524" s="80"/>
    </row>
    <row r="525" spans="1:15" s="76" customFormat="1" ht="30" x14ac:dyDescent="0.45">
      <c r="A525" s="123"/>
      <c r="B525" s="122"/>
      <c r="C525" s="122"/>
      <c r="D525" s="122"/>
      <c r="F525" s="77"/>
      <c r="O525" s="80"/>
    </row>
    <row r="526" spans="1:15" s="76" customFormat="1" ht="30" x14ac:dyDescent="0.45">
      <c r="A526" s="123"/>
      <c r="B526" s="122"/>
      <c r="C526" s="122"/>
      <c r="D526" s="122"/>
      <c r="F526" s="77"/>
      <c r="O526" s="80"/>
    </row>
    <row r="527" spans="1:15" s="76" customFormat="1" ht="30" x14ac:dyDescent="0.45">
      <c r="A527" s="123"/>
      <c r="B527" s="122"/>
      <c r="C527" s="122"/>
      <c r="D527" s="122"/>
      <c r="F527" s="77"/>
      <c r="O527" s="80"/>
    </row>
    <row r="528" spans="1:15" s="76" customFormat="1" ht="30" x14ac:dyDescent="0.45">
      <c r="A528" s="123"/>
      <c r="B528" s="122"/>
      <c r="C528" s="122"/>
      <c r="D528" s="122"/>
      <c r="F528" s="77"/>
      <c r="O528" s="80"/>
    </row>
    <row r="529" spans="1:15" s="76" customFormat="1" ht="30" x14ac:dyDescent="0.45">
      <c r="A529" s="123"/>
      <c r="B529" s="122"/>
      <c r="C529" s="122"/>
      <c r="D529" s="122"/>
      <c r="F529" s="77"/>
      <c r="O529" s="80"/>
    </row>
    <row r="530" spans="1:15" s="76" customFormat="1" ht="30" x14ac:dyDescent="0.45">
      <c r="A530" s="123"/>
      <c r="B530" s="122"/>
      <c r="C530" s="122"/>
      <c r="D530" s="122"/>
      <c r="F530" s="77"/>
      <c r="O530" s="80"/>
    </row>
    <row r="531" spans="1:15" s="76" customFormat="1" ht="30" x14ac:dyDescent="0.45">
      <c r="A531" s="123"/>
      <c r="B531" s="122"/>
      <c r="C531" s="122"/>
      <c r="D531" s="122"/>
      <c r="F531" s="77"/>
      <c r="O531" s="80"/>
    </row>
    <row r="532" spans="1:15" s="76" customFormat="1" ht="28.2" x14ac:dyDescent="0.45">
      <c r="A532" s="123"/>
      <c r="B532" s="122"/>
      <c r="C532" s="122"/>
      <c r="D532" s="122"/>
      <c r="F532" s="77"/>
      <c r="O532" s="78"/>
    </row>
    <row r="533" spans="1:15" s="76" customFormat="1" ht="30" x14ac:dyDescent="0.45">
      <c r="A533" s="123"/>
      <c r="B533" s="122"/>
      <c r="C533" s="122"/>
      <c r="D533" s="122"/>
      <c r="F533" s="77"/>
      <c r="O533" s="80"/>
    </row>
    <row r="534" spans="1:15" s="76" customFormat="1" ht="30" x14ac:dyDescent="0.45">
      <c r="A534" s="123"/>
      <c r="B534" s="122"/>
      <c r="C534" s="122"/>
      <c r="D534" s="122"/>
      <c r="F534" s="77"/>
      <c r="O534" s="80"/>
    </row>
    <row r="535" spans="1:15" s="76" customFormat="1" ht="33" x14ac:dyDescent="0.45">
      <c r="A535" s="123"/>
      <c r="B535" s="122"/>
      <c r="C535" s="122"/>
      <c r="D535" s="122"/>
      <c r="F535" s="77"/>
      <c r="O535" s="81"/>
    </row>
    <row r="536" spans="1:15" s="76" customFormat="1" ht="30" x14ac:dyDescent="0.45">
      <c r="A536" s="123"/>
      <c r="B536" s="122"/>
      <c r="C536" s="122"/>
      <c r="D536" s="122"/>
      <c r="F536" s="77"/>
      <c r="O536" s="80"/>
    </row>
    <row r="537" spans="1:15" s="76" customFormat="1" ht="30" x14ac:dyDescent="0.45">
      <c r="A537" s="123"/>
      <c r="B537" s="122"/>
      <c r="C537" s="122"/>
      <c r="D537" s="122"/>
      <c r="F537" s="77"/>
      <c r="O537" s="80"/>
    </row>
    <row r="538" spans="1:15" s="76" customFormat="1" ht="28.2" x14ac:dyDescent="0.45">
      <c r="A538" s="123"/>
      <c r="B538" s="122"/>
      <c r="C538" s="122"/>
      <c r="D538" s="122"/>
      <c r="F538" s="77"/>
      <c r="O538" s="78"/>
    </row>
    <row r="539" spans="1:15" s="76" customFormat="1" ht="30" x14ac:dyDescent="0.45">
      <c r="A539" s="123"/>
      <c r="B539" s="122"/>
      <c r="C539" s="122"/>
      <c r="D539" s="122"/>
      <c r="F539" s="77"/>
      <c r="O539" s="80"/>
    </row>
    <row r="540" spans="1:15" s="76" customFormat="1" ht="30" x14ac:dyDescent="0.45">
      <c r="A540" s="123"/>
      <c r="B540" s="122"/>
      <c r="C540" s="122"/>
      <c r="D540" s="122"/>
      <c r="F540" s="77"/>
      <c r="O540" s="80"/>
    </row>
    <row r="541" spans="1:15" s="76" customFormat="1" ht="30" x14ac:dyDescent="0.45">
      <c r="A541" s="123"/>
      <c r="B541" s="122"/>
      <c r="C541" s="122"/>
      <c r="D541" s="122"/>
      <c r="F541" s="77"/>
      <c r="O541" s="80"/>
    </row>
    <row r="542" spans="1:15" s="76" customFormat="1" ht="30" x14ac:dyDescent="0.45">
      <c r="A542" s="123"/>
      <c r="B542" s="122"/>
      <c r="C542" s="122"/>
      <c r="D542" s="122"/>
      <c r="F542" s="77"/>
      <c r="O542" s="80"/>
    </row>
    <row r="543" spans="1:15" s="76" customFormat="1" ht="30" x14ac:dyDescent="0.45">
      <c r="A543" s="123"/>
      <c r="B543" s="122"/>
      <c r="C543" s="122"/>
      <c r="D543" s="122"/>
      <c r="F543" s="77"/>
      <c r="O543" s="80"/>
    </row>
    <row r="544" spans="1:15" s="76" customFormat="1" ht="30" x14ac:dyDescent="0.45">
      <c r="A544" s="123"/>
      <c r="B544" s="122"/>
      <c r="C544" s="122"/>
      <c r="D544" s="122"/>
      <c r="F544" s="77"/>
      <c r="O544" s="80"/>
    </row>
    <row r="545" spans="1:15" s="76" customFormat="1" ht="30" x14ac:dyDescent="0.45">
      <c r="A545" s="123"/>
      <c r="B545" s="122"/>
      <c r="C545" s="122"/>
      <c r="D545" s="122"/>
      <c r="F545" s="77"/>
      <c r="O545" s="80"/>
    </row>
    <row r="546" spans="1:15" s="76" customFormat="1" ht="30" x14ac:dyDescent="0.45">
      <c r="A546" s="123"/>
      <c r="B546" s="122"/>
      <c r="C546" s="122"/>
      <c r="D546" s="122"/>
      <c r="F546" s="77"/>
      <c r="O546" s="80"/>
    </row>
    <row r="547" spans="1:15" s="76" customFormat="1" ht="30" x14ac:dyDescent="0.45">
      <c r="A547" s="123"/>
      <c r="B547" s="122"/>
      <c r="C547" s="122"/>
      <c r="D547" s="122"/>
      <c r="F547" s="77"/>
      <c r="O547" s="80"/>
    </row>
    <row r="548" spans="1:15" s="76" customFormat="1" ht="30" x14ac:dyDescent="0.45">
      <c r="A548" s="123"/>
      <c r="B548" s="122"/>
      <c r="C548" s="122"/>
      <c r="D548" s="122"/>
      <c r="F548" s="77"/>
      <c r="O548" s="80"/>
    </row>
    <row r="549" spans="1:15" s="76" customFormat="1" ht="30" x14ac:dyDescent="0.45">
      <c r="A549" s="123"/>
      <c r="B549" s="122"/>
      <c r="C549" s="122"/>
      <c r="D549" s="122"/>
      <c r="F549" s="77"/>
      <c r="O549" s="80"/>
    </row>
    <row r="550" spans="1:15" s="76" customFormat="1" ht="30" x14ac:dyDescent="0.45">
      <c r="A550" s="123"/>
      <c r="B550" s="122"/>
      <c r="C550" s="122"/>
      <c r="D550" s="122"/>
      <c r="F550" s="77"/>
      <c r="O550" s="80"/>
    </row>
    <row r="551" spans="1:15" s="76" customFormat="1" ht="30" x14ac:dyDescent="0.45">
      <c r="A551" s="123"/>
      <c r="B551" s="122"/>
      <c r="C551" s="122"/>
      <c r="D551" s="122"/>
      <c r="F551" s="77"/>
      <c r="O551" s="80"/>
    </row>
    <row r="552" spans="1:15" s="76" customFormat="1" ht="30" x14ac:dyDescent="0.45">
      <c r="A552" s="123"/>
      <c r="B552" s="122"/>
      <c r="C552" s="122"/>
      <c r="D552" s="122"/>
      <c r="F552" s="77"/>
      <c r="O552" s="80"/>
    </row>
    <row r="553" spans="1:15" s="76" customFormat="1" ht="31.2" x14ac:dyDescent="0.45">
      <c r="A553" s="123"/>
      <c r="B553" s="122"/>
      <c r="C553" s="122"/>
      <c r="D553" s="122"/>
      <c r="F553" s="77"/>
      <c r="O553" s="85"/>
    </row>
    <row r="554" spans="1:15" s="76" customFormat="1" ht="28.2" x14ac:dyDescent="0.45">
      <c r="A554" s="123"/>
      <c r="B554" s="122"/>
      <c r="C554" s="122"/>
      <c r="D554" s="122"/>
      <c r="F554" s="77"/>
      <c r="O554" s="78"/>
    </row>
    <row r="555" spans="1:15" s="76" customFormat="1" ht="30" x14ac:dyDescent="0.45">
      <c r="A555" s="123"/>
      <c r="B555" s="122"/>
      <c r="C555" s="122"/>
      <c r="D555" s="122"/>
      <c r="F555" s="77"/>
      <c r="O555" s="80"/>
    </row>
    <row r="556" spans="1:15" s="76" customFormat="1" ht="30" x14ac:dyDescent="0.45">
      <c r="A556" s="123"/>
      <c r="B556" s="122"/>
      <c r="C556" s="122"/>
      <c r="D556" s="122"/>
      <c r="F556" s="77"/>
      <c r="O556" s="80"/>
    </row>
    <row r="557" spans="1:15" s="76" customFormat="1" ht="30" x14ac:dyDescent="0.45">
      <c r="A557" s="123"/>
      <c r="B557" s="122"/>
      <c r="C557" s="122"/>
      <c r="D557" s="122"/>
      <c r="F557" s="77"/>
      <c r="O557" s="80"/>
    </row>
    <row r="558" spans="1:15" s="76" customFormat="1" ht="30" x14ac:dyDescent="0.45">
      <c r="A558" s="123"/>
      <c r="B558" s="122"/>
      <c r="C558" s="122"/>
      <c r="D558" s="122"/>
      <c r="F558" s="77"/>
      <c r="O558" s="80"/>
    </row>
    <row r="559" spans="1:15" s="76" customFormat="1" ht="30" x14ac:dyDescent="0.45">
      <c r="A559" s="123"/>
      <c r="B559" s="122"/>
      <c r="C559" s="122"/>
      <c r="D559" s="122"/>
      <c r="F559" s="77"/>
      <c r="O559" s="80"/>
    </row>
    <row r="560" spans="1:15" s="76" customFormat="1" ht="30" x14ac:dyDescent="0.45">
      <c r="A560" s="123"/>
      <c r="B560" s="122"/>
      <c r="C560" s="122"/>
      <c r="D560" s="122"/>
      <c r="F560" s="77"/>
      <c r="O560" s="80"/>
    </row>
    <row r="561" spans="1:15" s="76" customFormat="1" ht="30" x14ac:dyDescent="0.45">
      <c r="A561" s="123"/>
      <c r="B561" s="122"/>
      <c r="C561" s="122"/>
      <c r="D561" s="122"/>
      <c r="F561" s="77"/>
      <c r="O561" s="80"/>
    </row>
    <row r="562" spans="1:15" s="76" customFormat="1" ht="30" x14ac:dyDescent="0.45">
      <c r="A562" s="123"/>
      <c r="B562" s="122"/>
      <c r="C562" s="122"/>
      <c r="D562" s="122"/>
      <c r="F562" s="77"/>
      <c r="O562" s="80"/>
    </row>
    <row r="563" spans="1:15" s="76" customFormat="1" ht="30" x14ac:dyDescent="0.45">
      <c r="A563" s="123"/>
      <c r="B563" s="122"/>
      <c r="C563" s="122"/>
      <c r="D563" s="122"/>
      <c r="F563" s="77"/>
      <c r="O563" s="80"/>
    </row>
    <row r="564" spans="1:15" s="76" customFormat="1" ht="30" x14ac:dyDescent="0.45">
      <c r="A564" s="123"/>
      <c r="B564" s="122"/>
      <c r="C564" s="122"/>
      <c r="D564" s="122"/>
      <c r="F564" s="77"/>
      <c r="O564" s="80"/>
    </row>
    <row r="565" spans="1:15" s="76" customFormat="1" ht="30" x14ac:dyDescent="0.45">
      <c r="A565" s="123"/>
      <c r="B565" s="122"/>
      <c r="C565" s="122"/>
      <c r="D565" s="122"/>
      <c r="F565" s="77"/>
      <c r="O565" s="80"/>
    </row>
    <row r="566" spans="1:15" s="76" customFormat="1" ht="30" x14ac:dyDescent="0.45">
      <c r="A566" s="123"/>
      <c r="B566" s="122"/>
      <c r="C566" s="122"/>
      <c r="D566" s="122"/>
      <c r="F566" s="77"/>
      <c r="O566" s="80"/>
    </row>
    <row r="567" spans="1:15" s="76" customFormat="1" ht="30" x14ac:dyDescent="0.45">
      <c r="A567" s="123"/>
      <c r="B567" s="122"/>
      <c r="C567" s="122"/>
      <c r="D567" s="122"/>
      <c r="F567" s="77"/>
      <c r="O567" s="80"/>
    </row>
    <row r="568" spans="1:15" s="76" customFormat="1" ht="30" x14ac:dyDescent="0.45">
      <c r="A568" s="123"/>
      <c r="B568" s="122"/>
      <c r="C568" s="122"/>
      <c r="D568" s="122"/>
      <c r="F568" s="77"/>
      <c r="O568" s="80"/>
    </row>
    <row r="569" spans="1:15" s="76" customFormat="1" ht="30" x14ac:dyDescent="0.45">
      <c r="A569" s="123"/>
      <c r="B569" s="122"/>
      <c r="C569" s="122"/>
      <c r="D569" s="122"/>
      <c r="F569" s="77"/>
      <c r="O569" s="80"/>
    </row>
    <row r="570" spans="1:15" s="76" customFormat="1" ht="30" x14ac:dyDescent="0.45">
      <c r="A570" s="123"/>
      <c r="B570" s="122"/>
      <c r="C570" s="122"/>
      <c r="D570" s="122"/>
      <c r="F570" s="77"/>
      <c r="O570" s="80"/>
    </row>
    <row r="571" spans="1:15" s="76" customFormat="1" ht="30" x14ac:dyDescent="0.45">
      <c r="A571" s="123"/>
      <c r="B571" s="122"/>
      <c r="C571" s="122"/>
      <c r="D571" s="122"/>
      <c r="F571" s="77"/>
      <c r="O571" s="80"/>
    </row>
    <row r="572" spans="1:15" s="76" customFormat="1" ht="28.2" x14ac:dyDescent="0.45">
      <c r="A572" s="123"/>
      <c r="B572" s="122"/>
      <c r="C572" s="122"/>
      <c r="D572" s="122"/>
      <c r="F572" s="77"/>
      <c r="O572" s="78"/>
    </row>
    <row r="573" spans="1:15" s="76" customFormat="1" ht="30" x14ac:dyDescent="0.45">
      <c r="A573" s="123"/>
      <c r="B573" s="122"/>
      <c r="C573" s="122"/>
      <c r="D573" s="122"/>
      <c r="F573" s="77"/>
      <c r="O573" s="80"/>
    </row>
    <row r="574" spans="1:15" s="76" customFormat="1" ht="30" x14ac:dyDescent="0.45">
      <c r="A574" s="123"/>
      <c r="B574" s="122"/>
      <c r="C574" s="122"/>
      <c r="D574" s="122"/>
      <c r="F574" s="77"/>
      <c r="O574" s="80"/>
    </row>
    <row r="575" spans="1:15" s="76" customFormat="1" ht="30" x14ac:dyDescent="0.45">
      <c r="A575" s="123"/>
      <c r="B575" s="122"/>
      <c r="C575" s="122"/>
      <c r="D575" s="122"/>
      <c r="F575" s="77"/>
      <c r="O575" s="80"/>
    </row>
    <row r="576" spans="1:15" s="76" customFormat="1" ht="30" x14ac:dyDescent="0.45">
      <c r="A576" s="123"/>
      <c r="B576" s="122"/>
      <c r="C576" s="122"/>
      <c r="D576" s="122"/>
      <c r="F576" s="77"/>
      <c r="O576" s="80"/>
    </row>
    <row r="577" spans="1:15" s="76" customFormat="1" ht="30" x14ac:dyDescent="0.45">
      <c r="A577" s="123"/>
      <c r="B577" s="122"/>
      <c r="C577" s="122"/>
      <c r="D577" s="122"/>
      <c r="F577" s="77"/>
      <c r="O577" s="80"/>
    </row>
    <row r="578" spans="1:15" s="76" customFormat="1" ht="30" x14ac:dyDescent="0.45">
      <c r="A578" s="123"/>
      <c r="B578" s="122"/>
      <c r="C578" s="122"/>
      <c r="D578" s="122"/>
      <c r="F578" s="77"/>
      <c r="O578" s="80"/>
    </row>
    <row r="579" spans="1:15" s="76" customFormat="1" ht="30" x14ac:dyDescent="0.45">
      <c r="A579" s="123"/>
      <c r="B579" s="122"/>
      <c r="C579" s="122"/>
      <c r="D579" s="122"/>
      <c r="F579" s="77"/>
      <c r="O579" s="80"/>
    </row>
    <row r="580" spans="1:15" s="76" customFormat="1" ht="30" x14ac:dyDescent="0.45">
      <c r="A580" s="123"/>
      <c r="B580" s="122"/>
      <c r="C580" s="122"/>
      <c r="D580" s="122"/>
      <c r="F580" s="77"/>
      <c r="O580" s="80"/>
    </row>
    <row r="581" spans="1:15" s="76" customFormat="1" ht="30" x14ac:dyDescent="0.45">
      <c r="A581" s="123"/>
      <c r="B581" s="122"/>
      <c r="C581" s="122"/>
      <c r="D581" s="122"/>
      <c r="F581" s="77"/>
      <c r="O581" s="80"/>
    </row>
    <row r="582" spans="1:15" s="76" customFormat="1" ht="30" x14ac:dyDescent="0.45">
      <c r="A582" s="123"/>
      <c r="B582" s="122"/>
      <c r="C582" s="122"/>
      <c r="D582" s="122"/>
      <c r="F582" s="77"/>
      <c r="O582" s="80"/>
    </row>
    <row r="583" spans="1:15" s="76" customFormat="1" ht="30" x14ac:dyDescent="0.45">
      <c r="A583" s="123"/>
      <c r="B583" s="122"/>
      <c r="C583" s="122"/>
      <c r="D583" s="122"/>
      <c r="F583" s="77"/>
      <c r="O583" s="80"/>
    </row>
    <row r="584" spans="1:15" s="76" customFormat="1" ht="30" x14ac:dyDescent="0.45">
      <c r="A584" s="123"/>
      <c r="B584" s="122"/>
      <c r="C584" s="122"/>
      <c r="D584" s="122"/>
      <c r="F584" s="77"/>
      <c r="O584" s="80"/>
    </row>
    <row r="585" spans="1:15" s="76" customFormat="1" ht="30" x14ac:dyDescent="0.45">
      <c r="A585" s="123"/>
      <c r="B585" s="122"/>
      <c r="C585" s="122"/>
      <c r="D585" s="122"/>
      <c r="F585" s="77"/>
      <c r="O585" s="80"/>
    </row>
    <row r="586" spans="1:15" s="76" customFormat="1" ht="30" x14ac:dyDescent="0.45">
      <c r="A586" s="123"/>
      <c r="B586" s="122"/>
      <c r="C586" s="122"/>
      <c r="D586" s="122"/>
      <c r="F586" s="77"/>
      <c r="O586" s="80"/>
    </row>
    <row r="587" spans="1:15" s="76" customFormat="1" ht="31.2" x14ac:dyDescent="0.45">
      <c r="A587" s="123"/>
      <c r="B587" s="122"/>
      <c r="C587" s="122"/>
      <c r="D587" s="122"/>
      <c r="F587" s="77"/>
      <c r="O587" s="85"/>
    </row>
    <row r="588" spans="1:15" s="76" customFormat="1" ht="30" x14ac:dyDescent="0.45">
      <c r="A588" s="123"/>
      <c r="B588" s="122"/>
      <c r="C588" s="122"/>
      <c r="D588" s="122"/>
      <c r="F588" s="77"/>
      <c r="O588" s="80"/>
    </row>
    <row r="589" spans="1:15" s="76" customFormat="1" ht="30" x14ac:dyDescent="0.45">
      <c r="A589" s="123"/>
      <c r="B589" s="122"/>
      <c r="C589" s="122"/>
      <c r="D589" s="122"/>
      <c r="F589" s="77"/>
      <c r="J589" s="88"/>
      <c r="K589" s="88"/>
      <c r="L589" s="88"/>
      <c r="O589" s="80"/>
    </row>
    <row r="590" spans="1:15" s="76" customFormat="1" ht="30" x14ac:dyDescent="0.45">
      <c r="A590" s="123"/>
      <c r="B590" s="122"/>
      <c r="C590" s="122"/>
      <c r="D590" s="122"/>
      <c r="F590" s="77"/>
      <c r="O590" s="80"/>
    </row>
    <row r="591" spans="1:15" s="76" customFormat="1" ht="30" x14ac:dyDescent="0.45">
      <c r="A591" s="123"/>
      <c r="B591" s="122"/>
      <c r="C591" s="122"/>
      <c r="D591" s="122"/>
      <c r="F591" s="77"/>
      <c r="O591" s="80"/>
    </row>
    <row r="592" spans="1:15" s="76" customFormat="1" ht="30" x14ac:dyDescent="0.45">
      <c r="A592" s="123"/>
      <c r="B592" s="122"/>
      <c r="C592" s="122"/>
      <c r="D592" s="122"/>
      <c r="F592" s="77"/>
      <c r="O592" s="80"/>
    </row>
    <row r="593" spans="1:15" s="76" customFormat="1" ht="30" x14ac:dyDescent="0.45">
      <c r="A593" s="123"/>
      <c r="B593" s="122"/>
      <c r="C593" s="122"/>
      <c r="D593" s="122"/>
      <c r="F593" s="77"/>
      <c r="O593" s="80"/>
    </row>
    <row r="594" spans="1:15" s="76" customFormat="1" ht="30" x14ac:dyDescent="0.45">
      <c r="A594" s="123"/>
      <c r="B594" s="122"/>
      <c r="C594" s="122"/>
      <c r="D594" s="122"/>
      <c r="F594" s="77"/>
      <c r="O594" s="80"/>
    </row>
    <row r="595" spans="1:15" s="76" customFormat="1" ht="30" x14ac:dyDescent="0.45">
      <c r="A595" s="123"/>
      <c r="B595" s="122"/>
      <c r="C595" s="122"/>
      <c r="D595" s="122"/>
      <c r="F595" s="77"/>
      <c r="O595" s="80"/>
    </row>
    <row r="596" spans="1:15" s="76" customFormat="1" ht="30" x14ac:dyDescent="0.45">
      <c r="A596" s="123"/>
      <c r="B596" s="122"/>
      <c r="C596" s="122"/>
      <c r="D596" s="122"/>
      <c r="F596" s="77"/>
      <c r="O596" s="80"/>
    </row>
    <row r="597" spans="1:15" s="76" customFormat="1" ht="30" x14ac:dyDescent="0.45">
      <c r="A597" s="123"/>
      <c r="B597" s="122"/>
      <c r="C597" s="122"/>
      <c r="D597" s="122"/>
      <c r="F597" s="77"/>
      <c r="O597" s="80"/>
    </row>
    <row r="598" spans="1:15" s="76" customFormat="1" ht="30" x14ac:dyDescent="0.45">
      <c r="A598" s="123"/>
      <c r="B598" s="122"/>
      <c r="C598" s="122"/>
      <c r="D598" s="122"/>
      <c r="F598" s="77"/>
      <c r="O598" s="80"/>
    </row>
    <row r="599" spans="1:15" s="76" customFormat="1" ht="30" x14ac:dyDescent="0.45">
      <c r="A599" s="123"/>
      <c r="B599" s="122"/>
      <c r="C599" s="122"/>
      <c r="D599" s="122"/>
      <c r="F599" s="77"/>
      <c r="O599" s="80"/>
    </row>
    <row r="600" spans="1:15" s="76" customFormat="1" ht="30" x14ac:dyDescent="0.45">
      <c r="A600" s="123"/>
      <c r="B600" s="122"/>
      <c r="C600" s="122"/>
      <c r="D600" s="122"/>
      <c r="F600" s="77"/>
      <c r="O600" s="80"/>
    </row>
    <row r="601" spans="1:15" s="76" customFormat="1" ht="33.6" x14ac:dyDescent="0.45">
      <c r="A601" s="123"/>
      <c r="B601" s="122"/>
      <c r="C601" s="122"/>
      <c r="D601" s="122"/>
      <c r="F601" s="77"/>
      <c r="O601" s="84"/>
    </row>
    <row r="602" spans="1:15" s="76" customFormat="1" ht="30" x14ac:dyDescent="0.45">
      <c r="A602" s="123"/>
      <c r="B602" s="122"/>
      <c r="C602" s="122"/>
      <c r="D602" s="122"/>
      <c r="F602" s="77"/>
      <c r="O602" s="80"/>
    </row>
    <row r="603" spans="1:15" s="76" customFormat="1" ht="30" x14ac:dyDescent="0.45">
      <c r="A603" s="123"/>
      <c r="B603" s="122"/>
      <c r="C603" s="122"/>
      <c r="D603" s="122"/>
      <c r="F603" s="77"/>
      <c r="O603" s="80"/>
    </row>
    <row r="604" spans="1:15" s="76" customFormat="1" ht="30" x14ac:dyDescent="0.45">
      <c r="A604" s="123"/>
      <c r="B604" s="122"/>
      <c r="C604" s="122"/>
      <c r="D604" s="122"/>
      <c r="F604" s="77"/>
      <c r="O604" s="80"/>
    </row>
    <row r="605" spans="1:15" s="76" customFormat="1" ht="30" x14ac:dyDescent="0.45">
      <c r="A605" s="123"/>
      <c r="B605" s="122"/>
      <c r="C605" s="122"/>
      <c r="D605" s="122"/>
      <c r="F605" s="77"/>
      <c r="O605" s="80"/>
    </row>
    <row r="606" spans="1:15" s="76" customFormat="1" ht="30" x14ac:dyDescent="0.45">
      <c r="A606" s="123"/>
      <c r="B606" s="122"/>
      <c r="C606" s="122"/>
      <c r="D606" s="122"/>
      <c r="F606" s="77"/>
      <c r="O606" s="80"/>
    </row>
    <row r="607" spans="1:15" s="76" customFormat="1" ht="30" x14ac:dyDescent="0.45">
      <c r="A607" s="123"/>
      <c r="B607" s="122"/>
      <c r="C607" s="122"/>
      <c r="D607" s="122"/>
      <c r="F607" s="77"/>
      <c r="O607" s="80"/>
    </row>
    <row r="608" spans="1:15" s="76" customFormat="1" ht="30" x14ac:dyDescent="0.45">
      <c r="A608" s="123"/>
      <c r="B608" s="122"/>
      <c r="C608" s="122"/>
      <c r="D608" s="122"/>
      <c r="F608" s="77"/>
      <c r="O608" s="80"/>
    </row>
    <row r="609" spans="1:15" s="76" customFormat="1" ht="28.2" x14ac:dyDescent="0.45">
      <c r="A609" s="123"/>
      <c r="B609" s="122"/>
      <c r="C609" s="122"/>
      <c r="D609" s="122"/>
      <c r="F609" s="77"/>
      <c r="O609" s="78"/>
    </row>
    <row r="610" spans="1:15" s="76" customFormat="1" ht="30" x14ac:dyDescent="0.45">
      <c r="A610" s="123"/>
      <c r="B610" s="122"/>
      <c r="C610" s="122"/>
      <c r="D610" s="122"/>
      <c r="F610" s="77"/>
      <c r="O610" s="80"/>
    </row>
    <row r="611" spans="1:15" s="76" customFormat="1" ht="30" x14ac:dyDescent="0.45">
      <c r="A611" s="123"/>
      <c r="B611" s="122"/>
      <c r="C611" s="122"/>
      <c r="D611" s="122"/>
      <c r="F611" s="77"/>
      <c r="O611" s="80"/>
    </row>
    <row r="612" spans="1:15" s="76" customFormat="1" ht="30" x14ac:dyDescent="0.45">
      <c r="A612" s="123"/>
      <c r="B612" s="122"/>
      <c r="C612" s="122"/>
      <c r="D612" s="122"/>
      <c r="F612" s="77"/>
      <c r="O612" s="80"/>
    </row>
    <row r="613" spans="1:15" s="76" customFormat="1" ht="30" x14ac:dyDescent="0.45">
      <c r="A613" s="123"/>
      <c r="B613" s="122"/>
      <c r="C613" s="122"/>
      <c r="D613" s="122"/>
      <c r="F613" s="77"/>
      <c r="O613" s="80"/>
    </row>
    <row r="614" spans="1:15" s="76" customFormat="1" ht="30" x14ac:dyDescent="0.45">
      <c r="A614" s="123"/>
      <c r="B614" s="122"/>
      <c r="C614" s="122"/>
      <c r="D614" s="122"/>
      <c r="F614" s="77"/>
      <c r="O614" s="80"/>
    </row>
    <row r="615" spans="1:15" s="76" customFormat="1" ht="30" x14ac:dyDescent="0.45">
      <c r="A615" s="123"/>
      <c r="B615" s="122"/>
      <c r="C615" s="122"/>
      <c r="D615" s="122"/>
      <c r="F615" s="77"/>
      <c r="O615" s="80"/>
    </row>
    <row r="616" spans="1:15" s="76" customFormat="1" ht="30" x14ac:dyDescent="0.45">
      <c r="A616" s="123"/>
      <c r="B616" s="122"/>
      <c r="C616" s="122"/>
      <c r="D616" s="122"/>
      <c r="F616" s="77"/>
      <c r="O616" s="80"/>
    </row>
    <row r="617" spans="1:15" s="76" customFormat="1" ht="30" x14ac:dyDescent="0.45">
      <c r="A617" s="123"/>
      <c r="B617" s="122"/>
      <c r="C617" s="122"/>
      <c r="D617" s="122"/>
      <c r="F617" s="77"/>
      <c r="O617" s="80"/>
    </row>
    <row r="618" spans="1:15" s="76" customFormat="1" ht="30" x14ac:dyDescent="0.45">
      <c r="A618" s="123"/>
      <c r="B618" s="122"/>
      <c r="C618" s="122"/>
      <c r="D618" s="122"/>
      <c r="F618" s="77"/>
      <c r="O618" s="80"/>
    </row>
    <row r="619" spans="1:15" s="76" customFormat="1" ht="28.2" x14ac:dyDescent="0.45">
      <c r="A619" s="123"/>
      <c r="B619" s="122"/>
      <c r="C619" s="122"/>
      <c r="D619" s="122"/>
      <c r="F619" s="77"/>
      <c r="O619" s="78"/>
    </row>
    <row r="620" spans="1:15" s="76" customFormat="1" ht="30" x14ac:dyDescent="0.45">
      <c r="A620" s="123"/>
      <c r="B620" s="122"/>
      <c r="C620" s="122"/>
      <c r="D620" s="122"/>
      <c r="F620" s="77"/>
      <c r="O620" s="80"/>
    </row>
    <row r="621" spans="1:15" s="76" customFormat="1" ht="30" x14ac:dyDescent="0.45">
      <c r="A621" s="123"/>
      <c r="B621" s="122"/>
      <c r="C621" s="122"/>
      <c r="D621" s="122"/>
      <c r="F621" s="77"/>
      <c r="O621" s="80"/>
    </row>
    <row r="622" spans="1:15" s="76" customFormat="1" ht="30" x14ac:dyDescent="0.45">
      <c r="A622" s="123"/>
      <c r="B622" s="122"/>
      <c r="C622" s="122"/>
      <c r="D622" s="122"/>
      <c r="F622" s="77"/>
      <c r="O622" s="80"/>
    </row>
    <row r="623" spans="1:15" s="76" customFormat="1" ht="30" x14ac:dyDescent="0.45">
      <c r="A623" s="123"/>
      <c r="B623" s="122"/>
      <c r="C623" s="122"/>
      <c r="D623" s="122"/>
      <c r="F623" s="77"/>
      <c r="O623" s="80"/>
    </row>
    <row r="624" spans="1:15" s="76" customFormat="1" ht="30" x14ac:dyDescent="0.45">
      <c r="A624" s="123"/>
      <c r="B624" s="122"/>
      <c r="C624" s="122"/>
      <c r="D624" s="122"/>
      <c r="F624" s="77"/>
      <c r="J624" s="88"/>
      <c r="K624" s="88"/>
      <c r="L624" s="88"/>
      <c r="O624" s="80"/>
    </row>
    <row r="625" spans="1:15" s="76" customFormat="1" ht="30" x14ac:dyDescent="0.45">
      <c r="A625" s="123"/>
      <c r="B625" s="122"/>
      <c r="C625" s="122"/>
      <c r="D625" s="122"/>
      <c r="F625" s="77"/>
      <c r="O625" s="80"/>
    </row>
    <row r="626" spans="1:15" s="76" customFormat="1" ht="30" x14ac:dyDescent="0.45">
      <c r="A626" s="123"/>
      <c r="B626" s="122"/>
      <c r="C626" s="122"/>
      <c r="D626" s="122"/>
      <c r="F626" s="77"/>
      <c r="O626" s="80"/>
    </row>
    <row r="627" spans="1:15" s="76" customFormat="1" ht="30" x14ac:dyDescent="0.45">
      <c r="A627" s="123"/>
      <c r="B627" s="122"/>
      <c r="C627" s="122"/>
      <c r="D627" s="122"/>
      <c r="F627" s="77"/>
      <c r="O627" s="80"/>
    </row>
    <row r="628" spans="1:15" s="76" customFormat="1" ht="30" x14ac:dyDescent="0.45">
      <c r="A628" s="123"/>
      <c r="B628" s="122"/>
      <c r="C628" s="122"/>
      <c r="D628" s="122"/>
      <c r="F628" s="77"/>
      <c r="O628" s="80"/>
    </row>
    <row r="629" spans="1:15" s="76" customFormat="1" ht="30" x14ac:dyDescent="0.45">
      <c r="A629" s="123"/>
      <c r="B629" s="122"/>
      <c r="C629" s="122"/>
      <c r="D629" s="122"/>
      <c r="F629" s="77"/>
      <c r="O629" s="80"/>
    </row>
    <row r="630" spans="1:15" s="76" customFormat="1" ht="30" x14ac:dyDescent="0.45">
      <c r="A630" s="123"/>
      <c r="B630" s="122"/>
      <c r="C630" s="122"/>
      <c r="D630" s="122"/>
      <c r="F630" s="77"/>
      <c r="O630" s="80"/>
    </row>
    <row r="631" spans="1:15" s="76" customFormat="1" ht="30" x14ac:dyDescent="0.45">
      <c r="A631" s="123"/>
      <c r="B631" s="122"/>
      <c r="C631" s="122"/>
      <c r="D631" s="122"/>
      <c r="F631" s="77"/>
      <c r="O631" s="80"/>
    </row>
    <row r="632" spans="1:15" s="76" customFormat="1" ht="30" x14ac:dyDescent="0.45">
      <c r="A632" s="123"/>
      <c r="B632" s="122"/>
      <c r="C632" s="122"/>
      <c r="D632" s="122"/>
      <c r="F632" s="77"/>
      <c r="O632" s="80"/>
    </row>
    <row r="633" spans="1:15" s="76" customFormat="1" ht="30" x14ac:dyDescent="0.45">
      <c r="A633" s="123"/>
      <c r="B633" s="122"/>
      <c r="C633" s="122"/>
      <c r="D633" s="122"/>
      <c r="F633" s="77"/>
      <c r="O633" s="80"/>
    </row>
    <row r="634" spans="1:15" s="76" customFormat="1" ht="30" x14ac:dyDescent="0.45">
      <c r="A634" s="123"/>
      <c r="B634" s="122"/>
      <c r="C634" s="122"/>
      <c r="D634" s="122"/>
      <c r="F634" s="77"/>
      <c r="O634" s="80"/>
    </row>
    <row r="635" spans="1:15" s="76" customFormat="1" ht="30" x14ac:dyDescent="0.45">
      <c r="A635" s="123"/>
      <c r="B635" s="122"/>
      <c r="C635" s="122"/>
      <c r="D635" s="122"/>
      <c r="F635" s="77"/>
      <c r="O635" s="80"/>
    </row>
    <row r="636" spans="1:15" s="76" customFormat="1" ht="30" x14ac:dyDescent="0.45">
      <c r="A636" s="123"/>
      <c r="B636" s="122"/>
      <c r="C636" s="122"/>
      <c r="D636" s="122"/>
      <c r="F636" s="77"/>
      <c r="O636" s="80"/>
    </row>
    <row r="637" spans="1:15" s="76" customFormat="1" ht="30" x14ac:dyDescent="0.45">
      <c r="A637" s="123"/>
      <c r="B637" s="122"/>
      <c r="C637" s="122"/>
      <c r="D637" s="122"/>
      <c r="F637" s="77"/>
      <c r="O637" s="80"/>
    </row>
    <row r="638" spans="1:15" s="76" customFormat="1" ht="30" x14ac:dyDescent="0.45">
      <c r="A638" s="123"/>
      <c r="B638" s="122"/>
      <c r="C638" s="122"/>
      <c r="D638" s="122"/>
      <c r="F638" s="77"/>
      <c r="O638" s="80"/>
    </row>
    <row r="639" spans="1:15" s="76" customFormat="1" ht="33" x14ac:dyDescent="0.45">
      <c r="A639" s="123"/>
      <c r="B639" s="122"/>
      <c r="C639" s="122"/>
      <c r="D639" s="122"/>
      <c r="F639" s="77"/>
      <c r="O639" s="81"/>
    </row>
    <row r="640" spans="1:15" s="76" customFormat="1" ht="30" x14ac:dyDescent="0.45">
      <c r="A640" s="123"/>
      <c r="B640" s="122"/>
      <c r="C640" s="122"/>
      <c r="D640" s="122"/>
      <c r="F640" s="77"/>
      <c r="O640" s="80"/>
    </row>
    <row r="641" spans="1:15" s="76" customFormat="1" ht="30" x14ac:dyDescent="0.45">
      <c r="A641" s="123"/>
      <c r="B641" s="122"/>
      <c r="C641" s="122"/>
      <c r="D641" s="122"/>
      <c r="F641" s="77"/>
      <c r="O641" s="80"/>
    </row>
    <row r="642" spans="1:15" s="76" customFormat="1" ht="30" x14ac:dyDescent="0.45">
      <c r="A642" s="123"/>
      <c r="B642" s="122"/>
      <c r="C642" s="122"/>
      <c r="D642" s="122"/>
      <c r="F642" s="77"/>
      <c r="O642" s="80"/>
    </row>
    <row r="643" spans="1:15" s="76" customFormat="1" ht="30" x14ac:dyDescent="0.45">
      <c r="A643" s="123"/>
      <c r="B643" s="122"/>
      <c r="C643" s="122"/>
      <c r="D643" s="122"/>
      <c r="F643" s="77"/>
      <c r="O643" s="80"/>
    </row>
    <row r="644" spans="1:15" s="76" customFormat="1" ht="30" x14ac:dyDescent="0.45">
      <c r="A644" s="123"/>
      <c r="B644" s="122"/>
      <c r="C644" s="122"/>
      <c r="D644" s="122"/>
      <c r="F644" s="77"/>
      <c r="O644" s="80"/>
    </row>
    <row r="645" spans="1:15" s="76" customFormat="1" ht="30" x14ac:dyDescent="0.45">
      <c r="A645" s="123"/>
      <c r="B645" s="122"/>
      <c r="C645" s="122"/>
      <c r="D645" s="122"/>
      <c r="F645" s="77"/>
      <c r="O645" s="80"/>
    </row>
    <row r="646" spans="1:15" s="76" customFormat="1" ht="30" x14ac:dyDescent="0.45">
      <c r="A646" s="123"/>
      <c r="B646" s="122"/>
      <c r="C646" s="122"/>
      <c r="D646" s="122"/>
      <c r="F646" s="77"/>
      <c r="O646" s="80"/>
    </row>
    <row r="647" spans="1:15" s="76" customFormat="1" ht="30" x14ac:dyDescent="0.45">
      <c r="A647" s="123"/>
      <c r="B647" s="122"/>
      <c r="C647" s="122"/>
      <c r="D647" s="122"/>
      <c r="F647" s="77"/>
      <c r="O647" s="80"/>
    </row>
    <row r="648" spans="1:15" s="76" customFormat="1" ht="30" x14ac:dyDescent="0.45">
      <c r="A648" s="123"/>
      <c r="B648" s="122"/>
      <c r="C648" s="122"/>
      <c r="D648" s="122"/>
      <c r="F648" s="77"/>
      <c r="O648" s="80"/>
    </row>
    <row r="649" spans="1:15" s="76" customFormat="1" ht="30" x14ac:dyDescent="0.45">
      <c r="A649" s="123"/>
      <c r="B649" s="122"/>
      <c r="C649" s="122"/>
      <c r="D649" s="122"/>
      <c r="F649" s="77"/>
      <c r="O649" s="80"/>
    </row>
    <row r="650" spans="1:15" s="76" customFormat="1" ht="30" x14ac:dyDescent="0.45">
      <c r="A650" s="123"/>
      <c r="B650" s="122"/>
      <c r="C650" s="122"/>
      <c r="D650" s="122"/>
      <c r="F650" s="77"/>
      <c r="O650" s="80"/>
    </row>
    <row r="651" spans="1:15" s="76" customFormat="1" ht="30" x14ac:dyDescent="0.45">
      <c r="A651" s="123"/>
      <c r="B651" s="122"/>
      <c r="C651" s="122"/>
      <c r="D651" s="122"/>
      <c r="F651" s="77"/>
      <c r="O651" s="80"/>
    </row>
    <row r="652" spans="1:15" s="76" customFormat="1" ht="30" x14ac:dyDescent="0.45">
      <c r="A652" s="123"/>
      <c r="B652" s="122"/>
      <c r="C652" s="122"/>
      <c r="D652" s="122"/>
      <c r="F652" s="77"/>
      <c r="O652" s="80"/>
    </row>
    <row r="653" spans="1:15" s="76" customFormat="1" ht="30" x14ac:dyDescent="0.45">
      <c r="A653" s="123"/>
      <c r="B653" s="122"/>
      <c r="C653" s="122"/>
      <c r="D653" s="122"/>
      <c r="F653" s="77"/>
      <c r="O653" s="80"/>
    </row>
    <row r="654" spans="1:15" s="76" customFormat="1" ht="30" x14ac:dyDescent="0.45">
      <c r="A654" s="123"/>
      <c r="B654" s="122"/>
      <c r="C654" s="122"/>
      <c r="D654" s="122"/>
      <c r="F654" s="77"/>
      <c r="O654" s="80"/>
    </row>
    <row r="655" spans="1:15" s="76" customFormat="1" ht="30" x14ac:dyDescent="0.45">
      <c r="A655" s="123"/>
      <c r="B655" s="122"/>
      <c r="C655" s="122"/>
      <c r="D655" s="122"/>
      <c r="F655" s="77"/>
      <c r="O655" s="80"/>
    </row>
    <row r="656" spans="1:15" s="76" customFormat="1" ht="30" x14ac:dyDescent="0.45">
      <c r="A656" s="123"/>
      <c r="B656" s="122"/>
      <c r="C656" s="122"/>
      <c r="D656" s="122"/>
      <c r="F656" s="77"/>
      <c r="O656" s="80"/>
    </row>
    <row r="657" spans="1:15" s="76" customFormat="1" ht="30" x14ac:dyDescent="0.45">
      <c r="A657" s="123"/>
      <c r="B657" s="122"/>
      <c r="C657" s="122"/>
      <c r="D657" s="122"/>
      <c r="F657" s="77"/>
      <c r="O657" s="80"/>
    </row>
    <row r="658" spans="1:15" s="76" customFormat="1" ht="30" x14ac:dyDescent="0.45">
      <c r="A658" s="123"/>
      <c r="B658" s="122"/>
      <c r="C658" s="122"/>
      <c r="D658" s="122"/>
      <c r="F658" s="77"/>
      <c r="O658" s="80"/>
    </row>
    <row r="659" spans="1:15" s="76" customFormat="1" ht="30" x14ac:dyDescent="0.45">
      <c r="A659" s="123"/>
      <c r="B659" s="122"/>
      <c r="C659" s="122"/>
      <c r="D659" s="122"/>
      <c r="F659" s="77"/>
      <c r="O659" s="80"/>
    </row>
    <row r="660" spans="1:15" s="76" customFormat="1" ht="30" x14ac:dyDescent="0.45">
      <c r="A660" s="123"/>
      <c r="B660" s="122"/>
      <c r="C660" s="122"/>
      <c r="D660" s="122"/>
      <c r="F660" s="77"/>
      <c r="O660" s="80"/>
    </row>
    <row r="661" spans="1:15" s="76" customFormat="1" ht="30" x14ac:dyDescent="0.45">
      <c r="A661" s="123"/>
      <c r="B661" s="122"/>
      <c r="C661" s="122"/>
      <c r="D661" s="122"/>
      <c r="F661" s="77"/>
      <c r="O661" s="80"/>
    </row>
    <row r="662" spans="1:15" s="76" customFormat="1" ht="30" x14ac:dyDescent="0.45">
      <c r="A662" s="123"/>
      <c r="B662" s="122"/>
      <c r="C662" s="122"/>
      <c r="D662" s="122"/>
      <c r="F662" s="77"/>
      <c r="O662" s="80"/>
    </row>
    <row r="663" spans="1:15" s="76" customFormat="1" ht="30" x14ac:dyDescent="0.45">
      <c r="A663" s="123"/>
      <c r="B663" s="122"/>
      <c r="C663" s="122"/>
      <c r="D663" s="122"/>
      <c r="F663" s="77"/>
      <c r="O663" s="80"/>
    </row>
    <row r="664" spans="1:15" s="76" customFormat="1" ht="30" x14ac:dyDescent="0.45">
      <c r="A664" s="123"/>
      <c r="B664" s="122"/>
      <c r="C664" s="122"/>
      <c r="D664" s="122"/>
      <c r="F664" s="77"/>
      <c r="O664" s="80"/>
    </row>
    <row r="665" spans="1:15" s="76" customFormat="1" ht="30" x14ac:dyDescent="0.45">
      <c r="A665" s="123"/>
      <c r="B665" s="122"/>
      <c r="C665" s="122"/>
      <c r="D665" s="122"/>
      <c r="F665" s="77"/>
      <c r="J665" s="88"/>
      <c r="K665" s="88"/>
      <c r="L665" s="88"/>
      <c r="O665" s="80"/>
    </row>
    <row r="666" spans="1:15" s="76" customFormat="1" ht="30" x14ac:dyDescent="0.45">
      <c r="A666" s="123"/>
      <c r="B666" s="122"/>
      <c r="C666" s="122"/>
      <c r="D666" s="122"/>
      <c r="F666" s="77"/>
      <c r="O666" s="80"/>
    </row>
    <row r="667" spans="1:15" s="76" customFormat="1" ht="30" x14ac:dyDescent="0.45">
      <c r="A667" s="123"/>
      <c r="B667" s="122"/>
      <c r="C667" s="122"/>
      <c r="D667" s="122"/>
      <c r="F667" s="77"/>
      <c r="O667" s="80"/>
    </row>
    <row r="668" spans="1:15" s="76" customFormat="1" ht="30" x14ac:dyDescent="0.45">
      <c r="A668" s="123"/>
      <c r="B668" s="122"/>
      <c r="C668" s="122"/>
      <c r="D668" s="122"/>
      <c r="F668" s="77"/>
      <c r="O668" s="80"/>
    </row>
    <row r="669" spans="1:15" s="76" customFormat="1" ht="31.2" x14ac:dyDescent="0.45">
      <c r="A669" s="123"/>
      <c r="B669" s="122"/>
      <c r="C669" s="122"/>
      <c r="D669" s="122"/>
      <c r="F669" s="77"/>
      <c r="O669" s="85"/>
    </row>
    <row r="670" spans="1:15" s="76" customFormat="1" ht="30" x14ac:dyDescent="0.45">
      <c r="A670" s="123"/>
      <c r="B670" s="122"/>
      <c r="C670" s="122"/>
      <c r="D670" s="122"/>
      <c r="F670" s="77"/>
      <c r="O670" s="80"/>
    </row>
    <row r="671" spans="1:15" s="76" customFormat="1" ht="30" x14ac:dyDescent="0.45">
      <c r="A671" s="123"/>
      <c r="B671" s="122"/>
      <c r="C671" s="122"/>
      <c r="D671" s="122"/>
      <c r="F671" s="77"/>
      <c r="O671" s="80"/>
    </row>
    <row r="672" spans="1:15" s="76" customFormat="1" ht="30" x14ac:dyDescent="0.45">
      <c r="A672" s="123"/>
      <c r="B672" s="122"/>
      <c r="C672" s="122"/>
      <c r="D672" s="122"/>
      <c r="F672" s="77"/>
      <c r="O672" s="80"/>
    </row>
    <row r="673" spans="1:15" s="76" customFormat="1" ht="30" x14ac:dyDescent="0.45">
      <c r="A673" s="123"/>
      <c r="B673" s="122"/>
      <c r="C673" s="122"/>
      <c r="D673" s="122"/>
      <c r="F673" s="77"/>
      <c r="O673" s="80"/>
    </row>
    <row r="674" spans="1:15" s="76" customFormat="1" ht="33.6" x14ac:dyDescent="0.45">
      <c r="A674" s="123"/>
      <c r="B674" s="122"/>
      <c r="C674" s="122"/>
      <c r="D674" s="122"/>
      <c r="F674" s="77"/>
      <c r="O674" s="84"/>
    </row>
    <row r="675" spans="1:15" s="76" customFormat="1" ht="30" x14ac:dyDescent="0.45">
      <c r="A675" s="123"/>
      <c r="B675" s="122"/>
      <c r="C675" s="122"/>
      <c r="D675" s="122"/>
      <c r="F675" s="77"/>
      <c r="O675" s="80"/>
    </row>
    <row r="676" spans="1:15" s="76" customFormat="1" ht="30" x14ac:dyDescent="0.45">
      <c r="A676" s="123"/>
      <c r="B676" s="122"/>
      <c r="C676" s="122"/>
      <c r="D676" s="122"/>
      <c r="F676" s="77"/>
      <c r="O676" s="80"/>
    </row>
    <row r="677" spans="1:15" s="76" customFormat="1" ht="30" x14ac:dyDescent="0.45">
      <c r="A677" s="123"/>
      <c r="B677" s="122"/>
      <c r="C677" s="122"/>
      <c r="D677" s="122"/>
      <c r="F677" s="77"/>
      <c r="O677" s="80"/>
    </row>
    <row r="678" spans="1:15" s="76" customFormat="1" ht="30" x14ac:dyDescent="0.45">
      <c r="A678" s="123"/>
      <c r="B678" s="122"/>
      <c r="C678" s="122"/>
      <c r="D678" s="122"/>
      <c r="F678" s="77"/>
      <c r="J678" s="88"/>
      <c r="K678" s="88"/>
      <c r="L678" s="88"/>
      <c r="O678" s="80"/>
    </row>
    <row r="679" spans="1:15" s="76" customFormat="1" ht="30" x14ac:dyDescent="0.45">
      <c r="A679" s="123"/>
      <c r="B679" s="122"/>
      <c r="C679" s="122"/>
      <c r="D679" s="122"/>
      <c r="F679" s="77"/>
      <c r="O679" s="80"/>
    </row>
    <row r="680" spans="1:15" s="76" customFormat="1" ht="30" x14ac:dyDescent="0.45">
      <c r="A680" s="123"/>
      <c r="B680" s="122"/>
      <c r="C680" s="122"/>
      <c r="D680" s="122"/>
      <c r="F680" s="77"/>
      <c r="O680" s="80"/>
    </row>
    <row r="681" spans="1:15" s="76" customFormat="1" ht="33.6" x14ac:dyDescent="0.45">
      <c r="A681" s="123"/>
      <c r="B681" s="122"/>
      <c r="C681" s="122"/>
      <c r="D681" s="122"/>
      <c r="F681" s="77"/>
      <c r="O681" s="84"/>
    </row>
    <row r="682" spans="1:15" s="76" customFormat="1" ht="30" x14ac:dyDescent="0.45">
      <c r="A682" s="123"/>
      <c r="B682" s="122"/>
      <c r="C682" s="122"/>
      <c r="D682" s="122"/>
      <c r="F682" s="77"/>
      <c r="O682" s="80"/>
    </row>
    <row r="683" spans="1:15" s="76" customFormat="1" ht="30" x14ac:dyDescent="0.45">
      <c r="A683" s="123"/>
      <c r="B683" s="122"/>
      <c r="C683" s="122"/>
      <c r="D683" s="122"/>
      <c r="F683" s="77"/>
      <c r="O683" s="80"/>
    </row>
    <row r="684" spans="1:15" s="76" customFormat="1" ht="30" x14ac:dyDescent="0.45">
      <c r="A684" s="123"/>
      <c r="B684" s="122"/>
      <c r="C684" s="122"/>
      <c r="D684" s="122"/>
      <c r="F684" s="77"/>
      <c r="O684" s="80"/>
    </row>
    <row r="685" spans="1:15" s="76" customFormat="1" x14ac:dyDescent="0.45">
      <c r="A685" s="123"/>
      <c r="B685" s="122"/>
      <c r="C685" s="122"/>
      <c r="D685" s="122"/>
      <c r="F685" s="77"/>
      <c r="O685" s="79"/>
    </row>
    <row r="686" spans="1:15" s="76" customFormat="1" ht="30" x14ac:dyDescent="0.45">
      <c r="A686" s="123"/>
      <c r="B686" s="122"/>
      <c r="C686" s="122"/>
      <c r="D686" s="122"/>
      <c r="F686" s="77"/>
      <c r="O686" s="80"/>
    </row>
    <row r="687" spans="1:15" s="76" customFormat="1" x14ac:dyDescent="0.45">
      <c r="A687" s="123"/>
      <c r="B687" s="122"/>
      <c r="C687" s="122"/>
      <c r="D687" s="122"/>
      <c r="F687" s="77"/>
      <c r="O687" s="79"/>
    </row>
    <row r="688" spans="1:15" s="76" customFormat="1" ht="30" x14ac:dyDescent="0.45">
      <c r="A688" s="123"/>
      <c r="B688" s="122"/>
      <c r="C688" s="122"/>
      <c r="D688" s="122"/>
      <c r="F688" s="77"/>
      <c r="O688" s="80"/>
    </row>
    <row r="689" spans="1:15" s="76" customFormat="1" ht="30" x14ac:dyDescent="0.45">
      <c r="A689" s="123"/>
      <c r="B689" s="122"/>
      <c r="C689" s="122"/>
      <c r="D689" s="122"/>
      <c r="F689" s="77"/>
      <c r="O689" s="80"/>
    </row>
    <row r="690" spans="1:15" s="76" customFormat="1" ht="30" x14ac:dyDescent="0.45">
      <c r="A690" s="123"/>
      <c r="B690" s="122"/>
      <c r="C690" s="122"/>
      <c r="D690" s="122"/>
      <c r="F690" s="77"/>
      <c r="O690" s="80"/>
    </row>
    <row r="691" spans="1:15" s="76" customFormat="1" ht="30" x14ac:dyDescent="0.45">
      <c r="A691" s="123"/>
      <c r="B691" s="122"/>
      <c r="C691" s="122"/>
      <c r="D691" s="122"/>
      <c r="F691" s="77"/>
      <c r="O691" s="80"/>
    </row>
    <row r="692" spans="1:15" s="76" customFormat="1" ht="30" x14ac:dyDescent="0.45">
      <c r="A692" s="123"/>
      <c r="B692" s="122"/>
      <c r="C692" s="122"/>
      <c r="D692" s="122"/>
      <c r="F692" s="77"/>
      <c r="J692" s="88"/>
      <c r="K692" s="88"/>
      <c r="L692" s="88"/>
      <c r="O692" s="80"/>
    </row>
    <row r="693" spans="1:15" s="76" customFormat="1" ht="28.2" x14ac:dyDescent="0.45">
      <c r="A693" s="123"/>
      <c r="B693" s="122"/>
      <c r="C693" s="122"/>
      <c r="D693" s="122"/>
      <c r="F693" s="77"/>
      <c r="O693" s="78"/>
    </row>
    <row r="694" spans="1:15" s="76" customFormat="1" ht="30" x14ac:dyDescent="0.45">
      <c r="A694" s="123"/>
      <c r="B694" s="122"/>
      <c r="C694" s="122"/>
      <c r="D694" s="122"/>
      <c r="F694" s="77"/>
      <c r="O694" s="80"/>
    </row>
    <row r="695" spans="1:15" s="76" customFormat="1" ht="30" x14ac:dyDescent="0.45">
      <c r="A695" s="123"/>
      <c r="B695" s="122"/>
      <c r="C695" s="122"/>
      <c r="D695" s="122"/>
      <c r="F695" s="77"/>
      <c r="O695" s="80"/>
    </row>
    <row r="696" spans="1:15" s="76" customFormat="1" ht="30" x14ac:dyDescent="0.45">
      <c r="A696" s="123"/>
      <c r="B696" s="122"/>
      <c r="C696" s="122"/>
      <c r="D696" s="122"/>
      <c r="F696" s="77"/>
      <c r="O696" s="80"/>
    </row>
    <row r="697" spans="1:15" s="76" customFormat="1" ht="30" x14ac:dyDescent="0.45">
      <c r="A697" s="123"/>
      <c r="B697" s="122"/>
      <c r="C697" s="122"/>
      <c r="D697" s="122"/>
      <c r="F697" s="77"/>
      <c r="O697" s="80"/>
    </row>
    <row r="698" spans="1:15" s="76" customFormat="1" ht="30" x14ac:dyDescent="0.45">
      <c r="A698" s="123"/>
      <c r="B698" s="122"/>
      <c r="C698" s="122"/>
      <c r="D698" s="122"/>
      <c r="F698" s="77"/>
      <c r="O698" s="80"/>
    </row>
    <row r="699" spans="1:15" s="76" customFormat="1" ht="30" x14ac:dyDescent="0.45">
      <c r="A699" s="123"/>
      <c r="B699" s="122"/>
      <c r="C699" s="122"/>
      <c r="D699" s="122"/>
      <c r="F699" s="77"/>
      <c r="O699" s="80"/>
    </row>
    <row r="700" spans="1:15" s="76" customFormat="1" ht="28.2" x14ac:dyDescent="0.45">
      <c r="A700" s="123"/>
      <c r="B700" s="122"/>
      <c r="C700" s="122"/>
      <c r="D700" s="122"/>
      <c r="F700" s="77"/>
      <c r="O700" s="78"/>
    </row>
    <row r="701" spans="1:15" s="76" customFormat="1" ht="30" x14ac:dyDescent="0.45">
      <c r="A701" s="123"/>
      <c r="B701" s="122"/>
      <c r="C701" s="122"/>
      <c r="D701" s="122"/>
      <c r="F701" s="77"/>
      <c r="O701" s="80"/>
    </row>
    <row r="702" spans="1:15" s="76" customFormat="1" ht="30" x14ac:dyDescent="0.45">
      <c r="A702" s="123"/>
      <c r="B702" s="122"/>
      <c r="C702" s="122"/>
      <c r="D702" s="122"/>
      <c r="F702" s="77"/>
      <c r="O702" s="80"/>
    </row>
    <row r="703" spans="1:15" s="76" customFormat="1" ht="30" x14ac:dyDescent="0.45">
      <c r="A703" s="123"/>
      <c r="B703" s="122"/>
      <c r="C703" s="122"/>
      <c r="D703" s="122"/>
      <c r="F703" s="77"/>
      <c r="O703" s="80"/>
    </row>
    <row r="704" spans="1:15" s="76" customFormat="1" ht="30" x14ac:dyDescent="0.45">
      <c r="A704" s="123"/>
      <c r="B704" s="122"/>
      <c r="C704" s="122"/>
      <c r="D704" s="122"/>
      <c r="F704" s="77"/>
      <c r="O704" s="80"/>
    </row>
    <row r="705" spans="1:15" s="76" customFormat="1" ht="30" x14ac:dyDescent="0.45">
      <c r="A705" s="124"/>
      <c r="B705" s="122"/>
      <c r="C705" s="122"/>
      <c r="D705" s="122"/>
      <c r="F705" s="77"/>
      <c r="O705" s="80"/>
    </row>
    <row r="706" spans="1:15" s="76" customFormat="1" ht="30" x14ac:dyDescent="0.45">
      <c r="A706" s="124"/>
      <c r="B706" s="122"/>
      <c r="C706" s="122"/>
      <c r="D706" s="122"/>
      <c r="F706" s="77"/>
      <c r="O706" s="80"/>
    </row>
    <row r="707" spans="1:15" s="76" customFormat="1" ht="30" x14ac:dyDescent="0.45">
      <c r="A707" s="124"/>
      <c r="B707" s="122"/>
      <c r="C707" s="122"/>
      <c r="D707" s="122"/>
      <c r="F707" s="77"/>
      <c r="O707" s="80"/>
    </row>
    <row r="708" spans="1:15" s="76" customFormat="1" ht="30" x14ac:dyDescent="0.45">
      <c r="A708" s="124"/>
      <c r="B708" s="122"/>
      <c r="C708" s="122"/>
      <c r="D708" s="122"/>
      <c r="F708" s="77"/>
      <c r="O708" s="80"/>
    </row>
    <row r="709" spans="1:15" s="76" customFormat="1" ht="30" x14ac:dyDescent="0.45">
      <c r="A709" s="124"/>
      <c r="B709" s="122"/>
      <c r="C709" s="122"/>
      <c r="D709" s="122"/>
      <c r="F709" s="77"/>
      <c r="O709" s="80"/>
    </row>
    <row r="710" spans="1:15" s="76" customFormat="1" ht="30" x14ac:dyDescent="0.45">
      <c r="A710" s="124"/>
      <c r="B710" s="122"/>
      <c r="C710" s="122"/>
      <c r="D710" s="122"/>
      <c r="F710" s="77"/>
      <c r="O710" s="80"/>
    </row>
    <row r="711" spans="1:15" s="76" customFormat="1" ht="30" x14ac:dyDescent="0.45">
      <c r="A711" s="124"/>
      <c r="B711" s="122"/>
      <c r="C711" s="122"/>
      <c r="D711" s="122"/>
      <c r="F711" s="77"/>
      <c r="O711" s="80"/>
    </row>
    <row r="712" spans="1:15" s="76" customFormat="1" ht="30" x14ac:dyDescent="0.45">
      <c r="A712" s="124"/>
      <c r="B712" s="122"/>
      <c r="C712" s="122"/>
      <c r="D712" s="122"/>
      <c r="F712" s="77"/>
      <c r="O712" s="80"/>
    </row>
    <row r="713" spans="1:15" s="76" customFormat="1" ht="30" x14ac:dyDescent="0.45">
      <c r="A713" s="124"/>
      <c r="B713" s="122"/>
      <c r="C713" s="122"/>
      <c r="D713" s="122"/>
      <c r="F713" s="77"/>
      <c r="O713" s="80"/>
    </row>
    <row r="714" spans="1:15" s="76" customFormat="1" ht="30" x14ac:dyDescent="0.45">
      <c r="A714" s="124"/>
      <c r="B714" s="122"/>
      <c r="C714" s="122"/>
      <c r="D714" s="122"/>
      <c r="F714" s="77"/>
      <c r="O714" s="80"/>
    </row>
    <row r="715" spans="1:15" s="76" customFormat="1" ht="30" x14ac:dyDescent="0.45">
      <c r="A715" s="124"/>
      <c r="B715" s="122"/>
      <c r="C715" s="122"/>
      <c r="D715" s="122"/>
      <c r="F715" s="77"/>
      <c r="O715" s="80"/>
    </row>
    <row r="716" spans="1:15" s="76" customFormat="1" ht="30" x14ac:dyDescent="0.45">
      <c r="A716" s="124"/>
      <c r="B716" s="122"/>
      <c r="C716" s="122"/>
      <c r="D716" s="122"/>
      <c r="F716" s="77"/>
      <c r="O716" s="80"/>
    </row>
    <row r="717" spans="1:15" s="76" customFormat="1" ht="30" x14ac:dyDescent="0.45">
      <c r="A717" s="124"/>
      <c r="B717" s="122"/>
      <c r="C717" s="122"/>
      <c r="D717" s="122"/>
      <c r="F717" s="77"/>
      <c r="O717" s="80"/>
    </row>
    <row r="718" spans="1:15" s="76" customFormat="1" ht="30" x14ac:dyDescent="0.45">
      <c r="A718" s="124"/>
      <c r="B718" s="122"/>
      <c r="C718" s="122"/>
      <c r="D718" s="122"/>
      <c r="F718" s="77"/>
      <c r="O718" s="80"/>
    </row>
    <row r="719" spans="1:15" s="76" customFormat="1" ht="30" x14ac:dyDescent="0.45">
      <c r="A719" s="124"/>
      <c r="B719" s="122"/>
      <c r="C719" s="122"/>
      <c r="D719" s="122"/>
      <c r="F719" s="77"/>
      <c r="O719" s="80"/>
    </row>
    <row r="720" spans="1:15" s="76" customFormat="1" ht="30" x14ac:dyDescent="0.45">
      <c r="A720" s="124"/>
      <c r="B720" s="122"/>
      <c r="C720" s="122"/>
      <c r="D720" s="122"/>
      <c r="F720" s="77"/>
      <c r="O720" s="80"/>
    </row>
    <row r="721" spans="1:15" s="76" customFormat="1" ht="30" x14ac:dyDescent="0.45">
      <c r="A721" s="124"/>
      <c r="B721" s="122"/>
      <c r="C721" s="122"/>
      <c r="D721" s="122"/>
      <c r="F721" s="77"/>
      <c r="O721" s="80"/>
    </row>
    <row r="722" spans="1:15" s="76" customFormat="1" ht="30" x14ac:dyDescent="0.45">
      <c r="A722" s="124"/>
      <c r="B722" s="122"/>
      <c r="C722" s="122"/>
      <c r="D722" s="122"/>
      <c r="F722" s="77"/>
      <c r="O722" s="80"/>
    </row>
    <row r="723" spans="1:15" s="76" customFormat="1" ht="30" x14ac:dyDescent="0.45">
      <c r="A723" s="124"/>
      <c r="B723" s="122"/>
      <c r="C723" s="122"/>
      <c r="D723" s="122"/>
      <c r="F723" s="77"/>
      <c r="O723" s="80"/>
    </row>
    <row r="724" spans="1:15" s="76" customFormat="1" ht="30" x14ac:dyDescent="0.45">
      <c r="A724" s="124"/>
      <c r="B724" s="122"/>
      <c r="C724" s="122"/>
      <c r="D724" s="122"/>
      <c r="F724" s="77"/>
      <c r="O724" s="80"/>
    </row>
    <row r="725" spans="1:15" s="76" customFormat="1" ht="30" x14ac:dyDescent="0.45">
      <c r="A725" s="124"/>
      <c r="B725" s="122"/>
      <c r="C725" s="122"/>
      <c r="D725" s="122"/>
      <c r="F725" s="77"/>
      <c r="O725" s="80"/>
    </row>
    <row r="726" spans="1:15" s="76" customFormat="1" ht="30" x14ac:dyDescent="0.45">
      <c r="A726" s="124"/>
      <c r="B726" s="122"/>
      <c r="C726" s="122"/>
      <c r="D726" s="122"/>
      <c r="F726" s="77"/>
      <c r="O726" s="80"/>
    </row>
    <row r="727" spans="1:15" s="76" customFormat="1" ht="30" x14ac:dyDescent="0.45">
      <c r="A727" s="124"/>
      <c r="B727" s="122"/>
      <c r="C727" s="122"/>
      <c r="D727" s="122"/>
      <c r="F727" s="77"/>
      <c r="J727" s="88"/>
      <c r="K727" s="88"/>
      <c r="L727" s="88"/>
      <c r="O727" s="80"/>
    </row>
    <row r="728" spans="1:15" s="76" customFormat="1" ht="33.6" x14ac:dyDescent="0.45">
      <c r="A728" s="124"/>
      <c r="B728" s="122"/>
      <c r="C728" s="122"/>
      <c r="D728" s="122"/>
      <c r="F728" s="77"/>
      <c r="O728" s="84"/>
    </row>
    <row r="729" spans="1:15" s="76" customFormat="1" ht="30" x14ac:dyDescent="0.45">
      <c r="A729" s="124"/>
      <c r="B729" s="122"/>
      <c r="C729" s="122"/>
      <c r="D729" s="122"/>
      <c r="F729" s="77"/>
      <c r="O729" s="80"/>
    </row>
    <row r="730" spans="1:15" s="76" customFormat="1" ht="30" x14ac:dyDescent="0.45">
      <c r="A730" s="124"/>
      <c r="B730" s="122"/>
      <c r="C730" s="122"/>
      <c r="D730" s="122"/>
      <c r="F730" s="77"/>
      <c r="J730" s="88"/>
      <c r="K730" s="88"/>
      <c r="L730" s="88"/>
      <c r="O730" s="80"/>
    </row>
    <row r="731" spans="1:15" s="76" customFormat="1" ht="30" x14ac:dyDescent="0.45">
      <c r="A731" s="124"/>
      <c r="B731" s="122"/>
      <c r="C731" s="122"/>
      <c r="D731" s="122"/>
      <c r="F731" s="77"/>
      <c r="J731" s="88"/>
      <c r="K731" s="88"/>
      <c r="L731" s="88"/>
      <c r="O731" s="80"/>
    </row>
    <row r="732" spans="1:15" s="76" customFormat="1" ht="30" x14ac:dyDescent="0.45">
      <c r="A732" s="124"/>
      <c r="B732" s="122"/>
      <c r="C732" s="122"/>
      <c r="D732" s="122"/>
      <c r="F732" s="77"/>
      <c r="O732" s="80"/>
    </row>
    <row r="733" spans="1:15" s="76" customFormat="1" ht="30" x14ac:dyDescent="0.45">
      <c r="A733" s="124"/>
      <c r="B733" s="122"/>
      <c r="C733" s="122"/>
      <c r="D733" s="122"/>
      <c r="F733" s="77"/>
      <c r="O733" s="80"/>
    </row>
    <row r="734" spans="1:15" s="76" customFormat="1" ht="30" x14ac:dyDescent="0.45">
      <c r="A734" s="124"/>
      <c r="B734" s="122"/>
      <c r="C734" s="122"/>
      <c r="D734" s="122"/>
      <c r="F734" s="77"/>
      <c r="O734" s="80"/>
    </row>
    <row r="735" spans="1:15" s="76" customFormat="1" ht="30" x14ac:dyDescent="0.45">
      <c r="A735" s="124"/>
      <c r="B735" s="122"/>
      <c r="C735" s="122"/>
      <c r="D735" s="122"/>
      <c r="F735" s="77"/>
      <c r="O735" s="80"/>
    </row>
    <row r="736" spans="1:15" s="76" customFormat="1" ht="30" x14ac:dyDescent="0.45">
      <c r="A736" s="124"/>
      <c r="B736" s="122"/>
      <c r="C736" s="122"/>
      <c r="D736" s="122"/>
      <c r="F736" s="77"/>
      <c r="O736" s="80"/>
    </row>
    <row r="737" spans="1:15" s="76" customFormat="1" x14ac:dyDescent="0.45">
      <c r="A737" s="124"/>
      <c r="B737" s="122"/>
      <c r="C737" s="122"/>
      <c r="D737" s="122"/>
      <c r="F737" s="77"/>
      <c r="O737" s="79"/>
    </row>
    <row r="738" spans="1:15" s="76" customFormat="1" ht="30" x14ac:dyDescent="0.45">
      <c r="A738" s="124"/>
      <c r="B738" s="122"/>
      <c r="C738" s="122"/>
      <c r="D738" s="122"/>
      <c r="F738" s="77"/>
      <c r="O738" s="80"/>
    </row>
    <row r="739" spans="1:15" s="76" customFormat="1" ht="30" x14ac:dyDescent="0.45">
      <c r="A739" s="124"/>
      <c r="B739" s="122"/>
      <c r="C739" s="122"/>
      <c r="D739" s="122"/>
      <c r="F739" s="77"/>
      <c r="O739" s="80"/>
    </row>
    <row r="740" spans="1:15" s="76" customFormat="1" ht="30" x14ac:dyDescent="0.45">
      <c r="A740" s="124"/>
      <c r="B740" s="122"/>
      <c r="C740" s="122"/>
      <c r="D740" s="122"/>
      <c r="F740" s="77"/>
      <c r="O740" s="80"/>
    </row>
    <row r="741" spans="1:15" s="76" customFormat="1" ht="30" x14ac:dyDescent="0.45">
      <c r="A741" s="124"/>
      <c r="B741" s="122"/>
      <c r="C741" s="122"/>
      <c r="D741" s="122"/>
      <c r="F741" s="77"/>
      <c r="O741" s="80"/>
    </row>
    <row r="742" spans="1:15" s="76" customFormat="1" ht="30" x14ac:dyDescent="0.45">
      <c r="A742" s="124"/>
      <c r="B742" s="122"/>
      <c r="C742" s="122"/>
      <c r="D742" s="122"/>
      <c r="F742" s="77"/>
      <c r="O742" s="80"/>
    </row>
    <row r="743" spans="1:15" s="76" customFormat="1" ht="30" x14ac:dyDescent="0.45">
      <c r="A743" s="124"/>
      <c r="B743" s="122"/>
      <c r="C743" s="122"/>
      <c r="D743" s="122"/>
      <c r="F743" s="77"/>
      <c r="O743" s="80"/>
    </row>
    <row r="744" spans="1:15" s="76" customFormat="1" ht="30" x14ac:dyDescent="0.45">
      <c r="A744" s="124"/>
      <c r="B744" s="122"/>
      <c r="C744" s="122"/>
      <c r="D744" s="122"/>
      <c r="F744" s="77"/>
      <c r="O744" s="80"/>
    </row>
    <row r="745" spans="1:15" s="76" customFormat="1" ht="30" x14ac:dyDescent="0.45">
      <c r="A745" s="124"/>
      <c r="B745" s="122"/>
      <c r="C745" s="122"/>
      <c r="D745" s="122"/>
      <c r="F745" s="77"/>
      <c r="O745" s="80"/>
    </row>
    <row r="746" spans="1:15" s="76" customFormat="1" ht="30" x14ac:dyDescent="0.45">
      <c r="A746" s="124"/>
      <c r="B746" s="122"/>
      <c r="C746" s="122"/>
      <c r="D746" s="122"/>
      <c r="F746" s="77"/>
      <c r="O746" s="80"/>
    </row>
    <row r="747" spans="1:15" s="76" customFormat="1" ht="30" x14ac:dyDescent="0.45">
      <c r="A747" s="124"/>
      <c r="B747" s="122"/>
      <c r="C747" s="122"/>
      <c r="D747" s="122"/>
      <c r="F747" s="77"/>
      <c r="O747" s="80"/>
    </row>
    <row r="748" spans="1:15" s="76" customFormat="1" ht="30" x14ac:dyDescent="0.45">
      <c r="A748" s="124"/>
      <c r="B748" s="122"/>
      <c r="C748" s="122"/>
      <c r="D748" s="122"/>
      <c r="F748" s="77"/>
      <c r="O748" s="80"/>
    </row>
    <row r="749" spans="1:15" s="76" customFormat="1" ht="30" x14ac:dyDescent="0.45">
      <c r="A749" s="124"/>
      <c r="B749" s="122"/>
      <c r="C749" s="122"/>
      <c r="D749" s="122"/>
      <c r="F749" s="77"/>
      <c r="O749" s="80"/>
    </row>
    <row r="750" spans="1:15" s="76" customFormat="1" ht="30" x14ac:dyDescent="0.45">
      <c r="A750" s="124"/>
      <c r="B750" s="122"/>
      <c r="C750" s="122"/>
      <c r="D750" s="122"/>
      <c r="F750" s="77"/>
      <c r="O750" s="80"/>
    </row>
    <row r="751" spans="1:15" s="76" customFormat="1" ht="30" x14ac:dyDescent="0.45">
      <c r="A751" s="124"/>
      <c r="B751" s="122"/>
      <c r="C751" s="122"/>
      <c r="D751" s="122"/>
      <c r="F751" s="77"/>
      <c r="O751" s="80"/>
    </row>
    <row r="752" spans="1:15" s="76" customFormat="1" ht="30" x14ac:dyDescent="0.45">
      <c r="A752" s="124"/>
      <c r="B752" s="122"/>
      <c r="C752" s="122"/>
      <c r="D752" s="122"/>
      <c r="F752" s="77"/>
      <c r="O752" s="80"/>
    </row>
    <row r="753" spans="1:15" s="76" customFormat="1" ht="30" x14ac:dyDescent="0.45">
      <c r="A753" s="124"/>
      <c r="B753" s="122"/>
      <c r="C753" s="122"/>
      <c r="D753" s="122"/>
      <c r="F753" s="77"/>
      <c r="O753" s="80"/>
    </row>
    <row r="754" spans="1:15" s="76" customFormat="1" ht="30" x14ac:dyDescent="0.45">
      <c r="A754" s="124"/>
      <c r="B754" s="122"/>
      <c r="C754" s="122"/>
      <c r="D754" s="122"/>
      <c r="F754" s="77"/>
      <c r="O754" s="80"/>
    </row>
    <row r="755" spans="1:15" s="76" customFormat="1" ht="30" x14ac:dyDescent="0.45">
      <c r="A755" s="124"/>
      <c r="B755" s="122"/>
      <c r="C755" s="122"/>
      <c r="D755" s="122"/>
      <c r="F755" s="77"/>
      <c r="O755" s="80"/>
    </row>
    <row r="756" spans="1:15" s="76" customFormat="1" ht="30" x14ac:dyDescent="0.45">
      <c r="A756" s="124"/>
      <c r="B756" s="122"/>
      <c r="C756" s="122"/>
      <c r="D756" s="122"/>
      <c r="F756" s="77"/>
      <c r="O756" s="80"/>
    </row>
    <row r="757" spans="1:15" s="76" customFormat="1" ht="30" x14ac:dyDescent="0.45">
      <c r="A757" s="124"/>
      <c r="B757" s="122"/>
      <c r="C757" s="122"/>
      <c r="D757" s="122"/>
      <c r="F757" s="77"/>
      <c r="O757" s="80"/>
    </row>
    <row r="758" spans="1:15" s="76" customFormat="1" ht="30" x14ac:dyDescent="0.45">
      <c r="A758" s="124"/>
      <c r="B758" s="122"/>
      <c r="C758" s="122"/>
      <c r="D758" s="122"/>
      <c r="F758" s="77"/>
      <c r="O758" s="80"/>
    </row>
    <row r="759" spans="1:15" s="76" customFormat="1" ht="30" x14ac:dyDescent="0.45">
      <c r="A759" s="124"/>
      <c r="B759" s="122"/>
      <c r="C759" s="122"/>
      <c r="D759" s="122"/>
      <c r="F759" s="77"/>
      <c r="O759" s="80"/>
    </row>
    <row r="760" spans="1:15" s="76" customFormat="1" ht="30" x14ac:dyDescent="0.45">
      <c r="A760" s="124"/>
      <c r="B760" s="122"/>
      <c r="C760" s="122"/>
      <c r="D760" s="122"/>
      <c r="F760" s="77"/>
      <c r="O760" s="80"/>
    </row>
    <row r="761" spans="1:15" s="76" customFormat="1" ht="30" x14ac:dyDescent="0.45">
      <c r="A761" s="124"/>
      <c r="B761" s="122"/>
      <c r="C761" s="122"/>
      <c r="D761" s="122"/>
      <c r="F761" s="77"/>
      <c r="J761" s="88"/>
      <c r="K761" s="88"/>
      <c r="L761" s="88"/>
      <c r="O761" s="80"/>
    </row>
    <row r="762" spans="1:15" s="76" customFormat="1" ht="30" x14ac:dyDescent="0.45">
      <c r="A762" s="124"/>
      <c r="B762" s="122"/>
      <c r="C762" s="122"/>
      <c r="D762" s="122"/>
      <c r="F762" s="77"/>
      <c r="O762" s="80"/>
    </row>
    <row r="763" spans="1:15" s="76" customFormat="1" ht="30" x14ac:dyDescent="0.45">
      <c r="A763" s="124"/>
      <c r="B763" s="122"/>
      <c r="C763" s="122"/>
      <c r="D763" s="122"/>
      <c r="F763" s="77"/>
      <c r="O763" s="80"/>
    </row>
    <row r="764" spans="1:15" s="76" customFormat="1" ht="30" x14ac:dyDescent="0.45">
      <c r="A764" s="124"/>
      <c r="B764" s="122"/>
      <c r="C764" s="122"/>
      <c r="D764" s="122"/>
      <c r="F764" s="77"/>
      <c r="O764" s="80"/>
    </row>
    <row r="765" spans="1:15" s="76" customFormat="1" x14ac:dyDescent="0.45">
      <c r="A765" s="124"/>
      <c r="B765" s="122"/>
      <c r="C765" s="122"/>
      <c r="D765" s="122"/>
      <c r="F765" s="77"/>
      <c r="O765" s="79"/>
    </row>
    <row r="766" spans="1:15" s="76" customFormat="1" ht="30" x14ac:dyDescent="0.45">
      <c r="A766" s="124"/>
      <c r="B766" s="122"/>
      <c r="C766" s="122"/>
      <c r="D766" s="122"/>
      <c r="F766" s="77"/>
      <c r="J766" s="88"/>
      <c r="K766" s="88"/>
      <c r="L766" s="88"/>
      <c r="O766" s="80"/>
    </row>
    <row r="767" spans="1:15" s="76" customFormat="1" ht="30" x14ac:dyDescent="0.45">
      <c r="A767" s="124"/>
      <c r="B767" s="122"/>
      <c r="C767" s="122"/>
      <c r="D767" s="122"/>
      <c r="F767" s="77"/>
      <c r="O767" s="80"/>
    </row>
    <row r="768" spans="1:15" s="76" customFormat="1" ht="30" x14ac:dyDescent="0.45">
      <c r="A768" s="124"/>
      <c r="B768" s="122"/>
      <c r="C768" s="122"/>
      <c r="D768" s="122"/>
      <c r="F768" s="77"/>
      <c r="O768" s="80"/>
    </row>
    <row r="769" spans="1:15" s="76" customFormat="1" ht="30" x14ac:dyDescent="0.45">
      <c r="A769" s="124"/>
      <c r="B769" s="122"/>
      <c r="C769" s="122"/>
      <c r="D769" s="122"/>
      <c r="F769" s="77"/>
      <c r="O769" s="80"/>
    </row>
    <row r="770" spans="1:15" s="76" customFormat="1" ht="30" x14ac:dyDescent="0.45">
      <c r="A770" s="124"/>
      <c r="B770" s="122"/>
      <c r="C770" s="122"/>
      <c r="D770" s="122"/>
      <c r="F770" s="77"/>
      <c r="O770" s="80"/>
    </row>
    <row r="771" spans="1:15" s="76" customFormat="1" ht="30" x14ac:dyDescent="0.45">
      <c r="A771" s="124"/>
      <c r="B771" s="122"/>
      <c r="C771" s="122"/>
      <c r="D771" s="122"/>
      <c r="F771" s="77"/>
      <c r="O771" s="80"/>
    </row>
    <row r="772" spans="1:15" s="76" customFormat="1" ht="30" x14ac:dyDescent="0.45">
      <c r="A772" s="124"/>
      <c r="B772" s="122"/>
      <c r="C772" s="122"/>
      <c r="D772" s="122"/>
      <c r="F772" s="77"/>
      <c r="O772" s="80"/>
    </row>
    <row r="773" spans="1:15" s="76" customFormat="1" ht="33.6" x14ac:dyDescent="0.45">
      <c r="A773" s="124"/>
      <c r="B773" s="122"/>
      <c r="C773" s="122"/>
      <c r="D773" s="122"/>
      <c r="F773" s="77"/>
      <c r="O773" s="84"/>
    </row>
    <row r="774" spans="1:15" s="76" customFormat="1" ht="33" x14ac:dyDescent="0.45">
      <c r="A774" s="124"/>
      <c r="B774" s="122"/>
      <c r="C774" s="122"/>
      <c r="D774" s="122"/>
      <c r="F774" s="77"/>
      <c r="O774" s="81"/>
    </row>
    <row r="775" spans="1:15" s="76" customFormat="1" ht="30" x14ac:dyDescent="0.45">
      <c r="A775" s="124"/>
      <c r="B775" s="122"/>
      <c r="C775" s="122"/>
      <c r="D775" s="122"/>
      <c r="F775" s="77"/>
      <c r="O775" s="80"/>
    </row>
    <row r="776" spans="1:15" s="76" customFormat="1" ht="30" x14ac:dyDescent="0.45">
      <c r="A776" s="124"/>
      <c r="B776" s="122"/>
      <c r="C776" s="122"/>
      <c r="D776" s="122"/>
      <c r="F776" s="77"/>
      <c r="O776" s="80"/>
    </row>
    <row r="777" spans="1:15" s="76" customFormat="1" ht="30" x14ac:dyDescent="0.45">
      <c r="A777" s="124"/>
      <c r="B777" s="122"/>
      <c r="C777" s="122"/>
      <c r="D777" s="122"/>
      <c r="F777" s="77"/>
      <c r="O777" s="80"/>
    </row>
    <row r="778" spans="1:15" s="76" customFormat="1" ht="30" x14ac:dyDescent="0.45">
      <c r="A778" s="124"/>
      <c r="B778" s="122"/>
      <c r="C778" s="122"/>
      <c r="D778" s="122"/>
      <c r="F778" s="77"/>
      <c r="O778" s="80"/>
    </row>
    <row r="779" spans="1:15" s="76" customFormat="1" ht="30" x14ac:dyDescent="0.45">
      <c r="A779" s="124"/>
      <c r="B779" s="122"/>
      <c r="C779" s="122"/>
      <c r="D779" s="122"/>
      <c r="F779" s="77"/>
      <c r="O779" s="80"/>
    </row>
    <row r="780" spans="1:15" s="76" customFormat="1" ht="30" x14ac:dyDescent="0.45">
      <c r="A780" s="124"/>
      <c r="B780" s="122"/>
      <c r="C780" s="122"/>
      <c r="D780" s="122"/>
      <c r="F780" s="77"/>
      <c r="O780" s="80"/>
    </row>
    <row r="781" spans="1:15" s="76" customFormat="1" ht="30" x14ac:dyDescent="0.45">
      <c r="A781" s="124"/>
      <c r="B781" s="122"/>
      <c r="C781" s="122"/>
      <c r="D781" s="122"/>
      <c r="F781" s="77"/>
      <c r="O781" s="80"/>
    </row>
    <row r="782" spans="1:15" s="76" customFormat="1" ht="30" x14ac:dyDescent="0.45">
      <c r="A782" s="124"/>
      <c r="B782" s="122"/>
      <c r="C782" s="122"/>
      <c r="D782" s="122"/>
      <c r="F782" s="77"/>
      <c r="O782" s="80"/>
    </row>
    <row r="783" spans="1:15" s="76" customFormat="1" ht="30" x14ac:dyDescent="0.45">
      <c r="A783" s="124"/>
      <c r="B783" s="122"/>
      <c r="C783" s="122"/>
      <c r="D783" s="122"/>
      <c r="F783" s="77"/>
      <c r="O783" s="80"/>
    </row>
    <row r="784" spans="1:15" s="76" customFormat="1" ht="30" x14ac:dyDescent="0.45">
      <c r="A784" s="124"/>
      <c r="B784" s="122"/>
      <c r="C784" s="122"/>
      <c r="D784" s="122"/>
      <c r="F784" s="77"/>
      <c r="O784" s="80"/>
    </row>
    <row r="785" spans="1:15" s="76" customFormat="1" ht="28.2" x14ac:dyDescent="0.45">
      <c r="A785" s="124"/>
      <c r="B785" s="122"/>
      <c r="C785" s="122"/>
      <c r="D785" s="122"/>
      <c r="F785" s="77"/>
      <c r="O785" s="78"/>
    </row>
    <row r="786" spans="1:15" s="76" customFormat="1" ht="30" x14ac:dyDescent="0.45">
      <c r="A786" s="124"/>
      <c r="B786" s="122"/>
      <c r="C786" s="122"/>
      <c r="D786" s="122"/>
      <c r="F786" s="77"/>
      <c r="O786" s="80"/>
    </row>
    <row r="787" spans="1:15" s="76" customFormat="1" ht="30" x14ac:dyDescent="0.45">
      <c r="A787" s="124"/>
      <c r="B787" s="122"/>
      <c r="C787" s="122"/>
      <c r="D787" s="122"/>
      <c r="F787" s="77"/>
      <c r="O787" s="80"/>
    </row>
    <row r="788" spans="1:15" s="76" customFormat="1" ht="30" x14ac:dyDescent="0.45">
      <c r="A788" s="124"/>
      <c r="B788" s="122"/>
      <c r="C788" s="122"/>
      <c r="D788" s="122"/>
      <c r="F788" s="77"/>
      <c r="O788" s="80"/>
    </row>
    <row r="789" spans="1:15" s="76" customFormat="1" ht="30" x14ac:dyDescent="0.45">
      <c r="A789" s="124"/>
      <c r="B789" s="122"/>
      <c r="C789" s="122"/>
      <c r="D789" s="122"/>
      <c r="F789" s="77"/>
      <c r="O789" s="80"/>
    </row>
    <row r="790" spans="1:15" s="76" customFormat="1" ht="30" x14ac:dyDescent="0.45">
      <c r="A790" s="124"/>
      <c r="B790" s="122"/>
      <c r="C790" s="122"/>
      <c r="D790" s="122"/>
      <c r="F790" s="77"/>
      <c r="J790" s="88"/>
      <c r="K790" s="88"/>
      <c r="L790" s="88"/>
      <c r="O790" s="80"/>
    </row>
    <row r="791" spans="1:15" s="76" customFormat="1" ht="30" x14ac:dyDescent="0.45">
      <c r="A791" s="124"/>
      <c r="B791" s="122"/>
      <c r="C791" s="122"/>
      <c r="D791" s="122"/>
      <c r="F791" s="77"/>
      <c r="O791" s="80"/>
    </row>
    <row r="792" spans="1:15" s="76" customFormat="1" ht="30" x14ac:dyDescent="0.45">
      <c r="A792" s="124"/>
      <c r="B792" s="122"/>
      <c r="C792" s="122"/>
      <c r="D792" s="122"/>
      <c r="F792" s="77"/>
      <c r="O792" s="80"/>
    </row>
    <row r="793" spans="1:15" s="76" customFormat="1" ht="30" x14ac:dyDescent="0.45">
      <c r="A793" s="124"/>
      <c r="B793" s="122"/>
      <c r="C793" s="122"/>
      <c r="D793" s="122"/>
      <c r="F793" s="77"/>
      <c r="O793" s="80"/>
    </row>
    <row r="794" spans="1:15" s="76" customFormat="1" ht="30" x14ac:dyDescent="0.45">
      <c r="A794" s="124"/>
      <c r="B794" s="122"/>
      <c r="C794" s="122"/>
      <c r="D794" s="122"/>
      <c r="F794" s="77"/>
      <c r="O794" s="80"/>
    </row>
    <row r="795" spans="1:15" s="76" customFormat="1" ht="30" x14ac:dyDescent="0.45">
      <c r="A795" s="124"/>
      <c r="B795" s="122"/>
      <c r="C795" s="122"/>
      <c r="D795" s="122"/>
      <c r="F795" s="77"/>
      <c r="O795" s="80"/>
    </row>
    <row r="796" spans="1:15" s="76" customFormat="1" ht="30" x14ac:dyDescent="0.45">
      <c r="A796" s="124"/>
      <c r="B796" s="122"/>
      <c r="C796" s="122"/>
      <c r="D796" s="122"/>
      <c r="F796" s="77"/>
      <c r="O796" s="80"/>
    </row>
    <row r="797" spans="1:15" s="76" customFormat="1" ht="30" x14ac:dyDescent="0.45">
      <c r="A797" s="124"/>
      <c r="B797" s="122"/>
      <c r="C797" s="122"/>
      <c r="D797" s="122"/>
      <c r="F797" s="77"/>
      <c r="O797" s="80"/>
    </row>
    <row r="798" spans="1:15" s="76" customFormat="1" ht="30" x14ac:dyDescent="0.45">
      <c r="A798" s="124"/>
      <c r="B798" s="122"/>
      <c r="C798" s="122"/>
      <c r="D798" s="122"/>
      <c r="F798" s="77"/>
      <c r="O798" s="80"/>
    </row>
    <row r="799" spans="1:15" s="76" customFormat="1" ht="30" x14ac:dyDescent="0.45">
      <c r="A799" s="124"/>
      <c r="B799" s="122"/>
      <c r="C799" s="122"/>
      <c r="D799" s="122"/>
      <c r="F799" s="77"/>
      <c r="O799" s="80"/>
    </row>
    <row r="800" spans="1:15" s="76" customFormat="1" ht="30" x14ac:dyDescent="0.45">
      <c r="A800" s="124"/>
      <c r="B800" s="122"/>
      <c r="C800" s="122"/>
      <c r="D800" s="122"/>
      <c r="F800" s="77"/>
      <c r="O800" s="80"/>
    </row>
    <row r="801" spans="1:15" s="76" customFormat="1" ht="30" x14ac:dyDescent="0.45">
      <c r="A801" s="124"/>
      <c r="B801" s="122"/>
      <c r="C801" s="122"/>
      <c r="D801" s="122"/>
      <c r="F801" s="77"/>
      <c r="O801" s="80"/>
    </row>
    <row r="802" spans="1:15" s="76" customFormat="1" ht="30" x14ac:dyDescent="0.45">
      <c r="A802" s="124"/>
      <c r="B802" s="122"/>
      <c r="C802" s="122"/>
      <c r="D802" s="122"/>
      <c r="F802" s="77"/>
      <c r="O802" s="80"/>
    </row>
    <row r="803" spans="1:15" s="76" customFormat="1" ht="30" x14ac:dyDescent="0.45">
      <c r="A803" s="124"/>
      <c r="B803" s="122"/>
      <c r="C803" s="122"/>
      <c r="D803" s="122"/>
      <c r="F803" s="77"/>
      <c r="O803" s="80"/>
    </row>
    <row r="804" spans="1:15" s="76" customFormat="1" ht="30" x14ac:dyDescent="0.45">
      <c r="A804" s="124"/>
      <c r="B804" s="122"/>
      <c r="C804" s="122"/>
      <c r="D804" s="122"/>
      <c r="F804" s="77"/>
      <c r="O804" s="80"/>
    </row>
    <row r="805" spans="1:15" s="76" customFormat="1" ht="30" x14ac:dyDescent="0.45">
      <c r="A805" s="124"/>
      <c r="B805" s="122"/>
      <c r="C805" s="122"/>
      <c r="D805" s="122"/>
      <c r="F805" s="77"/>
      <c r="J805" s="88"/>
      <c r="K805" s="88"/>
      <c r="L805" s="88"/>
      <c r="O805" s="80"/>
    </row>
    <row r="806" spans="1:15" s="76" customFormat="1" ht="30" x14ac:dyDescent="0.45">
      <c r="A806" s="124"/>
      <c r="B806" s="122"/>
      <c r="C806" s="122"/>
      <c r="D806" s="122"/>
      <c r="F806" s="77"/>
      <c r="O806" s="80"/>
    </row>
    <row r="807" spans="1:15" s="76" customFormat="1" ht="30" x14ac:dyDescent="0.45">
      <c r="A807" s="124"/>
      <c r="B807" s="122"/>
      <c r="C807" s="122"/>
      <c r="D807" s="122"/>
      <c r="F807" s="77"/>
      <c r="O807" s="80"/>
    </row>
    <row r="808" spans="1:15" s="76" customFormat="1" ht="30" x14ac:dyDescent="0.45">
      <c r="A808" s="124"/>
      <c r="B808" s="122"/>
      <c r="C808" s="122"/>
      <c r="D808" s="122"/>
      <c r="F808" s="77"/>
      <c r="O808" s="80"/>
    </row>
    <row r="809" spans="1:15" s="76" customFormat="1" ht="30" x14ac:dyDescent="0.45">
      <c r="A809" s="124"/>
      <c r="B809" s="122"/>
      <c r="C809" s="122"/>
      <c r="D809" s="122"/>
      <c r="F809" s="77"/>
      <c r="J809" s="88"/>
      <c r="K809" s="88"/>
      <c r="L809" s="88"/>
      <c r="O809" s="80"/>
    </row>
    <row r="810" spans="1:15" s="76" customFormat="1" ht="30" x14ac:dyDescent="0.45">
      <c r="A810" s="124"/>
      <c r="B810" s="122"/>
      <c r="C810" s="122"/>
      <c r="D810" s="122"/>
      <c r="F810" s="77"/>
      <c r="O810" s="80"/>
    </row>
    <row r="811" spans="1:15" s="76" customFormat="1" ht="30" x14ac:dyDescent="0.45">
      <c r="A811" s="124"/>
      <c r="B811" s="122"/>
      <c r="C811" s="122"/>
      <c r="D811" s="122"/>
      <c r="F811" s="77"/>
      <c r="O811" s="80"/>
    </row>
    <row r="812" spans="1:15" s="76" customFormat="1" ht="30" x14ac:dyDescent="0.45">
      <c r="A812" s="124"/>
      <c r="B812" s="122"/>
      <c r="C812" s="122"/>
      <c r="D812" s="122"/>
      <c r="F812" s="77"/>
      <c r="O812" s="80"/>
    </row>
    <row r="813" spans="1:15" s="76" customFormat="1" ht="30" x14ac:dyDescent="0.45">
      <c r="A813" s="124"/>
      <c r="B813" s="122"/>
      <c r="C813" s="122"/>
      <c r="D813" s="122"/>
      <c r="F813" s="77"/>
      <c r="J813" s="88"/>
      <c r="K813" s="88"/>
      <c r="L813" s="88"/>
      <c r="O813" s="80"/>
    </row>
    <row r="814" spans="1:15" s="76" customFormat="1" ht="33" x14ac:dyDescent="0.45">
      <c r="A814" s="124"/>
      <c r="B814" s="122"/>
      <c r="C814" s="122"/>
      <c r="D814" s="122"/>
      <c r="F814" s="77"/>
      <c r="O814" s="81"/>
    </row>
    <row r="815" spans="1:15" s="76" customFormat="1" ht="30" x14ac:dyDescent="0.45">
      <c r="A815" s="124"/>
      <c r="B815" s="122"/>
      <c r="C815" s="122"/>
      <c r="D815" s="122"/>
      <c r="F815" s="77"/>
      <c r="O815" s="80"/>
    </row>
    <row r="816" spans="1:15" s="76" customFormat="1" ht="30" x14ac:dyDescent="0.45">
      <c r="A816" s="124"/>
      <c r="B816" s="122"/>
      <c r="C816" s="122"/>
      <c r="D816" s="122"/>
      <c r="F816" s="77"/>
      <c r="O816" s="80"/>
    </row>
    <row r="817" spans="1:15" s="76" customFormat="1" ht="30" x14ac:dyDescent="0.45">
      <c r="A817" s="124"/>
      <c r="B817" s="122"/>
      <c r="C817" s="122"/>
      <c r="D817" s="122"/>
      <c r="F817" s="77"/>
      <c r="O817" s="80"/>
    </row>
    <row r="818" spans="1:15" s="76" customFormat="1" ht="30" x14ac:dyDescent="0.45">
      <c r="A818" s="124"/>
      <c r="B818" s="122"/>
      <c r="C818" s="122"/>
      <c r="D818" s="122"/>
      <c r="F818" s="77"/>
      <c r="O818" s="80"/>
    </row>
    <row r="819" spans="1:15" s="76" customFormat="1" ht="30" x14ac:dyDescent="0.45">
      <c r="A819" s="124"/>
      <c r="B819" s="122"/>
      <c r="C819" s="122"/>
      <c r="D819" s="122"/>
      <c r="F819" s="77"/>
      <c r="O819" s="80"/>
    </row>
    <row r="820" spans="1:15" s="76" customFormat="1" ht="30" x14ac:dyDescent="0.45">
      <c r="A820" s="124"/>
      <c r="B820" s="122"/>
      <c r="C820" s="122"/>
      <c r="D820" s="122"/>
      <c r="F820" s="77"/>
      <c r="O820" s="80"/>
    </row>
    <row r="821" spans="1:15" s="76" customFormat="1" ht="30" x14ac:dyDescent="0.45">
      <c r="A821" s="124"/>
      <c r="B821" s="122"/>
      <c r="C821" s="122"/>
      <c r="D821" s="122"/>
      <c r="F821" s="77"/>
      <c r="O821" s="80"/>
    </row>
    <row r="822" spans="1:15" s="76" customFormat="1" ht="30" x14ac:dyDescent="0.45">
      <c r="A822" s="124"/>
      <c r="B822" s="122"/>
      <c r="C822" s="122"/>
      <c r="D822" s="122"/>
      <c r="F822" s="77"/>
      <c r="O822" s="80"/>
    </row>
    <row r="823" spans="1:15" s="76" customFormat="1" ht="30" x14ac:dyDescent="0.45">
      <c r="A823" s="124"/>
      <c r="B823" s="122"/>
      <c r="C823" s="122"/>
      <c r="D823" s="122"/>
      <c r="F823" s="77"/>
      <c r="O823" s="80"/>
    </row>
    <row r="824" spans="1:15" s="76" customFormat="1" ht="30" x14ac:dyDescent="0.45">
      <c r="A824" s="124"/>
      <c r="B824" s="122"/>
      <c r="C824" s="122"/>
      <c r="D824" s="122"/>
      <c r="F824" s="77"/>
      <c r="O824" s="80"/>
    </row>
    <row r="825" spans="1:15" s="76" customFormat="1" ht="30" x14ac:dyDescent="0.45">
      <c r="A825" s="124"/>
      <c r="B825" s="122"/>
      <c r="C825" s="122"/>
      <c r="D825" s="122"/>
      <c r="F825" s="77"/>
      <c r="O825" s="80"/>
    </row>
    <row r="826" spans="1:15" s="76" customFormat="1" ht="30" x14ac:dyDescent="0.45">
      <c r="A826" s="124"/>
      <c r="B826" s="122"/>
      <c r="C826" s="122"/>
      <c r="D826" s="122"/>
      <c r="F826" s="77"/>
      <c r="O826" s="80"/>
    </row>
    <row r="827" spans="1:15" s="76" customFormat="1" ht="30" x14ac:dyDescent="0.45">
      <c r="A827" s="124"/>
      <c r="B827" s="122"/>
      <c r="C827" s="122"/>
      <c r="D827" s="122"/>
      <c r="F827" s="77"/>
      <c r="O827" s="80"/>
    </row>
    <row r="828" spans="1:15" s="76" customFormat="1" ht="30" x14ac:dyDescent="0.45">
      <c r="A828" s="124"/>
      <c r="B828" s="122"/>
      <c r="C828" s="122"/>
      <c r="D828" s="122"/>
      <c r="F828" s="77"/>
      <c r="J828" s="88"/>
      <c r="K828" s="88"/>
      <c r="L828" s="88"/>
      <c r="O828" s="80"/>
    </row>
    <row r="829" spans="1:15" s="76" customFormat="1" ht="30" x14ac:dyDescent="0.45">
      <c r="A829" s="124"/>
      <c r="B829" s="122"/>
      <c r="C829" s="122"/>
      <c r="D829" s="122"/>
      <c r="F829" s="77"/>
      <c r="O829" s="80"/>
    </row>
    <row r="830" spans="1:15" s="76" customFormat="1" ht="30" x14ac:dyDescent="0.45">
      <c r="A830" s="124"/>
      <c r="B830" s="122"/>
      <c r="C830" s="122"/>
      <c r="D830" s="122"/>
      <c r="F830" s="77"/>
      <c r="O830" s="80"/>
    </row>
    <row r="831" spans="1:15" s="76" customFormat="1" ht="30" x14ac:dyDescent="0.45">
      <c r="A831" s="124"/>
      <c r="B831" s="122"/>
      <c r="C831" s="122"/>
      <c r="D831" s="122"/>
      <c r="F831" s="77"/>
      <c r="O831" s="80"/>
    </row>
    <row r="832" spans="1:15" s="76" customFormat="1" ht="28.2" x14ac:dyDescent="0.45">
      <c r="A832" s="124"/>
      <c r="B832" s="122"/>
      <c r="C832" s="122"/>
      <c r="D832" s="122"/>
      <c r="F832" s="77"/>
      <c r="O832" s="78"/>
    </row>
    <row r="833" spans="1:15" s="76" customFormat="1" ht="30" x14ac:dyDescent="0.45">
      <c r="A833" s="124"/>
      <c r="B833" s="122"/>
      <c r="C833" s="122"/>
      <c r="D833" s="122"/>
      <c r="F833" s="77"/>
      <c r="O833" s="80"/>
    </row>
    <row r="834" spans="1:15" s="76" customFormat="1" ht="30" x14ac:dyDescent="0.45">
      <c r="A834" s="124"/>
      <c r="B834" s="122"/>
      <c r="C834" s="122"/>
      <c r="D834" s="122"/>
      <c r="F834" s="77"/>
      <c r="O834" s="80"/>
    </row>
    <row r="835" spans="1:15" s="76" customFormat="1" ht="30" x14ac:dyDescent="0.45">
      <c r="A835" s="124"/>
      <c r="B835" s="122"/>
      <c r="C835" s="122"/>
      <c r="D835" s="122"/>
      <c r="F835" s="77"/>
      <c r="O835" s="80"/>
    </row>
    <row r="836" spans="1:15" s="76" customFormat="1" ht="30" x14ac:dyDescent="0.45">
      <c r="A836" s="124"/>
      <c r="B836" s="122"/>
      <c r="C836" s="122"/>
      <c r="D836" s="122"/>
      <c r="F836" s="77"/>
      <c r="O836" s="80"/>
    </row>
    <row r="837" spans="1:15" s="76" customFormat="1" ht="33.6" x14ac:dyDescent="0.45">
      <c r="A837" s="124"/>
      <c r="B837" s="122"/>
      <c r="C837" s="122"/>
      <c r="D837" s="122"/>
      <c r="F837" s="77"/>
      <c r="O837" s="84"/>
    </row>
    <row r="838" spans="1:15" s="76" customFormat="1" ht="30" x14ac:dyDescent="0.45">
      <c r="A838" s="124"/>
      <c r="B838" s="122"/>
      <c r="C838" s="122"/>
      <c r="D838" s="122"/>
      <c r="F838" s="77"/>
      <c r="O838" s="80"/>
    </row>
    <row r="839" spans="1:15" s="76" customFormat="1" ht="30" x14ac:dyDescent="0.45">
      <c r="A839" s="124"/>
      <c r="B839" s="122"/>
      <c r="C839" s="122"/>
      <c r="D839" s="122"/>
      <c r="F839" s="77"/>
      <c r="O839" s="80"/>
    </row>
    <row r="840" spans="1:15" s="76" customFormat="1" ht="30" x14ac:dyDescent="0.45">
      <c r="A840" s="124"/>
      <c r="B840" s="122"/>
      <c r="C840" s="122"/>
      <c r="D840" s="122"/>
      <c r="F840" s="77"/>
      <c r="O840" s="80"/>
    </row>
    <row r="841" spans="1:15" s="76" customFormat="1" ht="30" x14ac:dyDescent="0.45">
      <c r="A841" s="124"/>
      <c r="B841" s="122"/>
      <c r="C841" s="122"/>
      <c r="D841" s="122"/>
      <c r="F841" s="77"/>
      <c r="O841" s="80"/>
    </row>
    <row r="842" spans="1:15" s="76" customFormat="1" ht="30" x14ac:dyDescent="0.45">
      <c r="A842" s="124"/>
      <c r="B842" s="122"/>
      <c r="C842" s="122"/>
      <c r="D842" s="122"/>
      <c r="F842" s="77"/>
      <c r="O842" s="80"/>
    </row>
    <row r="843" spans="1:15" s="76" customFormat="1" ht="30" x14ac:dyDescent="0.45">
      <c r="A843" s="124"/>
      <c r="B843" s="122"/>
      <c r="C843" s="122"/>
      <c r="D843" s="122"/>
      <c r="F843" s="77"/>
      <c r="O843" s="80"/>
    </row>
    <row r="844" spans="1:15" s="76" customFormat="1" ht="30" x14ac:dyDescent="0.45">
      <c r="A844" s="124"/>
      <c r="B844" s="122"/>
      <c r="C844" s="122"/>
      <c r="D844" s="122"/>
      <c r="F844" s="77"/>
      <c r="O844" s="80"/>
    </row>
    <row r="845" spans="1:15" s="76" customFormat="1" ht="30" x14ac:dyDescent="0.45">
      <c r="A845" s="124"/>
      <c r="B845" s="122"/>
      <c r="C845" s="122"/>
      <c r="D845" s="122"/>
      <c r="F845" s="77"/>
      <c r="O845" s="80"/>
    </row>
    <row r="846" spans="1:15" s="76" customFormat="1" ht="33" x14ac:dyDescent="0.45">
      <c r="A846" s="124"/>
      <c r="B846" s="122"/>
      <c r="C846" s="122"/>
      <c r="D846" s="122"/>
      <c r="F846" s="77"/>
      <c r="O846" s="81"/>
    </row>
    <row r="847" spans="1:15" s="76" customFormat="1" ht="30" x14ac:dyDescent="0.45">
      <c r="A847" s="124"/>
      <c r="B847" s="122"/>
      <c r="C847" s="122"/>
      <c r="D847" s="122"/>
      <c r="F847" s="77"/>
      <c r="O847" s="80"/>
    </row>
    <row r="848" spans="1:15" s="76" customFormat="1" ht="28.2" x14ac:dyDescent="0.45">
      <c r="A848" s="124"/>
      <c r="B848" s="122"/>
      <c r="C848" s="122"/>
      <c r="D848" s="122"/>
      <c r="F848" s="77"/>
      <c r="O848" s="78"/>
    </row>
    <row r="849" spans="1:15" s="76" customFormat="1" ht="30" x14ac:dyDescent="0.45">
      <c r="A849" s="124"/>
      <c r="B849" s="122"/>
      <c r="C849" s="122"/>
      <c r="D849" s="122"/>
      <c r="F849" s="77"/>
      <c r="O849" s="80"/>
    </row>
    <row r="850" spans="1:15" s="76" customFormat="1" ht="30" x14ac:dyDescent="0.45">
      <c r="A850" s="124"/>
      <c r="B850" s="122"/>
      <c r="C850" s="122"/>
      <c r="D850" s="122"/>
      <c r="F850" s="77"/>
      <c r="O850" s="80"/>
    </row>
    <row r="851" spans="1:15" s="76" customFormat="1" ht="30" x14ac:dyDescent="0.45">
      <c r="A851" s="124"/>
      <c r="B851" s="122"/>
      <c r="C851" s="122"/>
      <c r="D851" s="122"/>
      <c r="F851" s="77"/>
      <c r="O851" s="80"/>
    </row>
    <row r="852" spans="1:15" s="76" customFormat="1" ht="30" x14ac:dyDescent="0.45">
      <c r="A852" s="124"/>
      <c r="B852" s="122"/>
      <c r="C852" s="122"/>
      <c r="D852" s="122"/>
      <c r="F852" s="77"/>
      <c r="O852" s="80"/>
    </row>
    <row r="853" spans="1:15" s="76" customFormat="1" ht="30" x14ac:dyDescent="0.45">
      <c r="A853" s="124"/>
      <c r="B853" s="122"/>
      <c r="C853" s="122"/>
      <c r="D853" s="122"/>
      <c r="F853" s="77"/>
      <c r="O853" s="80"/>
    </row>
    <row r="854" spans="1:15" s="76" customFormat="1" ht="31.2" x14ac:dyDescent="0.45">
      <c r="A854" s="124"/>
      <c r="B854" s="122"/>
      <c r="C854" s="122"/>
      <c r="D854" s="122"/>
      <c r="F854" s="77"/>
      <c r="O854" s="85"/>
    </row>
    <row r="855" spans="1:15" s="76" customFormat="1" ht="30" x14ac:dyDescent="0.45">
      <c r="A855" s="124"/>
      <c r="B855" s="122"/>
      <c r="C855" s="122"/>
      <c r="D855" s="122"/>
      <c r="F855" s="77"/>
      <c r="O855" s="80"/>
    </row>
    <row r="856" spans="1:15" s="76" customFormat="1" ht="30" x14ac:dyDescent="0.45">
      <c r="A856" s="124"/>
      <c r="B856" s="122"/>
      <c r="C856" s="122"/>
      <c r="D856" s="122"/>
      <c r="F856" s="77"/>
      <c r="O856" s="80"/>
    </row>
    <row r="857" spans="1:15" s="76" customFormat="1" ht="30" x14ac:dyDescent="0.45">
      <c r="A857" s="124"/>
      <c r="B857" s="122"/>
      <c r="C857" s="122"/>
      <c r="D857" s="122"/>
      <c r="F857" s="77"/>
      <c r="O857" s="80"/>
    </row>
    <row r="858" spans="1:15" s="76" customFormat="1" ht="30" x14ac:dyDescent="0.45">
      <c r="A858" s="124"/>
      <c r="B858" s="122"/>
      <c r="C858" s="122"/>
      <c r="D858" s="122"/>
      <c r="F858" s="77"/>
      <c r="O858" s="80"/>
    </row>
    <row r="859" spans="1:15" s="76" customFormat="1" ht="30" x14ac:dyDescent="0.45">
      <c r="A859" s="124"/>
      <c r="B859" s="122"/>
      <c r="C859" s="122"/>
      <c r="D859" s="122"/>
      <c r="F859" s="77"/>
      <c r="O859" s="80"/>
    </row>
    <row r="860" spans="1:15" s="76" customFormat="1" ht="30" x14ac:dyDescent="0.45">
      <c r="A860" s="124"/>
      <c r="B860" s="122"/>
      <c r="C860" s="122"/>
      <c r="D860" s="122"/>
      <c r="F860" s="77"/>
      <c r="O860" s="80"/>
    </row>
    <row r="861" spans="1:15" s="76" customFormat="1" ht="30" x14ac:dyDescent="0.45">
      <c r="A861" s="124"/>
      <c r="B861" s="122"/>
      <c r="C861" s="122"/>
      <c r="D861" s="122"/>
      <c r="F861" s="77"/>
      <c r="O861" s="80"/>
    </row>
    <row r="862" spans="1:15" s="76" customFormat="1" ht="30" x14ac:dyDescent="0.45">
      <c r="A862" s="124"/>
      <c r="B862" s="122"/>
      <c r="C862" s="122"/>
      <c r="D862" s="122"/>
      <c r="F862" s="77"/>
      <c r="O862" s="80"/>
    </row>
    <row r="863" spans="1:15" s="76" customFormat="1" ht="30" x14ac:dyDescent="0.45">
      <c r="A863" s="124"/>
      <c r="B863" s="122"/>
      <c r="C863" s="122"/>
      <c r="D863" s="122"/>
      <c r="F863" s="77"/>
      <c r="J863" s="88"/>
      <c r="K863" s="88"/>
      <c r="L863" s="88"/>
      <c r="O863" s="80"/>
    </row>
    <row r="864" spans="1:15" s="76" customFormat="1" ht="30" x14ac:dyDescent="0.45">
      <c r="A864" s="124"/>
      <c r="B864" s="122"/>
      <c r="C864" s="122"/>
      <c r="D864" s="122"/>
      <c r="F864" s="77"/>
      <c r="O864" s="80"/>
    </row>
    <row r="865" spans="1:15" s="76" customFormat="1" ht="30" x14ac:dyDescent="0.45">
      <c r="A865" s="124"/>
      <c r="B865" s="122"/>
      <c r="C865" s="122"/>
      <c r="D865" s="122"/>
      <c r="F865" s="77"/>
      <c r="O865" s="80"/>
    </row>
    <row r="866" spans="1:15" s="76" customFormat="1" ht="30" x14ac:dyDescent="0.45">
      <c r="A866" s="124"/>
      <c r="B866" s="122"/>
      <c r="C866" s="122"/>
      <c r="D866" s="122"/>
      <c r="F866" s="77"/>
      <c r="O866" s="80"/>
    </row>
    <row r="867" spans="1:15" s="76" customFormat="1" ht="30" x14ac:dyDescent="0.45">
      <c r="A867" s="124"/>
      <c r="B867" s="122"/>
      <c r="C867" s="122"/>
      <c r="D867" s="122"/>
      <c r="F867" s="77"/>
      <c r="O867" s="80"/>
    </row>
    <row r="868" spans="1:15" s="76" customFormat="1" ht="30" x14ac:dyDescent="0.45">
      <c r="A868" s="124"/>
      <c r="B868" s="122"/>
      <c r="C868" s="122"/>
      <c r="D868" s="122"/>
      <c r="F868" s="77"/>
      <c r="O868" s="80"/>
    </row>
    <row r="869" spans="1:15" s="76" customFormat="1" ht="30" x14ac:dyDescent="0.45">
      <c r="A869" s="124"/>
      <c r="B869" s="122"/>
      <c r="C869" s="122"/>
      <c r="D869" s="122"/>
      <c r="F869" s="77"/>
      <c r="O869" s="80"/>
    </row>
    <row r="870" spans="1:15" s="76" customFormat="1" ht="30" x14ac:dyDescent="0.45">
      <c r="A870" s="124"/>
      <c r="B870" s="122"/>
      <c r="C870" s="122"/>
      <c r="D870" s="122"/>
      <c r="F870" s="77"/>
      <c r="O870" s="80"/>
    </row>
    <row r="871" spans="1:15" s="76" customFormat="1" ht="30" x14ac:dyDescent="0.45">
      <c r="A871" s="124"/>
      <c r="B871" s="122"/>
      <c r="C871" s="122"/>
      <c r="D871" s="122"/>
      <c r="F871" s="77"/>
      <c r="J871" s="88"/>
      <c r="K871" s="88"/>
      <c r="L871" s="88"/>
      <c r="O871" s="80"/>
    </row>
    <row r="872" spans="1:15" s="76" customFormat="1" ht="30" x14ac:dyDescent="0.45">
      <c r="A872" s="124"/>
      <c r="B872" s="122"/>
      <c r="C872" s="122"/>
      <c r="D872" s="122"/>
      <c r="F872" s="77"/>
      <c r="O872" s="80"/>
    </row>
    <row r="873" spans="1:15" s="76" customFormat="1" ht="30" x14ac:dyDescent="0.45">
      <c r="A873" s="124"/>
      <c r="B873" s="122"/>
      <c r="C873" s="122"/>
      <c r="D873" s="122"/>
      <c r="F873" s="77"/>
      <c r="O873" s="80"/>
    </row>
    <row r="874" spans="1:15" s="76" customFormat="1" ht="30" x14ac:dyDescent="0.45">
      <c r="A874" s="124"/>
      <c r="B874" s="122"/>
      <c r="C874" s="122"/>
      <c r="D874" s="122"/>
      <c r="F874" s="77"/>
      <c r="O874" s="80"/>
    </row>
    <row r="875" spans="1:15" s="76" customFormat="1" ht="30" x14ac:dyDescent="0.45">
      <c r="A875" s="124"/>
      <c r="B875" s="122"/>
      <c r="C875" s="122"/>
      <c r="D875" s="122"/>
      <c r="F875" s="77"/>
      <c r="O875" s="80"/>
    </row>
    <row r="876" spans="1:15" s="76" customFormat="1" ht="30" x14ac:dyDescent="0.45">
      <c r="A876" s="124"/>
      <c r="B876" s="122"/>
      <c r="C876" s="122"/>
      <c r="D876" s="122"/>
      <c r="F876" s="77"/>
      <c r="O876" s="80"/>
    </row>
    <row r="877" spans="1:15" s="76" customFormat="1" ht="30" x14ac:dyDescent="0.45">
      <c r="A877" s="124"/>
      <c r="B877" s="122"/>
      <c r="C877" s="122"/>
      <c r="D877" s="122"/>
      <c r="F877" s="77"/>
      <c r="O877" s="80"/>
    </row>
    <row r="878" spans="1:15" s="76" customFormat="1" ht="30" x14ac:dyDescent="0.45">
      <c r="A878" s="124"/>
      <c r="B878" s="122"/>
      <c r="C878" s="122"/>
      <c r="D878" s="122"/>
      <c r="F878" s="77"/>
      <c r="J878" s="88"/>
      <c r="K878" s="88"/>
      <c r="L878" s="88"/>
      <c r="O878" s="80"/>
    </row>
    <row r="879" spans="1:15" s="76" customFormat="1" ht="30" x14ac:dyDescent="0.45">
      <c r="A879" s="124"/>
      <c r="B879" s="122"/>
      <c r="C879" s="122"/>
      <c r="D879" s="122"/>
      <c r="F879" s="77"/>
      <c r="O879" s="80"/>
    </row>
    <row r="880" spans="1:15" s="76" customFormat="1" ht="30" x14ac:dyDescent="0.45">
      <c r="A880" s="124"/>
      <c r="B880" s="122"/>
      <c r="C880" s="122"/>
      <c r="D880" s="122"/>
      <c r="F880" s="77"/>
      <c r="O880" s="80"/>
    </row>
    <row r="881" spans="1:15" s="76" customFormat="1" ht="30" x14ac:dyDescent="0.45">
      <c r="A881" s="124"/>
      <c r="B881" s="122"/>
      <c r="C881" s="122"/>
      <c r="D881" s="122"/>
      <c r="F881" s="77"/>
      <c r="O881" s="80"/>
    </row>
    <row r="882" spans="1:15" s="76" customFormat="1" ht="28.2" x14ac:dyDescent="0.45">
      <c r="A882" s="124"/>
      <c r="B882" s="122"/>
      <c r="C882" s="122"/>
      <c r="D882" s="122"/>
      <c r="F882" s="77"/>
      <c r="O882" s="78"/>
    </row>
    <row r="883" spans="1:15" s="76" customFormat="1" ht="30" x14ac:dyDescent="0.5">
      <c r="A883" s="124"/>
      <c r="B883" s="122"/>
      <c r="C883" s="122"/>
      <c r="D883" s="122"/>
      <c r="F883" s="77"/>
      <c r="O883" s="86"/>
    </row>
    <row r="884" spans="1:15" s="76" customFormat="1" ht="30" x14ac:dyDescent="0.45">
      <c r="A884" s="124"/>
      <c r="B884" s="122"/>
      <c r="C884" s="122"/>
      <c r="D884" s="122"/>
      <c r="F884" s="77"/>
      <c r="O884" s="80"/>
    </row>
    <row r="885" spans="1:15" s="76" customFormat="1" ht="33" x14ac:dyDescent="0.45">
      <c r="A885" s="124"/>
      <c r="B885" s="122"/>
      <c r="C885" s="122"/>
      <c r="D885" s="122"/>
      <c r="F885" s="77"/>
      <c r="O885" s="81"/>
    </row>
    <row r="886" spans="1:15" s="76" customFormat="1" ht="30" x14ac:dyDescent="0.45">
      <c r="A886" s="124"/>
      <c r="B886" s="122"/>
      <c r="C886" s="122"/>
      <c r="D886" s="122"/>
      <c r="F886" s="77"/>
      <c r="O886" s="80"/>
    </row>
    <row r="887" spans="1:15" s="76" customFormat="1" ht="30" x14ac:dyDescent="0.45">
      <c r="A887" s="124"/>
      <c r="B887" s="122"/>
      <c r="C887" s="122"/>
      <c r="D887" s="122"/>
      <c r="F887" s="77"/>
      <c r="O887" s="80"/>
    </row>
    <row r="888" spans="1:15" s="76" customFormat="1" ht="30" x14ac:dyDescent="0.45">
      <c r="A888" s="124"/>
      <c r="B888" s="122"/>
      <c r="C888" s="122"/>
      <c r="D888" s="122"/>
      <c r="F888" s="77"/>
      <c r="O888" s="80"/>
    </row>
    <row r="889" spans="1:15" s="76" customFormat="1" ht="30" x14ac:dyDescent="0.45">
      <c r="A889" s="124"/>
      <c r="B889" s="122"/>
      <c r="C889" s="122"/>
      <c r="D889" s="122"/>
      <c r="F889" s="77"/>
      <c r="O889" s="80"/>
    </row>
    <row r="890" spans="1:15" s="76" customFormat="1" ht="30" x14ac:dyDescent="0.45">
      <c r="A890" s="124"/>
      <c r="B890" s="122"/>
      <c r="C890" s="122"/>
      <c r="D890" s="122"/>
      <c r="F890" s="77"/>
      <c r="O890" s="80"/>
    </row>
    <row r="891" spans="1:15" s="76" customFormat="1" ht="30" x14ac:dyDescent="0.45">
      <c r="A891" s="124"/>
      <c r="B891" s="122"/>
      <c r="C891" s="122"/>
      <c r="D891" s="122"/>
      <c r="F891" s="77"/>
      <c r="O891" s="80"/>
    </row>
    <row r="892" spans="1:15" s="76" customFormat="1" ht="30" x14ac:dyDescent="0.45">
      <c r="A892" s="124"/>
      <c r="B892" s="122"/>
      <c r="C892" s="122"/>
      <c r="D892" s="122"/>
      <c r="F892" s="77"/>
      <c r="O892" s="80"/>
    </row>
    <row r="893" spans="1:15" s="76" customFormat="1" ht="30" x14ac:dyDescent="0.45">
      <c r="A893" s="124"/>
      <c r="B893" s="122"/>
      <c r="C893" s="122"/>
      <c r="D893" s="122"/>
      <c r="F893" s="77"/>
      <c r="O893" s="80"/>
    </row>
    <row r="894" spans="1:15" s="76" customFormat="1" ht="30" x14ac:dyDescent="0.45">
      <c r="A894" s="124"/>
      <c r="B894" s="122"/>
      <c r="C894" s="122"/>
      <c r="D894" s="122"/>
      <c r="F894" s="77"/>
      <c r="O894" s="80"/>
    </row>
    <row r="895" spans="1:15" s="76" customFormat="1" ht="30" x14ac:dyDescent="0.45">
      <c r="A895" s="124"/>
      <c r="B895" s="122"/>
      <c r="C895" s="122"/>
      <c r="D895" s="122"/>
      <c r="F895" s="77"/>
      <c r="O895" s="80"/>
    </row>
    <row r="896" spans="1:15" s="76" customFormat="1" ht="30" x14ac:dyDescent="0.45">
      <c r="A896" s="124"/>
      <c r="B896" s="122"/>
      <c r="C896" s="122"/>
      <c r="D896" s="122"/>
      <c r="F896" s="77"/>
      <c r="O896" s="80"/>
    </row>
    <row r="897" spans="1:15" s="76" customFormat="1" ht="30" x14ac:dyDescent="0.45">
      <c r="A897" s="124"/>
      <c r="B897" s="122"/>
      <c r="C897" s="122"/>
      <c r="D897" s="122"/>
      <c r="F897" s="77"/>
      <c r="O897" s="80"/>
    </row>
    <row r="898" spans="1:15" s="76" customFormat="1" ht="30" x14ac:dyDescent="0.45">
      <c r="A898" s="124"/>
      <c r="B898" s="122"/>
      <c r="C898" s="122"/>
      <c r="D898" s="122"/>
      <c r="F898" s="77"/>
      <c r="O898" s="80"/>
    </row>
    <row r="899" spans="1:15" s="76" customFormat="1" ht="33.6" x14ac:dyDescent="0.45">
      <c r="A899" s="124"/>
      <c r="B899" s="122"/>
      <c r="C899" s="122"/>
      <c r="D899" s="122"/>
      <c r="F899" s="77"/>
      <c r="O899" s="84"/>
    </row>
    <row r="900" spans="1:15" s="76" customFormat="1" ht="30" x14ac:dyDescent="0.45">
      <c r="A900" s="124"/>
      <c r="B900" s="122"/>
      <c r="C900" s="122"/>
      <c r="D900" s="122"/>
      <c r="F900" s="77"/>
      <c r="O900" s="80"/>
    </row>
    <row r="901" spans="1:15" s="76" customFormat="1" ht="30" x14ac:dyDescent="0.45">
      <c r="A901" s="124"/>
      <c r="B901" s="122"/>
      <c r="C901" s="122"/>
      <c r="D901" s="122"/>
      <c r="F901" s="77"/>
      <c r="O901" s="80"/>
    </row>
    <row r="902" spans="1:15" s="76" customFormat="1" ht="30" x14ac:dyDescent="0.45">
      <c r="A902" s="124"/>
      <c r="B902" s="122"/>
      <c r="C902" s="122"/>
      <c r="D902" s="122"/>
      <c r="F902" s="77"/>
      <c r="O902" s="80"/>
    </row>
    <row r="903" spans="1:15" s="76" customFormat="1" ht="30" x14ac:dyDescent="0.45">
      <c r="A903" s="124"/>
      <c r="B903" s="122"/>
      <c r="C903" s="122"/>
      <c r="D903" s="122"/>
      <c r="F903" s="77"/>
      <c r="O903" s="80"/>
    </row>
    <row r="904" spans="1:15" s="76" customFormat="1" ht="30" x14ac:dyDescent="0.45">
      <c r="A904" s="124"/>
      <c r="B904" s="122"/>
      <c r="C904" s="122"/>
      <c r="D904" s="122"/>
      <c r="F904" s="77"/>
      <c r="O904" s="80"/>
    </row>
    <row r="905" spans="1:15" s="76" customFormat="1" ht="30" x14ac:dyDescent="0.45">
      <c r="A905" s="124"/>
      <c r="B905" s="122"/>
      <c r="C905" s="122"/>
      <c r="D905" s="122"/>
      <c r="F905" s="77"/>
      <c r="J905" s="88"/>
      <c r="K905" s="88"/>
      <c r="L905" s="88"/>
      <c r="O905" s="80"/>
    </row>
    <row r="906" spans="1:15" s="76" customFormat="1" ht="30" x14ac:dyDescent="0.45">
      <c r="A906" s="124"/>
      <c r="B906" s="122"/>
      <c r="C906" s="122"/>
      <c r="D906" s="122"/>
      <c r="F906" s="77"/>
      <c r="O906" s="80"/>
    </row>
    <row r="907" spans="1:15" s="76" customFormat="1" ht="30" x14ac:dyDescent="0.45">
      <c r="A907" s="124"/>
      <c r="B907" s="122"/>
      <c r="C907" s="122"/>
      <c r="D907" s="122"/>
      <c r="F907" s="77"/>
      <c r="O907" s="80"/>
    </row>
    <row r="908" spans="1:15" s="76" customFormat="1" ht="30" x14ac:dyDescent="0.45">
      <c r="A908" s="124"/>
      <c r="B908" s="122"/>
      <c r="C908" s="122"/>
      <c r="D908" s="122"/>
      <c r="F908" s="77"/>
      <c r="O908" s="80"/>
    </row>
    <row r="909" spans="1:15" s="76" customFormat="1" ht="30" x14ac:dyDescent="0.45">
      <c r="A909" s="124"/>
      <c r="B909" s="122"/>
      <c r="C909" s="122"/>
      <c r="D909" s="122"/>
      <c r="F909" s="77"/>
      <c r="O909" s="80"/>
    </row>
    <row r="910" spans="1:15" s="76" customFormat="1" ht="28.2" x14ac:dyDescent="0.45">
      <c r="A910" s="124"/>
      <c r="B910" s="122"/>
      <c r="C910" s="122"/>
      <c r="D910" s="122"/>
      <c r="F910" s="77"/>
      <c r="J910" s="88"/>
      <c r="K910" s="88"/>
      <c r="L910" s="88"/>
      <c r="O910" s="78"/>
    </row>
    <row r="911" spans="1:15" s="76" customFormat="1" ht="30" x14ac:dyDescent="0.45">
      <c r="A911" s="124"/>
      <c r="B911" s="122"/>
      <c r="C911" s="122"/>
      <c r="D911" s="122"/>
      <c r="F911" s="77"/>
      <c r="O911" s="80"/>
    </row>
    <row r="912" spans="1:15" s="76" customFormat="1" ht="30" x14ac:dyDescent="0.45">
      <c r="A912" s="124"/>
      <c r="B912" s="122"/>
      <c r="C912" s="122"/>
      <c r="D912" s="122"/>
      <c r="F912" s="77"/>
      <c r="O912" s="80"/>
    </row>
    <row r="913" spans="1:15" s="76" customFormat="1" ht="30" x14ac:dyDescent="0.45">
      <c r="A913" s="124"/>
      <c r="B913" s="122"/>
      <c r="C913" s="122"/>
      <c r="D913" s="122"/>
      <c r="F913" s="77"/>
      <c r="O913" s="80"/>
    </row>
    <row r="914" spans="1:15" s="76" customFormat="1" ht="30" x14ac:dyDescent="0.45">
      <c r="A914" s="124"/>
      <c r="B914" s="122"/>
      <c r="C914" s="122"/>
      <c r="D914" s="122"/>
      <c r="F914" s="77"/>
      <c r="O914" s="80"/>
    </row>
    <row r="915" spans="1:15" s="76" customFormat="1" ht="30" x14ac:dyDescent="0.45">
      <c r="A915" s="124"/>
      <c r="B915" s="122"/>
      <c r="C915" s="122"/>
      <c r="D915" s="122"/>
      <c r="F915" s="77"/>
      <c r="O915" s="80"/>
    </row>
    <row r="916" spans="1:15" s="76" customFormat="1" ht="30" x14ac:dyDescent="0.45">
      <c r="A916" s="124"/>
      <c r="B916" s="122"/>
      <c r="C916" s="122"/>
      <c r="D916" s="122"/>
      <c r="F916" s="77"/>
      <c r="O916" s="80"/>
    </row>
    <row r="917" spans="1:15" s="76" customFormat="1" ht="30" x14ac:dyDescent="0.45">
      <c r="A917" s="124"/>
      <c r="B917" s="122"/>
      <c r="C917" s="122"/>
      <c r="D917" s="122"/>
      <c r="F917" s="77"/>
      <c r="O917" s="80"/>
    </row>
    <row r="918" spans="1:15" s="76" customFormat="1" ht="30" x14ac:dyDescent="0.45">
      <c r="A918" s="124"/>
      <c r="B918" s="122"/>
      <c r="C918" s="122"/>
      <c r="D918" s="122"/>
      <c r="F918" s="77"/>
      <c r="O918" s="80"/>
    </row>
    <row r="919" spans="1:15" s="76" customFormat="1" ht="30" x14ac:dyDescent="0.45">
      <c r="A919" s="124"/>
      <c r="B919" s="122"/>
      <c r="C919" s="122"/>
      <c r="D919" s="122"/>
      <c r="F919" s="77"/>
      <c r="O919" s="80"/>
    </row>
    <row r="920" spans="1:15" s="76" customFormat="1" ht="30" x14ac:dyDescent="0.45">
      <c r="A920" s="124"/>
      <c r="B920" s="122"/>
      <c r="C920" s="122"/>
      <c r="D920" s="122"/>
      <c r="F920" s="77"/>
      <c r="O920" s="80"/>
    </row>
    <row r="921" spans="1:15" s="76" customFormat="1" ht="30" x14ac:dyDescent="0.45">
      <c r="A921" s="124"/>
      <c r="B921" s="122"/>
      <c r="C921" s="122"/>
      <c r="D921" s="122"/>
      <c r="F921" s="77"/>
      <c r="O921" s="80"/>
    </row>
    <row r="922" spans="1:15" s="76" customFormat="1" ht="30" x14ac:dyDescent="0.45">
      <c r="A922" s="124"/>
      <c r="B922" s="122"/>
      <c r="C922" s="122"/>
      <c r="D922" s="122"/>
      <c r="F922" s="77"/>
      <c r="O922" s="80"/>
    </row>
    <row r="923" spans="1:15" s="76" customFormat="1" ht="31.2" x14ac:dyDescent="0.45">
      <c r="A923" s="124"/>
      <c r="B923" s="122"/>
      <c r="C923" s="122"/>
      <c r="D923" s="122"/>
      <c r="F923" s="77"/>
      <c r="O923" s="85"/>
    </row>
    <row r="924" spans="1:15" s="76" customFormat="1" ht="33.6" x14ac:dyDescent="0.45">
      <c r="A924" s="124"/>
      <c r="B924" s="122"/>
      <c r="C924" s="122"/>
      <c r="D924" s="122"/>
      <c r="F924" s="77"/>
      <c r="O924" s="84"/>
    </row>
    <row r="925" spans="1:15" s="76" customFormat="1" ht="30" x14ac:dyDescent="0.45">
      <c r="A925" s="124"/>
      <c r="B925" s="122"/>
      <c r="C925" s="122"/>
      <c r="D925" s="122"/>
      <c r="F925" s="77"/>
      <c r="O925" s="80"/>
    </row>
    <row r="926" spans="1:15" s="76" customFormat="1" ht="30" x14ac:dyDescent="0.45">
      <c r="A926" s="124"/>
      <c r="B926" s="122"/>
      <c r="C926" s="122"/>
      <c r="D926" s="122"/>
      <c r="F926" s="77"/>
      <c r="O926" s="80"/>
    </row>
    <row r="927" spans="1:15" s="76" customFormat="1" ht="30" x14ac:dyDescent="0.45">
      <c r="A927" s="124"/>
      <c r="B927" s="122"/>
      <c r="C927" s="122"/>
      <c r="D927" s="122"/>
      <c r="F927" s="77"/>
      <c r="O927" s="80"/>
    </row>
    <row r="928" spans="1:15" s="76" customFormat="1" ht="30" x14ac:dyDescent="0.45">
      <c r="A928" s="124"/>
      <c r="B928" s="122"/>
      <c r="C928" s="122"/>
      <c r="D928" s="122"/>
      <c r="F928" s="77"/>
      <c r="O928" s="80"/>
    </row>
    <row r="929" spans="1:15" s="76" customFormat="1" ht="30" x14ac:dyDescent="0.45">
      <c r="A929" s="124"/>
      <c r="B929" s="122"/>
      <c r="C929" s="122"/>
      <c r="D929" s="122"/>
      <c r="F929" s="77"/>
      <c r="O929" s="80"/>
    </row>
    <row r="930" spans="1:15" s="76" customFormat="1" ht="30" x14ac:dyDescent="0.45">
      <c r="A930" s="124"/>
      <c r="B930" s="122"/>
      <c r="C930" s="122"/>
      <c r="D930" s="122"/>
      <c r="F930" s="77"/>
      <c r="O930" s="80"/>
    </row>
    <row r="931" spans="1:15" s="76" customFormat="1" ht="30" x14ac:dyDescent="0.45">
      <c r="A931" s="124"/>
      <c r="B931" s="122"/>
      <c r="C931" s="122"/>
      <c r="D931" s="122"/>
      <c r="F931" s="77"/>
      <c r="O931" s="80"/>
    </row>
    <row r="932" spans="1:15" s="76" customFormat="1" ht="30" x14ac:dyDescent="0.45">
      <c r="A932" s="124"/>
      <c r="B932" s="122"/>
      <c r="C932" s="122"/>
      <c r="D932" s="122"/>
      <c r="F932" s="77"/>
      <c r="O932" s="80"/>
    </row>
    <row r="933" spans="1:15" s="76" customFormat="1" ht="30" x14ac:dyDescent="0.45">
      <c r="A933" s="124"/>
      <c r="B933" s="122"/>
      <c r="C933" s="122"/>
      <c r="D933" s="122"/>
      <c r="F933" s="77"/>
      <c r="O933" s="80"/>
    </row>
    <row r="934" spans="1:15" s="76" customFormat="1" ht="30" x14ac:dyDescent="0.45">
      <c r="A934" s="124"/>
      <c r="B934" s="122"/>
      <c r="C934" s="122"/>
      <c r="D934" s="122"/>
      <c r="F934" s="77"/>
      <c r="O934" s="80"/>
    </row>
    <row r="935" spans="1:15" s="76" customFormat="1" ht="30" x14ac:dyDescent="0.45">
      <c r="A935" s="124"/>
      <c r="B935" s="122"/>
      <c r="C935" s="122"/>
      <c r="D935" s="122"/>
      <c r="F935" s="77"/>
      <c r="O935" s="80"/>
    </row>
    <row r="936" spans="1:15" s="76" customFormat="1" ht="33.6" x14ac:dyDescent="0.45">
      <c r="A936" s="124"/>
      <c r="B936" s="122"/>
      <c r="C936" s="122"/>
      <c r="D936" s="122"/>
      <c r="F936" s="77"/>
      <c r="O936" s="84"/>
    </row>
    <row r="937" spans="1:15" s="76" customFormat="1" ht="30" x14ac:dyDescent="0.45">
      <c r="A937" s="124"/>
      <c r="B937" s="122"/>
      <c r="C937" s="122"/>
      <c r="D937" s="122"/>
      <c r="F937" s="77"/>
      <c r="J937" s="88"/>
      <c r="K937" s="88"/>
      <c r="L937" s="88"/>
      <c r="O937" s="80"/>
    </row>
    <row r="938" spans="1:15" s="76" customFormat="1" ht="30" x14ac:dyDescent="0.45">
      <c r="A938" s="124"/>
      <c r="B938" s="122"/>
      <c r="C938" s="122"/>
      <c r="D938" s="122"/>
      <c r="F938" s="77"/>
      <c r="O938" s="80"/>
    </row>
    <row r="939" spans="1:15" s="76" customFormat="1" ht="30" x14ac:dyDescent="0.45">
      <c r="A939" s="124"/>
      <c r="B939" s="122"/>
      <c r="C939" s="122"/>
      <c r="D939" s="122"/>
      <c r="F939" s="77"/>
      <c r="O939" s="80"/>
    </row>
    <row r="940" spans="1:15" s="76" customFormat="1" ht="30" x14ac:dyDescent="0.45">
      <c r="A940" s="124"/>
      <c r="B940" s="122"/>
      <c r="C940" s="122"/>
      <c r="D940" s="122"/>
      <c r="F940" s="77"/>
      <c r="O940" s="80"/>
    </row>
    <row r="941" spans="1:15" s="76" customFormat="1" ht="30" x14ac:dyDescent="0.45">
      <c r="A941" s="124"/>
      <c r="B941" s="122"/>
      <c r="C941" s="122"/>
      <c r="D941" s="122"/>
      <c r="F941" s="77"/>
      <c r="O941" s="80"/>
    </row>
    <row r="942" spans="1:15" s="76" customFormat="1" ht="30" x14ac:dyDescent="0.45">
      <c r="A942" s="124"/>
      <c r="B942" s="122"/>
      <c r="C942" s="122"/>
      <c r="D942" s="122"/>
      <c r="F942" s="77"/>
      <c r="O942" s="80"/>
    </row>
    <row r="943" spans="1:15" s="76" customFormat="1" ht="30" x14ac:dyDescent="0.45">
      <c r="A943" s="124"/>
      <c r="B943" s="122"/>
      <c r="C943" s="122"/>
      <c r="D943" s="122"/>
      <c r="F943" s="77"/>
      <c r="O943" s="80"/>
    </row>
    <row r="944" spans="1:15" s="76" customFormat="1" ht="30" x14ac:dyDescent="0.45">
      <c r="A944" s="124"/>
      <c r="B944" s="122"/>
      <c r="C944" s="122"/>
      <c r="D944" s="122"/>
      <c r="F944" s="77"/>
      <c r="J944" s="88"/>
      <c r="K944" s="88"/>
      <c r="L944" s="88"/>
      <c r="O944" s="80"/>
    </row>
    <row r="945" spans="1:15" s="76" customFormat="1" ht="30" x14ac:dyDescent="0.45">
      <c r="A945" s="124"/>
      <c r="B945" s="122"/>
      <c r="C945" s="122"/>
      <c r="D945" s="122"/>
      <c r="F945" s="77"/>
      <c r="O945" s="80"/>
    </row>
    <row r="946" spans="1:15" s="76" customFormat="1" ht="30" x14ac:dyDescent="0.45">
      <c r="A946" s="124"/>
      <c r="B946" s="122"/>
      <c r="C946" s="122"/>
      <c r="D946" s="122"/>
      <c r="F946" s="77"/>
      <c r="O946" s="80"/>
    </row>
    <row r="947" spans="1:15" s="76" customFormat="1" ht="30" x14ac:dyDescent="0.45">
      <c r="A947" s="124"/>
      <c r="B947" s="122"/>
      <c r="C947" s="122"/>
      <c r="D947" s="122"/>
      <c r="F947" s="77"/>
      <c r="O947" s="80"/>
    </row>
    <row r="948" spans="1:15" s="76" customFormat="1" ht="30" x14ac:dyDescent="0.45">
      <c r="A948" s="124"/>
      <c r="B948" s="122"/>
      <c r="C948" s="122"/>
      <c r="D948" s="122"/>
      <c r="F948" s="77"/>
      <c r="O948" s="80"/>
    </row>
    <row r="949" spans="1:15" s="76" customFormat="1" ht="30" x14ac:dyDescent="0.45">
      <c r="A949" s="124"/>
      <c r="B949" s="122"/>
      <c r="C949" s="122"/>
      <c r="D949" s="122"/>
      <c r="F949" s="77"/>
      <c r="O949" s="80"/>
    </row>
    <row r="950" spans="1:15" s="76" customFormat="1" ht="30" x14ac:dyDescent="0.45">
      <c r="A950" s="124"/>
      <c r="B950" s="122"/>
      <c r="C950" s="122"/>
      <c r="D950" s="122"/>
      <c r="F950" s="77"/>
      <c r="J950" s="88"/>
      <c r="K950" s="88"/>
      <c r="L950" s="88"/>
      <c r="O950" s="80"/>
    </row>
    <row r="951" spans="1:15" s="76" customFormat="1" ht="30" x14ac:dyDescent="0.45">
      <c r="A951" s="124"/>
      <c r="B951" s="122"/>
      <c r="C951" s="122"/>
      <c r="D951" s="122"/>
      <c r="F951" s="77"/>
      <c r="O951" s="80"/>
    </row>
    <row r="952" spans="1:15" s="76" customFormat="1" ht="30" x14ac:dyDescent="0.45">
      <c r="A952" s="124"/>
      <c r="B952" s="122"/>
      <c r="C952" s="122"/>
      <c r="D952" s="122"/>
      <c r="F952" s="77"/>
      <c r="O952" s="80"/>
    </row>
    <row r="953" spans="1:15" s="76" customFormat="1" ht="30" x14ac:dyDescent="0.45">
      <c r="A953" s="124"/>
      <c r="B953" s="122"/>
      <c r="C953" s="122"/>
      <c r="D953" s="122"/>
      <c r="F953" s="77"/>
      <c r="O953" s="80"/>
    </row>
    <row r="954" spans="1:15" s="76" customFormat="1" ht="30" x14ac:dyDescent="0.45">
      <c r="A954" s="124"/>
      <c r="B954" s="122"/>
      <c r="C954" s="122"/>
      <c r="D954" s="122"/>
      <c r="F954" s="77"/>
      <c r="O954" s="80"/>
    </row>
    <row r="955" spans="1:15" s="76" customFormat="1" ht="30" x14ac:dyDescent="0.45">
      <c r="A955" s="124"/>
      <c r="B955" s="122"/>
      <c r="C955" s="122"/>
      <c r="D955" s="122"/>
      <c r="F955" s="77"/>
      <c r="O955" s="80"/>
    </row>
    <row r="956" spans="1:15" s="76" customFormat="1" ht="30" x14ac:dyDescent="0.45">
      <c r="A956" s="124"/>
      <c r="B956" s="122"/>
      <c r="C956" s="122"/>
      <c r="D956" s="122"/>
      <c r="F956" s="77"/>
      <c r="O956" s="80"/>
    </row>
    <row r="957" spans="1:15" s="76" customFormat="1" ht="30" x14ac:dyDescent="0.45">
      <c r="A957" s="124"/>
      <c r="B957" s="122"/>
      <c r="C957" s="122"/>
      <c r="D957" s="122"/>
      <c r="F957" s="77"/>
      <c r="J957" s="88"/>
      <c r="K957" s="88"/>
      <c r="L957" s="88"/>
      <c r="O957" s="80"/>
    </row>
    <row r="958" spans="1:15" s="76" customFormat="1" ht="30" x14ac:dyDescent="0.45">
      <c r="A958" s="124"/>
      <c r="B958" s="122"/>
      <c r="C958" s="122"/>
      <c r="D958" s="122"/>
      <c r="F958" s="77"/>
      <c r="O958" s="80"/>
    </row>
    <row r="959" spans="1:15" s="76" customFormat="1" ht="30" x14ac:dyDescent="0.45">
      <c r="A959" s="124"/>
      <c r="B959" s="122"/>
      <c r="C959" s="122"/>
      <c r="D959" s="122"/>
      <c r="F959" s="77"/>
      <c r="O959" s="80"/>
    </row>
    <row r="960" spans="1:15" s="76" customFormat="1" ht="28.2" x14ac:dyDescent="0.45">
      <c r="A960" s="124"/>
      <c r="B960" s="122"/>
      <c r="C960" s="122"/>
      <c r="D960" s="122"/>
      <c r="F960" s="77"/>
      <c r="O960" s="78"/>
    </row>
    <row r="961" spans="1:15" s="76" customFormat="1" ht="30" x14ac:dyDescent="0.45">
      <c r="A961" s="124"/>
      <c r="B961" s="122"/>
      <c r="C961" s="122"/>
      <c r="D961" s="122"/>
      <c r="F961" s="77"/>
      <c r="O961" s="80"/>
    </row>
    <row r="962" spans="1:15" s="76" customFormat="1" ht="30" x14ac:dyDescent="0.45">
      <c r="A962" s="124"/>
      <c r="B962" s="122"/>
      <c r="C962" s="122"/>
      <c r="D962" s="122"/>
      <c r="F962" s="77"/>
      <c r="O962" s="80"/>
    </row>
    <row r="963" spans="1:15" s="76" customFormat="1" ht="28.2" x14ac:dyDescent="0.45">
      <c r="A963" s="124"/>
      <c r="B963" s="122"/>
      <c r="C963" s="122"/>
      <c r="D963" s="122"/>
      <c r="F963" s="77"/>
      <c r="O963" s="78"/>
    </row>
    <row r="964" spans="1:15" s="76" customFormat="1" ht="30" x14ac:dyDescent="0.45">
      <c r="A964" s="124"/>
      <c r="B964" s="122"/>
      <c r="C964" s="122"/>
      <c r="D964" s="122"/>
      <c r="F964" s="77"/>
      <c r="O964" s="80"/>
    </row>
    <row r="965" spans="1:15" s="76" customFormat="1" ht="30" x14ac:dyDescent="0.45">
      <c r="A965" s="124"/>
      <c r="B965" s="122"/>
      <c r="C965" s="122"/>
      <c r="D965" s="122"/>
      <c r="F965" s="77"/>
      <c r="J965" s="88"/>
      <c r="K965" s="88"/>
      <c r="L965" s="88"/>
      <c r="O965" s="80"/>
    </row>
    <row r="966" spans="1:15" s="76" customFormat="1" ht="30" x14ac:dyDescent="0.45">
      <c r="A966" s="124"/>
      <c r="B966" s="122"/>
      <c r="C966" s="122"/>
      <c r="D966" s="122"/>
      <c r="F966" s="77"/>
      <c r="O966" s="80"/>
    </row>
    <row r="967" spans="1:15" s="76" customFormat="1" ht="30" x14ac:dyDescent="0.45">
      <c r="A967" s="124"/>
      <c r="B967" s="122"/>
      <c r="C967" s="122"/>
      <c r="D967" s="122"/>
      <c r="F967" s="77"/>
      <c r="O967" s="80"/>
    </row>
    <row r="968" spans="1:15" s="76" customFormat="1" ht="30" x14ac:dyDescent="0.45">
      <c r="A968" s="124"/>
      <c r="B968" s="122"/>
      <c r="C968" s="122"/>
      <c r="D968" s="122"/>
      <c r="F968" s="77"/>
      <c r="O968" s="80"/>
    </row>
    <row r="969" spans="1:15" s="76" customFormat="1" ht="30" x14ac:dyDescent="0.45">
      <c r="A969" s="124"/>
      <c r="B969" s="122"/>
      <c r="C969" s="122"/>
      <c r="D969" s="122"/>
      <c r="F969" s="77"/>
      <c r="O969" s="80"/>
    </row>
    <row r="970" spans="1:15" s="76" customFormat="1" ht="30" x14ac:dyDescent="0.45">
      <c r="A970" s="124"/>
      <c r="B970" s="122"/>
      <c r="C970" s="122"/>
      <c r="D970" s="122"/>
      <c r="F970" s="77"/>
      <c r="O970" s="80"/>
    </row>
    <row r="971" spans="1:15" s="76" customFormat="1" ht="30" x14ac:dyDescent="0.45">
      <c r="A971" s="124"/>
      <c r="B971" s="122"/>
      <c r="C971" s="122"/>
      <c r="D971" s="122"/>
      <c r="F971" s="77"/>
      <c r="O971" s="80"/>
    </row>
    <row r="972" spans="1:15" s="76" customFormat="1" ht="30" x14ac:dyDescent="0.45">
      <c r="A972" s="124"/>
      <c r="B972" s="122"/>
      <c r="C972" s="122"/>
      <c r="D972" s="122"/>
      <c r="F972" s="77"/>
      <c r="O972" s="80"/>
    </row>
    <row r="973" spans="1:15" s="76" customFormat="1" ht="30" x14ac:dyDescent="0.45">
      <c r="A973" s="124"/>
      <c r="B973" s="122"/>
      <c r="C973" s="122"/>
      <c r="D973" s="122"/>
      <c r="F973" s="77"/>
      <c r="O973" s="80"/>
    </row>
    <row r="974" spans="1:15" s="76" customFormat="1" ht="30" x14ac:dyDescent="0.45">
      <c r="A974" s="124"/>
      <c r="B974" s="122"/>
      <c r="C974" s="122"/>
      <c r="D974" s="122"/>
      <c r="F974" s="77"/>
      <c r="O974" s="80"/>
    </row>
    <row r="975" spans="1:15" s="76" customFormat="1" ht="30" x14ac:dyDescent="0.45">
      <c r="A975" s="124"/>
      <c r="B975" s="122"/>
      <c r="C975" s="122"/>
      <c r="D975" s="122"/>
      <c r="F975" s="77"/>
      <c r="O975" s="80"/>
    </row>
    <row r="976" spans="1:15" s="76" customFormat="1" ht="30" x14ac:dyDescent="0.45">
      <c r="A976" s="124"/>
      <c r="B976" s="122"/>
      <c r="C976" s="122"/>
      <c r="D976" s="122"/>
      <c r="F976" s="77"/>
      <c r="O976" s="80"/>
    </row>
    <row r="977" spans="1:15" s="76" customFormat="1" ht="30" x14ac:dyDescent="0.45">
      <c r="A977" s="124"/>
      <c r="B977" s="122"/>
      <c r="C977" s="122"/>
      <c r="D977" s="122"/>
      <c r="F977" s="77"/>
      <c r="O977" s="80"/>
    </row>
    <row r="978" spans="1:15" s="76" customFormat="1" ht="30" x14ac:dyDescent="0.45">
      <c r="A978" s="124"/>
      <c r="B978" s="122"/>
      <c r="C978" s="122"/>
      <c r="D978" s="122"/>
      <c r="F978" s="77"/>
      <c r="O978" s="80"/>
    </row>
    <row r="979" spans="1:15" s="76" customFormat="1" ht="30" x14ac:dyDescent="0.45">
      <c r="A979" s="124"/>
      <c r="B979" s="122"/>
      <c r="C979" s="122"/>
      <c r="D979" s="122"/>
      <c r="F979" s="77"/>
      <c r="O979" s="80"/>
    </row>
    <row r="980" spans="1:15" s="76" customFormat="1" ht="30" x14ac:dyDescent="0.45">
      <c r="A980" s="124"/>
      <c r="B980" s="122"/>
      <c r="C980" s="122"/>
      <c r="D980" s="122"/>
      <c r="F980" s="77"/>
      <c r="O980" s="80"/>
    </row>
    <row r="981" spans="1:15" s="76" customFormat="1" ht="30" x14ac:dyDescent="0.45">
      <c r="A981" s="124"/>
      <c r="B981" s="122"/>
      <c r="C981" s="122"/>
      <c r="D981" s="122"/>
      <c r="F981" s="77"/>
      <c r="O981" s="80"/>
    </row>
    <row r="982" spans="1:15" s="76" customFormat="1" ht="33" x14ac:dyDescent="0.45">
      <c r="A982" s="124"/>
      <c r="B982" s="122"/>
      <c r="C982" s="122"/>
      <c r="D982" s="122"/>
      <c r="F982" s="77"/>
      <c r="O982" s="81"/>
    </row>
    <row r="983" spans="1:15" s="76" customFormat="1" ht="30" x14ac:dyDescent="0.45">
      <c r="A983" s="124"/>
      <c r="B983" s="122"/>
      <c r="C983" s="122"/>
      <c r="D983" s="122"/>
      <c r="F983" s="77"/>
      <c r="O983" s="80"/>
    </row>
    <row r="984" spans="1:15" s="76" customFormat="1" ht="30" x14ac:dyDescent="0.45">
      <c r="A984" s="124"/>
      <c r="B984" s="122"/>
      <c r="C984" s="122"/>
      <c r="D984" s="122"/>
      <c r="F984" s="77"/>
      <c r="O984" s="80"/>
    </row>
    <row r="985" spans="1:15" s="76" customFormat="1" ht="28.2" x14ac:dyDescent="0.45">
      <c r="A985" s="124"/>
      <c r="B985" s="122"/>
      <c r="C985" s="122"/>
      <c r="D985" s="122"/>
      <c r="F985" s="77"/>
      <c r="O985" s="78"/>
    </row>
    <row r="986" spans="1:15" s="76" customFormat="1" ht="30" x14ac:dyDescent="0.45">
      <c r="A986" s="124"/>
      <c r="B986" s="122"/>
      <c r="C986" s="122"/>
      <c r="D986" s="122"/>
      <c r="F986" s="77"/>
      <c r="O986" s="80"/>
    </row>
    <row r="987" spans="1:15" s="76" customFormat="1" ht="30" x14ac:dyDescent="0.45">
      <c r="A987" s="124"/>
      <c r="B987" s="122"/>
      <c r="C987" s="122"/>
      <c r="D987" s="122"/>
      <c r="F987" s="77"/>
      <c r="O987" s="80"/>
    </row>
    <row r="988" spans="1:15" s="76" customFormat="1" ht="30" x14ac:dyDescent="0.45">
      <c r="A988" s="124"/>
      <c r="B988" s="122"/>
      <c r="C988" s="122"/>
      <c r="D988" s="122"/>
      <c r="F988" s="77"/>
      <c r="O988" s="80"/>
    </row>
    <row r="989" spans="1:15" s="76" customFormat="1" ht="30" x14ac:dyDescent="0.45">
      <c r="A989" s="124"/>
      <c r="B989" s="122"/>
      <c r="C989" s="122"/>
      <c r="D989" s="122"/>
      <c r="F989" s="77"/>
      <c r="O989" s="80"/>
    </row>
    <row r="990" spans="1:15" s="76" customFormat="1" ht="30" x14ac:dyDescent="0.45">
      <c r="A990" s="124"/>
      <c r="B990" s="122"/>
      <c r="C990" s="122"/>
      <c r="D990" s="122"/>
      <c r="F990" s="77"/>
      <c r="O990" s="80"/>
    </row>
    <row r="991" spans="1:15" s="76" customFormat="1" ht="30" x14ac:dyDescent="0.45">
      <c r="A991" s="124"/>
      <c r="B991" s="122"/>
      <c r="C991" s="122"/>
      <c r="D991" s="122"/>
      <c r="F991" s="77"/>
      <c r="O991" s="80"/>
    </row>
    <row r="992" spans="1:15" s="76" customFormat="1" ht="30" x14ac:dyDescent="0.45">
      <c r="A992" s="124"/>
      <c r="B992" s="122"/>
      <c r="C992" s="122"/>
      <c r="D992" s="122"/>
      <c r="F992" s="77"/>
      <c r="O992" s="80"/>
    </row>
    <row r="993" spans="1:15" s="76" customFormat="1" ht="30" x14ac:dyDescent="0.45">
      <c r="A993" s="124"/>
      <c r="B993" s="122"/>
      <c r="C993" s="122"/>
      <c r="D993" s="122"/>
      <c r="F993" s="77"/>
      <c r="O993" s="80"/>
    </row>
    <row r="994" spans="1:15" s="76" customFormat="1" ht="30" x14ac:dyDescent="0.45">
      <c r="A994" s="124"/>
      <c r="B994" s="122"/>
      <c r="C994" s="122"/>
      <c r="D994" s="122"/>
      <c r="F994" s="77"/>
      <c r="O994" s="80"/>
    </row>
    <row r="995" spans="1:15" s="76" customFormat="1" ht="30" x14ac:dyDescent="0.45">
      <c r="A995" s="124"/>
      <c r="B995" s="122"/>
      <c r="C995" s="122"/>
      <c r="D995" s="122"/>
      <c r="F995" s="77"/>
      <c r="O995" s="80"/>
    </row>
    <row r="996" spans="1:15" s="76" customFormat="1" ht="30" x14ac:dyDescent="0.45">
      <c r="A996" s="124"/>
      <c r="B996" s="122"/>
      <c r="C996" s="122"/>
      <c r="D996" s="122"/>
      <c r="F996" s="77"/>
      <c r="O996" s="80"/>
    </row>
    <row r="997" spans="1:15" s="76" customFormat="1" ht="30" x14ac:dyDescent="0.45">
      <c r="A997" s="124"/>
      <c r="B997" s="122"/>
      <c r="C997" s="122"/>
      <c r="D997" s="122"/>
      <c r="F997" s="77"/>
      <c r="O997" s="80"/>
    </row>
    <row r="998" spans="1:15" s="76" customFormat="1" ht="31.2" x14ac:dyDescent="0.45">
      <c r="A998" s="124"/>
      <c r="B998" s="122"/>
      <c r="C998" s="122"/>
      <c r="D998" s="122"/>
      <c r="F998" s="77"/>
      <c r="J998" s="88"/>
      <c r="K998" s="88"/>
      <c r="L998" s="88"/>
      <c r="O998" s="90"/>
    </row>
    <row r="999" spans="1:15" s="76" customFormat="1" ht="30" x14ac:dyDescent="0.45">
      <c r="A999" s="124"/>
      <c r="B999" s="122"/>
      <c r="C999" s="122"/>
      <c r="D999" s="122"/>
      <c r="F999" s="77"/>
      <c r="O999" s="80"/>
    </row>
    <row r="1000" spans="1:15" s="76" customFormat="1" ht="30" x14ac:dyDescent="0.45">
      <c r="A1000" s="124"/>
      <c r="B1000" s="122"/>
      <c r="C1000" s="122"/>
      <c r="D1000" s="122"/>
      <c r="F1000" s="77"/>
      <c r="O1000" s="80"/>
    </row>
    <row r="1001" spans="1:15" s="76" customFormat="1" ht="30" x14ac:dyDescent="0.45">
      <c r="A1001" s="124"/>
      <c r="B1001" s="122"/>
      <c r="C1001" s="122"/>
      <c r="D1001" s="122"/>
      <c r="F1001" s="77"/>
      <c r="O1001" s="80"/>
    </row>
    <row r="1002" spans="1:15" s="76" customFormat="1" ht="30" x14ac:dyDescent="0.45">
      <c r="A1002" s="124"/>
      <c r="B1002" s="122"/>
      <c r="C1002" s="122"/>
      <c r="D1002" s="122"/>
      <c r="F1002" s="77"/>
      <c r="O1002" s="80"/>
    </row>
    <row r="1003" spans="1:15" s="76" customFormat="1" ht="30" x14ac:dyDescent="0.45">
      <c r="A1003" s="124"/>
      <c r="B1003" s="122"/>
      <c r="C1003" s="122"/>
      <c r="D1003" s="122"/>
      <c r="F1003" s="77"/>
      <c r="O1003" s="80"/>
    </row>
    <row r="1004" spans="1:15" s="76" customFormat="1" ht="30" x14ac:dyDescent="0.45">
      <c r="A1004" s="124"/>
      <c r="B1004" s="122"/>
      <c r="C1004" s="122"/>
      <c r="D1004" s="122"/>
      <c r="F1004" s="77"/>
      <c r="J1004" s="88"/>
      <c r="K1004" s="88"/>
      <c r="L1004" s="88"/>
      <c r="O1004" s="80"/>
    </row>
    <row r="1005" spans="1:15" s="76" customFormat="1" ht="30" x14ac:dyDescent="0.45">
      <c r="A1005" s="124"/>
      <c r="B1005" s="122"/>
      <c r="C1005" s="122"/>
      <c r="D1005" s="122"/>
      <c r="F1005" s="77"/>
      <c r="J1005" s="88"/>
      <c r="K1005" s="88"/>
      <c r="L1005" s="88"/>
      <c r="O1005" s="80"/>
    </row>
    <row r="1006" spans="1:15" s="76" customFormat="1" ht="28.2" x14ac:dyDescent="0.45">
      <c r="A1006" s="124"/>
      <c r="B1006" s="122"/>
      <c r="C1006" s="122"/>
      <c r="D1006" s="122"/>
      <c r="F1006" s="77"/>
      <c r="O1006" s="78"/>
    </row>
    <row r="1007" spans="1:15" s="76" customFormat="1" ht="28.2" x14ac:dyDescent="0.45">
      <c r="A1007" s="124"/>
      <c r="B1007" s="122"/>
      <c r="C1007" s="122"/>
      <c r="D1007" s="122"/>
      <c r="F1007" s="77"/>
      <c r="O1007" s="78"/>
    </row>
    <row r="1008" spans="1:15" s="76" customFormat="1" ht="30" x14ac:dyDescent="0.45">
      <c r="A1008" s="124"/>
      <c r="B1008" s="122"/>
      <c r="C1008" s="122"/>
      <c r="D1008" s="122"/>
      <c r="F1008" s="77"/>
      <c r="O1008" s="80"/>
    </row>
    <row r="1009" spans="1:15" s="76" customFormat="1" ht="30" x14ac:dyDescent="0.45">
      <c r="A1009" s="124"/>
      <c r="B1009" s="122"/>
      <c r="C1009" s="122"/>
      <c r="D1009" s="122"/>
      <c r="F1009" s="77"/>
      <c r="O1009" s="80"/>
    </row>
    <row r="1010" spans="1:15" s="76" customFormat="1" ht="30" x14ac:dyDescent="0.45">
      <c r="A1010" s="124"/>
      <c r="B1010" s="122"/>
      <c r="C1010" s="122"/>
      <c r="D1010" s="122"/>
      <c r="F1010" s="77"/>
      <c r="O1010" s="80"/>
    </row>
    <row r="1011" spans="1:15" s="76" customFormat="1" ht="30" x14ac:dyDescent="0.45">
      <c r="A1011" s="124"/>
      <c r="B1011" s="122"/>
      <c r="C1011" s="122"/>
      <c r="D1011" s="122"/>
      <c r="F1011" s="77"/>
      <c r="O1011" s="80"/>
    </row>
    <row r="1012" spans="1:15" s="76" customFormat="1" ht="30" x14ac:dyDescent="0.45">
      <c r="A1012" s="124"/>
      <c r="B1012" s="122"/>
      <c r="C1012" s="122"/>
      <c r="D1012" s="122"/>
      <c r="F1012" s="77"/>
      <c r="O1012" s="80"/>
    </row>
    <row r="1013" spans="1:15" s="76" customFormat="1" ht="30" x14ac:dyDescent="0.45">
      <c r="A1013" s="124"/>
      <c r="B1013" s="122"/>
      <c r="C1013" s="122"/>
      <c r="D1013" s="122"/>
      <c r="F1013" s="77"/>
      <c r="O1013" s="80"/>
    </row>
    <row r="1014" spans="1:15" s="76" customFormat="1" ht="30" x14ac:dyDescent="0.45">
      <c r="A1014" s="124"/>
      <c r="B1014" s="122"/>
      <c r="C1014" s="122"/>
      <c r="D1014" s="122"/>
      <c r="F1014" s="77"/>
      <c r="O1014" s="80"/>
    </row>
    <row r="1015" spans="1:15" s="76" customFormat="1" ht="31.2" x14ac:dyDescent="0.45">
      <c r="A1015" s="124"/>
      <c r="B1015" s="122"/>
      <c r="C1015" s="122"/>
      <c r="D1015" s="122"/>
      <c r="F1015" s="77"/>
      <c r="O1015" s="85"/>
    </row>
    <row r="1016" spans="1:15" s="76" customFormat="1" ht="30" x14ac:dyDescent="0.45">
      <c r="A1016" s="124"/>
      <c r="B1016" s="122"/>
      <c r="C1016" s="122"/>
      <c r="D1016" s="122"/>
      <c r="F1016" s="77"/>
      <c r="O1016" s="80"/>
    </row>
    <row r="1017" spans="1:15" s="76" customFormat="1" ht="30" x14ac:dyDescent="0.45">
      <c r="A1017" s="124"/>
      <c r="B1017" s="122"/>
      <c r="C1017" s="122"/>
      <c r="D1017" s="122"/>
      <c r="F1017" s="77"/>
      <c r="J1017" s="88"/>
      <c r="K1017" s="88"/>
      <c r="L1017" s="88"/>
      <c r="O1017" s="80"/>
    </row>
    <row r="1018" spans="1:15" s="76" customFormat="1" ht="30" x14ac:dyDescent="0.45">
      <c r="A1018" s="124"/>
      <c r="B1018" s="122"/>
      <c r="C1018" s="122"/>
      <c r="D1018" s="122"/>
      <c r="F1018" s="77"/>
      <c r="O1018" s="80"/>
    </row>
    <row r="1019" spans="1:15" s="76" customFormat="1" ht="30" x14ac:dyDescent="0.45">
      <c r="A1019" s="124"/>
      <c r="B1019" s="122"/>
      <c r="C1019" s="122"/>
      <c r="D1019" s="122"/>
      <c r="F1019" s="77"/>
      <c r="O1019" s="80"/>
    </row>
    <row r="1020" spans="1:15" s="76" customFormat="1" ht="30" x14ac:dyDescent="0.45">
      <c r="A1020" s="124"/>
      <c r="B1020" s="122"/>
      <c r="C1020" s="122"/>
      <c r="D1020" s="122"/>
      <c r="F1020" s="77"/>
      <c r="O1020" s="80"/>
    </row>
    <row r="1021" spans="1:15" s="76" customFormat="1" ht="30" x14ac:dyDescent="0.45">
      <c r="A1021" s="124"/>
      <c r="B1021" s="122"/>
      <c r="C1021" s="122"/>
      <c r="D1021" s="122"/>
      <c r="F1021" s="77"/>
      <c r="O1021" s="80"/>
    </row>
    <row r="1022" spans="1:15" s="76" customFormat="1" ht="30" x14ac:dyDescent="0.45">
      <c r="A1022" s="124"/>
      <c r="B1022" s="122"/>
      <c r="C1022" s="122"/>
      <c r="D1022" s="122"/>
      <c r="F1022" s="77"/>
      <c r="O1022" s="80"/>
    </row>
    <row r="1023" spans="1:15" s="76" customFormat="1" ht="30" x14ac:dyDescent="0.45">
      <c r="A1023" s="124"/>
      <c r="B1023" s="122"/>
      <c r="C1023" s="122"/>
      <c r="D1023" s="122"/>
      <c r="F1023" s="77"/>
      <c r="J1023" s="88"/>
      <c r="K1023" s="88"/>
      <c r="L1023" s="88"/>
      <c r="O1023" s="80"/>
    </row>
    <row r="1024" spans="1:15" s="76" customFormat="1" ht="30" x14ac:dyDescent="0.45">
      <c r="A1024" s="124"/>
      <c r="B1024" s="122"/>
      <c r="C1024" s="122"/>
      <c r="D1024" s="122"/>
      <c r="F1024" s="77"/>
      <c r="O1024" s="80"/>
    </row>
    <row r="1025" spans="1:15" s="76" customFormat="1" ht="30" x14ac:dyDescent="0.45">
      <c r="A1025" s="124"/>
      <c r="B1025" s="122"/>
      <c r="C1025" s="122"/>
      <c r="D1025" s="122"/>
      <c r="F1025" s="77"/>
      <c r="J1025" s="88"/>
      <c r="K1025" s="88"/>
      <c r="L1025" s="88"/>
      <c r="O1025" s="80"/>
    </row>
    <row r="1026" spans="1:15" s="76" customFormat="1" ht="31.2" x14ac:dyDescent="0.45">
      <c r="A1026" s="124"/>
      <c r="B1026" s="122"/>
      <c r="C1026" s="122"/>
      <c r="D1026" s="122"/>
      <c r="F1026" s="77"/>
      <c r="O1026" s="85"/>
    </row>
    <row r="1027" spans="1:15" s="76" customFormat="1" ht="30" x14ac:dyDescent="0.45">
      <c r="A1027" s="124"/>
      <c r="B1027" s="122"/>
      <c r="C1027" s="122"/>
      <c r="D1027" s="122"/>
      <c r="F1027" s="77"/>
      <c r="O1027" s="80"/>
    </row>
    <row r="1028" spans="1:15" s="76" customFormat="1" ht="30" x14ac:dyDescent="0.45">
      <c r="A1028" s="124"/>
      <c r="B1028" s="122"/>
      <c r="C1028" s="122"/>
      <c r="D1028" s="122"/>
      <c r="F1028" s="77"/>
      <c r="O1028" s="80"/>
    </row>
    <row r="1029" spans="1:15" s="76" customFormat="1" ht="30" x14ac:dyDescent="0.45">
      <c r="A1029" s="124"/>
      <c r="B1029" s="122"/>
      <c r="C1029" s="122"/>
      <c r="D1029" s="122"/>
      <c r="F1029" s="77"/>
      <c r="O1029" s="80"/>
    </row>
    <row r="1030" spans="1:15" s="76" customFormat="1" ht="33.6" x14ac:dyDescent="0.45">
      <c r="A1030" s="124"/>
      <c r="B1030" s="122"/>
      <c r="C1030" s="122"/>
      <c r="D1030" s="122"/>
      <c r="F1030" s="77"/>
      <c r="O1030" s="84"/>
    </row>
    <row r="1031" spans="1:15" s="76" customFormat="1" ht="30" x14ac:dyDescent="0.45">
      <c r="A1031" s="124"/>
      <c r="B1031" s="122"/>
      <c r="C1031" s="122"/>
      <c r="D1031" s="122"/>
      <c r="F1031" s="77"/>
      <c r="O1031" s="80"/>
    </row>
    <row r="1032" spans="1:15" s="76" customFormat="1" ht="30" x14ac:dyDescent="0.45">
      <c r="A1032" s="124"/>
      <c r="B1032" s="122"/>
      <c r="C1032" s="122"/>
      <c r="D1032" s="122"/>
      <c r="F1032" s="77"/>
      <c r="O1032" s="80"/>
    </row>
    <row r="1033" spans="1:15" s="76" customFormat="1" ht="30" x14ac:dyDescent="0.45">
      <c r="A1033" s="124"/>
      <c r="B1033" s="122"/>
      <c r="C1033" s="122"/>
      <c r="D1033" s="122"/>
      <c r="F1033" s="77"/>
      <c r="O1033" s="80"/>
    </row>
    <row r="1034" spans="1:15" s="76" customFormat="1" ht="30" x14ac:dyDescent="0.45">
      <c r="A1034" s="124"/>
      <c r="B1034" s="122"/>
      <c r="C1034" s="122"/>
      <c r="D1034" s="122"/>
      <c r="F1034" s="77"/>
      <c r="O1034" s="80"/>
    </row>
    <row r="1035" spans="1:15" s="76" customFormat="1" ht="30" x14ac:dyDescent="0.45">
      <c r="A1035" s="124"/>
      <c r="B1035" s="122"/>
      <c r="C1035" s="122"/>
      <c r="D1035" s="122"/>
      <c r="F1035" s="77"/>
      <c r="O1035" s="80"/>
    </row>
    <row r="1036" spans="1:15" s="76" customFormat="1" ht="30" x14ac:dyDescent="0.45">
      <c r="A1036" s="124"/>
      <c r="B1036" s="122"/>
      <c r="C1036" s="122"/>
      <c r="D1036" s="122"/>
      <c r="F1036" s="77"/>
      <c r="O1036" s="80"/>
    </row>
    <row r="1037" spans="1:15" s="76" customFormat="1" ht="33.6" x14ac:dyDescent="0.45">
      <c r="A1037" s="124"/>
      <c r="B1037" s="122"/>
      <c r="C1037" s="122"/>
      <c r="D1037" s="122"/>
      <c r="F1037" s="77"/>
      <c r="O1037" s="84"/>
    </row>
    <row r="1038" spans="1:15" s="76" customFormat="1" ht="30" x14ac:dyDescent="0.45">
      <c r="A1038" s="124"/>
      <c r="B1038" s="122"/>
      <c r="C1038" s="122"/>
      <c r="D1038" s="122"/>
      <c r="F1038" s="77"/>
      <c r="O1038" s="80"/>
    </row>
    <row r="1039" spans="1:15" s="76" customFormat="1" ht="30" x14ac:dyDescent="0.45">
      <c r="A1039" s="124"/>
      <c r="B1039" s="122"/>
      <c r="C1039" s="122"/>
      <c r="D1039" s="122"/>
      <c r="F1039" s="77"/>
      <c r="O1039" s="80"/>
    </row>
    <row r="1040" spans="1:15" s="76" customFormat="1" ht="30" x14ac:dyDescent="0.45">
      <c r="A1040" s="124"/>
      <c r="B1040" s="122"/>
      <c r="C1040" s="122"/>
      <c r="D1040" s="122"/>
      <c r="F1040" s="77"/>
      <c r="O1040" s="80"/>
    </row>
    <row r="1041" spans="1:15" s="76" customFormat="1" ht="30" x14ac:dyDescent="0.45">
      <c r="A1041" s="124"/>
      <c r="B1041" s="122"/>
      <c r="C1041" s="122"/>
      <c r="D1041" s="122"/>
      <c r="F1041" s="77"/>
      <c r="O1041" s="80"/>
    </row>
    <row r="1042" spans="1:15" s="76" customFormat="1" ht="30" x14ac:dyDescent="0.45">
      <c r="A1042" s="124"/>
      <c r="B1042" s="122"/>
      <c r="C1042" s="122"/>
      <c r="D1042" s="122"/>
      <c r="F1042" s="77"/>
      <c r="O1042" s="80"/>
    </row>
    <row r="1043" spans="1:15" s="76" customFormat="1" ht="30" x14ac:dyDescent="0.45">
      <c r="A1043" s="124"/>
      <c r="B1043" s="122"/>
      <c r="C1043" s="122"/>
      <c r="D1043" s="122"/>
      <c r="F1043" s="77"/>
      <c r="O1043" s="80"/>
    </row>
    <row r="1044" spans="1:15" s="76" customFormat="1" ht="30" x14ac:dyDescent="0.45">
      <c r="A1044" s="124"/>
      <c r="B1044" s="122"/>
      <c r="C1044" s="122"/>
      <c r="D1044" s="122"/>
      <c r="F1044" s="77"/>
      <c r="O1044" s="80"/>
    </row>
    <row r="1045" spans="1:15" s="76" customFormat="1" ht="30" x14ac:dyDescent="0.45">
      <c r="A1045" s="124"/>
      <c r="B1045" s="122"/>
      <c r="C1045" s="122"/>
      <c r="D1045" s="122"/>
      <c r="F1045" s="77"/>
      <c r="O1045" s="80"/>
    </row>
    <row r="1046" spans="1:15" s="76" customFormat="1" ht="30" x14ac:dyDescent="0.45">
      <c r="A1046" s="124"/>
      <c r="B1046" s="122"/>
      <c r="C1046" s="122"/>
      <c r="D1046" s="122"/>
      <c r="F1046" s="77"/>
      <c r="O1046" s="80"/>
    </row>
    <row r="1047" spans="1:15" s="76" customFormat="1" ht="30" x14ac:dyDescent="0.45">
      <c r="A1047" s="124"/>
      <c r="B1047" s="122"/>
      <c r="C1047" s="122"/>
      <c r="D1047" s="122"/>
      <c r="F1047" s="77"/>
      <c r="O1047" s="80"/>
    </row>
    <row r="1048" spans="1:15" s="76" customFormat="1" ht="30" x14ac:dyDescent="0.45">
      <c r="A1048" s="124"/>
      <c r="B1048" s="122"/>
      <c r="C1048" s="122"/>
      <c r="D1048" s="122"/>
      <c r="F1048" s="77"/>
      <c r="O1048" s="80"/>
    </row>
    <row r="1049" spans="1:15" s="76" customFormat="1" ht="30" x14ac:dyDescent="0.45">
      <c r="A1049" s="124"/>
      <c r="B1049" s="122"/>
      <c r="C1049" s="122"/>
      <c r="D1049" s="122"/>
      <c r="F1049" s="77"/>
      <c r="O1049" s="80"/>
    </row>
    <row r="1050" spans="1:15" s="76" customFormat="1" ht="30" x14ac:dyDescent="0.45">
      <c r="A1050" s="124"/>
      <c r="B1050" s="122"/>
      <c r="C1050" s="122"/>
      <c r="D1050" s="122"/>
      <c r="F1050" s="77"/>
      <c r="O1050" s="80"/>
    </row>
    <row r="1051" spans="1:15" s="76" customFormat="1" ht="30" x14ac:dyDescent="0.45">
      <c r="A1051" s="124"/>
      <c r="B1051" s="122"/>
      <c r="C1051" s="122"/>
      <c r="D1051" s="122"/>
      <c r="F1051" s="77"/>
      <c r="O1051" s="80"/>
    </row>
    <row r="1052" spans="1:15" s="76" customFormat="1" ht="30" x14ac:dyDescent="0.45">
      <c r="A1052" s="124"/>
      <c r="B1052" s="122"/>
      <c r="C1052" s="122"/>
      <c r="D1052" s="122"/>
      <c r="F1052" s="77"/>
      <c r="O1052" s="80"/>
    </row>
    <row r="1053" spans="1:15" s="76" customFormat="1" ht="30" x14ac:dyDescent="0.45">
      <c r="A1053" s="124"/>
      <c r="B1053" s="122"/>
      <c r="C1053" s="122"/>
      <c r="D1053" s="122"/>
      <c r="F1053" s="77"/>
      <c r="O1053" s="80"/>
    </row>
    <row r="1054" spans="1:15" s="76" customFormat="1" ht="30" x14ac:dyDescent="0.45">
      <c r="A1054" s="124"/>
      <c r="B1054" s="122"/>
      <c r="C1054" s="122"/>
      <c r="D1054" s="122"/>
      <c r="F1054" s="77"/>
      <c r="O1054" s="80"/>
    </row>
    <row r="1055" spans="1:15" s="76" customFormat="1" ht="30" x14ac:dyDescent="0.45">
      <c r="A1055" s="124"/>
      <c r="B1055" s="122"/>
      <c r="C1055" s="122"/>
      <c r="D1055" s="122"/>
      <c r="F1055" s="77"/>
      <c r="J1055" s="88"/>
      <c r="K1055" s="88"/>
      <c r="L1055" s="88"/>
      <c r="O1055" s="80"/>
    </row>
    <row r="1056" spans="1:15" s="76" customFormat="1" ht="30" x14ac:dyDescent="0.45">
      <c r="A1056" s="124"/>
      <c r="B1056" s="122"/>
      <c r="C1056" s="122"/>
      <c r="D1056" s="122"/>
      <c r="F1056" s="77"/>
      <c r="O1056" s="80"/>
    </row>
    <row r="1057" spans="1:15" s="76" customFormat="1" ht="30" x14ac:dyDescent="0.45">
      <c r="A1057" s="124"/>
      <c r="B1057" s="122"/>
      <c r="C1057" s="122"/>
      <c r="D1057" s="122"/>
      <c r="F1057" s="77"/>
      <c r="O1057" s="80"/>
    </row>
    <row r="1058" spans="1:15" s="76" customFormat="1" ht="30" x14ac:dyDescent="0.45">
      <c r="A1058" s="124"/>
      <c r="B1058" s="122"/>
      <c r="C1058" s="122"/>
      <c r="D1058" s="122"/>
      <c r="F1058" s="77"/>
      <c r="O1058" s="80"/>
    </row>
    <row r="1059" spans="1:15" s="76" customFormat="1" ht="31.2" x14ac:dyDescent="0.45">
      <c r="A1059" s="124"/>
      <c r="B1059" s="122"/>
      <c r="C1059" s="122"/>
      <c r="D1059" s="122"/>
      <c r="F1059" s="77"/>
      <c r="O1059" s="85"/>
    </row>
    <row r="1060" spans="1:15" s="76" customFormat="1" ht="30" x14ac:dyDescent="0.45">
      <c r="A1060" s="124"/>
      <c r="B1060" s="122"/>
      <c r="C1060" s="122"/>
      <c r="D1060" s="122"/>
      <c r="F1060" s="77"/>
      <c r="O1060" s="80"/>
    </row>
    <row r="1061" spans="1:15" s="76" customFormat="1" ht="30" x14ac:dyDescent="0.45">
      <c r="A1061" s="124"/>
      <c r="B1061" s="122"/>
      <c r="C1061" s="122"/>
      <c r="D1061" s="122"/>
      <c r="F1061" s="77"/>
      <c r="O1061" s="80"/>
    </row>
    <row r="1062" spans="1:15" s="76" customFormat="1" ht="30" x14ac:dyDescent="0.45">
      <c r="A1062" s="124"/>
      <c r="B1062" s="122"/>
      <c r="C1062" s="122"/>
      <c r="D1062" s="122"/>
      <c r="F1062" s="77"/>
      <c r="O1062" s="80"/>
    </row>
    <row r="1063" spans="1:15" s="76" customFormat="1" ht="30" x14ac:dyDescent="0.45">
      <c r="A1063" s="124"/>
      <c r="B1063" s="122"/>
      <c r="C1063" s="122"/>
      <c r="D1063" s="122"/>
      <c r="F1063" s="77"/>
      <c r="O1063" s="80"/>
    </row>
    <row r="1064" spans="1:15" s="76" customFormat="1" ht="30" x14ac:dyDescent="0.45">
      <c r="A1064" s="124"/>
      <c r="B1064" s="122"/>
      <c r="C1064" s="122"/>
      <c r="D1064" s="122"/>
      <c r="F1064" s="77"/>
      <c r="O1064" s="80"/>
    </row>
    <row r="1065" spans="1:15" s="76" customFormat="1" ht="30" x14ac:dyDescent="0.45">
      <c r="A1065" s="124"/>
      <c r="B1065" s="122"/>
      <c r="C1065" s="122"/>
      <c r="D1065" s="122"/>
      <c r="F1065" s="77"/>
      <c r="O1065" s="80"/>
    </row>
    <row r="1066" spans="1:15" s="76" customFormat="1" ht="30" x14ac:dyDescent="0.45">
      <c r="A1066" s="124"/>
      <c r="B1066" s="122"/>
      <c r="C1066" s="122"/>
      <c r="D1066" s="122"/>
      <c r="F1066" s="77"/>
      <c r="O1066" s="80"/>
    </row>
    <row r="1067" spans="1:15" s="76" customFormat="1" ht="28.2" x14ac:dyDescent="0.45">
      <c r="A1067" s="124"/>
      <c r="B1067" s="122"/>
      <c r="C1067" s="122"/>
      <c r="D1067" s="122"/>
      <c r="F1067" s="77"/>
      <c r="O1067" s="78"/>
    </row>
    <row r="1068" spans="1:15" s="76" customFormat="1" ht="30" x14ac:dyDescent="0.45">
      <c r="A1068" s="124"/>
      <c r="B1068" s="122"/>
      <c r="C1068" s="122"/>
      <c r="D1068" s="122"/>
      <c r="F1068" s="77"/>
      <c r="O1068" s="80"/>
    </row>
    <row r="1069" spans="1:15" s="76" customFormat="1" ht="28.2" x14ac:dyDescent="0.45">
      <c r="A1069" s="124"/>
      <c r="B1069" s="122"/>
      <c r="C1069" s="122"/>
      <c r="D1069" s="122"/>
      <c r="F1069" s="77"/>
      <c r="O1069" s="78"/>
    </row>
    <row r="1070" spans="1:15" s="76" customFormat="1" x14ac:dyDescent="0.45">
      <c r="A1070" s="124"/>
      <c r="B1070" s="122"/>
      <c r="C1070" s="122"/>
      <c r="D1070" s="122"/>
      <c r="F1070" s="77"/>
      <c r="O1070" s="79"/>
    </row>
    <row r="1071" spans="1:15" s="76" customFormat="1" ht="30" x14ac:dyDescent="0.45">
      <c r="A1071" s="124"/>
      <c r="B1071" s="122"/>
      <c r="C1071" s="122"/>
      <c r="D1071" s="122"/>
      <c r="F1071" s="77"/>
      <c r="O1071" s="80"/>
    </row>
    <row r="1072" spans="1:15" s="76" customFormat="1" ht="30" x14ac:dyDescent="0.45">
      <c r="A1072" s="124"/>
      <c r="B1072" s="122"/>
      <c r="C1072" s="122"/>
      <c r="D1072" s="122"/>
      <c r="F1072" s="77"/>
      <c r="O1072" s="80"/>
    </row>
    <row r="1073" spans="1:15" s="76" customFormat="1" ht="30" x14ac:dyDescent="0.45">
      <c r="A1073" s="124"/>
      <c r="B1073" s="122"/>
      <c r="C1073" s="122"/>
      <c r="D1073" s="122"/>
      <c r="F1073" s="77"/>
      <c r="O1073" s="80"/>
    </row>
    <row r="1074" spans="1:15" s="76" customFormat="1" ht="30" x14ac:dyDescent="0.45">
      <c r="A1074" s="124"/>
      <c r="B1074" s="122"/>
      <c r="C1074" s="122"/>
      <c r="D1074" s="122"/>
      <c r="F1074" s="77"/>
      <c r="O1074" s="80"/>
    </row>
    <row r="1075" spans="1:15" s="76" customFormat="1" ht="31.2" x14ac:dyDescent="0.45">
      <c r="A1075" s="124"/>
      <c r="B1075" s="122"/>
      <c r="C1075" s="122"/>
      <c r="D1075" s="122"/>
      <c r="F1075" s="77"/>
      <c r="O1075" s="85"/>
    </row>
    <row r="1076" spans="1:15" s="76" customFormat="1" ht="30" x14ac:dyDescent="0.45">
      <c r="A1076" s="124"/>
      <c r="B1076" s="122"/>
      <c r="C1076" s="122"/>
      <c r="D1076" s="122"/>
      <c r="F1076" s="77"/>
      <c r="O1076" s="80"/>
    </row>
    <row r="1077" spans="1:15" s="76" customFormat="1" ht="30" x14ac:dyDescent="0.45">
      <c r="A1077" s="124"/>
      <c r="B1077" s="122"/>
      <c r="C1077" s="122"/>
      <c r="D1077" s="122"/>
      <c r="F1077" s="77"/>
      <c r="O1077" s="80"/>
    </row>
    <row r="1078" spans="1:15" s="76" customFormat="1" ht="30" x14ac:dyDescent="0.45">
      <c r="A1078" s="124"/>
      <c r="B1078" s="122"/>
      <c r="C1078" s="122"/>
      <c r="D1078" s="122"/>
      <c r="F1078" s="77"/>
      <c r="O1078" s="80"/>
    </row>
    <row r="1079" spans="1:15" s="76" customFormat="1" ht="30" x14ac:dyDescent="0.45">
      <c r="A1079" s="124"/>
      <c r="B1079" s="122"/>
      <c r="C1079" s="122"/>
      <c r="D1079" s="122"/>
      <c r="F1079" s="77"/>
      <c r="J1079" s="88"/>
      <c r="K1079" s="88"/>
      <c r="L1079" s="88"/>
      <c r="O1079" s="80"/>
    </row>
    <row r="1080" spans="1:15" s="76" customFormat="1" ht="30" x14ac:dyDescent="0.45">
      <c r="A1080" s="124"/>
      <c r="B1080" s="122"/>
      <c r="C1080" s="122"/>
      <c r="D1080" s="122"/>
      <c r="F1080" s="77"/>
      <c r="O1080" s="80"/>
    </row>
    <row r="1081" spans="1:15" s="76" customFormat="1" ht="30" x14ac:dyDescent="0.45">
      <c r="A1081" s="124"/>
      <c r="B1081" s="122"/>
      <c r="C1081" s="122"/>
      <c r="D1081" s="122"/>
      <c r="F1081" s="77"/>
      <c r="O1081" s="80"/>
    </row>
    <row r="1082" spans="1:15" s="76" customFormat="1" ht="30" x14ac:dyDescent="0.45">
      <c r="A1082" s="124"/>
      <c r="B1082" s="122"/>
      <c r="C1082" s="122"/>
      <c r="D1082" s="122"/>
      <c r="F1082" s="77"/>
      <c r="O1082" s="80"/>
    </row>
    <row r="1083" spans="1:15" s="76" customFormat="1" ht="30" x14ac:dyDescent="0.45">
      <c r="A1083" s="124"/>
      <c r="B1083" s="122"/>
      <c r="C1083" s="122"/>
      <c r="D1083" s="122"/>
      <c r="F1083" s="77"/>
      <c r="O1083" s="80"/>
    </row>
    <row r="1084" spans="1:15" s="76" customFormat="1" ht="30" x14ac:dyDescent="0.45">
      <c r="A1084" s="124"/>
      <c r="B1084" s="122"/>
      <c r="C1084" s="122"/>
      <c r="D1084" s="122"/>
      <c r="F1084" s="77"/>
      <c r="O1084" s="80"/>
    </row>
    <row r="1085" spans="1:15" s="76" customFormat="1" ht="30" x14ac:dyDescent="0.45">
      <c r="A1085" s="124"/>
      <c r="B1085" s="122"/>
      <c r="C1085" s="122"/>
      <c r="D1085" s="122"/>
      <c r="F1085" s="77"/>
      <c r="O1085" s="80"/>
    </row>
    <row r="1086" spans="1:15" s="76" customFormat="1" ht="30" x14ac:dyDescent="0.45">
      <c r="A1086" s="124"/>
      <c r="B1086" s="122"/>
      <c r="C1086" s="122"/>
      <c r="D1086" s="122"/>
      <c r="F1086" s="77"/>
      <c r="O1086" s="80"/>
    </row>
    <row r="1087" spans="1:15" s="76" customFormat="1" ht="30" x14ac:dyDescent="0.45">
      <c r="A1087" s="124"/>
      <c r="B1087" s="122"/>
      <c r="C1087" s="122"/>
      <c r="D1087" s="122"/>
      <c r="F1087" s="77"/>
      <c r="O1087" s="80"/>
    </row>
    <row r="1088" spans="1:15" s="76" customFormat="1" ht="30" x14ac:dyDescent="0.45">
      <c r="A1088" s="124"/>
      <c r="B1088" s="122"/>
      <c r="C1088" s="122"/>
      <c r="D1088" s="122"/>
      <c r="F1088" s="77"/>
      <c r="O1088" s="80"/>
    </row>
    <row r="1089" spans="1:15" s="76" customFormat="1" ht="30" x14ac:dyDescent="0.45">
      <c r="A1089" s="124"/>
      <c r="B1089" s="122"/>
      <c r="C1089" s="122"/>
      <c r="D1089" s="122"/>
      <c r="F1089" s="77"/>
      <c r="O1089" s="80"/>
    </row>
    <row r="1090" spans="1:15" s="76" customFormat="1" ht="30" x14ac:dyDescent="0.45">
      <c r="A1090" s="124"/>
      <c r="B1090" s="122"/>
      <c r="C1090" s="122"/>
      <c r="D1090" s="122"/>
      <c r="F1090" s="77"/>
      <c r="J1090" s="88"/>
      <c r="K1090" s="88"/>
      <c r="L1090" s="88"/>
      <c r="O1090" s="80"/>
    </row>
    <row r="1091" spans="1:15" s="76" customFormat="1" ht="30" x14ac:dyDescent="0.45">
      <c r="A1091" s="124"/>
      <c r="B1091" s="122"/>
      <c r="C1091" s="122"/>
      <c r="D1091" s="122"/>
      <c r="F1091" s="77"/>
      <c r="O1091" s="80"/>
    </row>
    <row r="1092" spans="1:15" s="76" customFormat="1" ht="30" x14ac:dyDescent="0.45">
      <c r="A1092" s="124"/>
      <c r="B1092" s="122"/>
      <c r="C1092" s="122"/>
      <c r="D1092" s="122"/>
      <c r="F1092" s="77"/>
      <c r="O1092" s="80"/>
    </row>
    <row r="1093" spans="1:15" s="76" customFormat="1" ht="30" x14ac:dyDescent="0.45">
      <c r="A1093" s="124"/>
      <c r="B1093" s="122"/>
      <c r="C1093" s="122"/>
      <c r="D1093" s="122"/>
      <c r="F1093" s="77"/>
      <c r="O1093" s="80"/>
    </row>
    <row r="1094" spans="1:15" s="76" customFormat="1" ht="30" x14ac:dyDescent="0.45">
      <c r="A1094" s="124"/>
      <c r="B1094" s="122"/>
      <c r="C1094" s="122"/>
      <c r="D1094" s="122"/>
      <c r="F1094" s="77"/>
      <c r="O1094" s="80"/>
    </row>
    <row r="1095" spans="1:15" s="76" customFormat="1" ht="30" x14ac:dyDescent="0.45">
      <c r="A1095" s="124"/>
      <c r="B1095" s="122"/>
      <c r="C1095" s="122"/>
      <c r="D1095" s="122"/>
      <c r="F1095" s="77"/>
      <c r="O1095" s="80"/>
    </row>
    <row r="1096" spans="1:15" s="76" customFormat="1" ht="31.2" x14ac:dyDescent="0.45">
      <c r="A1096" s="124"/>
      <c r="B1096" s="122"/>
      <c r="C1096" s="122"/>
      <c r="D1096" s="122"/>
      <c r="F1096" s="77"/>
      <c r="O1096" s="85"/>
    </row>
    <row r="1097" spans="1:15" s="76" customFormat="1" ht="30" x14ac:dyDescent="0.45">
      <c r="A1097" s="124"/>
      <c r="B1097" s="122"/>
      <c r="C1097" s="122"/>
      <c r="D1097" s="122"/>
      <c r="F1097" s="77"/>
      <c r="O1097" s="80"/>
    </row>
    <row r="1098" spans="1:15" s="76" customFormat="1" ht="30" x14ac:dyDescent="0.45">
      <c r="A1098" s="124"/>
      <c r="B1098" s="122"/>
      <c r="C1098" s="122"/>
      <c r="D1098" s="122"/>
      <c r="F1098" s="77"/>
      <c r="O1098" s="80"/>
    </row>
    <row r="1099" spans="1:15" s="76" customFormat="1" ht="30" x14ac:dyDescent="0.45">
      <c r="A1099" s="124"/>
      <c r="B1099" s="122"/>
      <c r="C1099" s="122"/>
      <c r="D1099" s="122"/>
      <c r="F1099" s="77"/>
      <c r="O1099" s="80"/>
    </row>
    <row r="1100" spans="1:15" s="76" customFormat="1" ht="30" x14ac:dyDescent="0.45">
      <c r="A1100" s="124"/>
      <c r="B1100" s="122"/>
      <c r="C1100" s="122"/>
      <c r="D1100" s="122"/>
      <c r="F1100" s="77"/>
      <c r="O1100" s="80"/>
    </row>
    <row r="1101" spans="1:15" s="76" customFormat="1" ht="30" x14ac:dyDescent="0.45">
      <c r="A1101" s="124"/>
      <c r="B1101" s="122"/>
      <c r="C1101" s="122"/>
      <c r="D1101" s="122"/>
      <c r="F1101" s="77"/>
      <c r="O1101" s="80"/>
    </row>
    <row r="1102" spans="1:15" s="76" customFormat="1" ht="30" x14ac:dyDescent="0.45">
      <c r="A1102" s="124"/>
      <c r="B1102" s="122"/>
      <c r="C1102" s="122"/>
      <c r="D1102" s="122"/>
      <c r="F1102" s="77"/>
      <c r="O1102" s="80"/>
    </row>
    <row r="1103" spans="1:15" s="76" customFormat="1" ht="30" x14ac:dyDescent="0.45">
      <c r="A1103" s="124"/>
      <c r="B1103" s="122"/>
      <c r="C1103" s="122"/>
      <c r="D1103" s="122"/>
      <c r="F1103" s="77"/>
      <c r="O1103" s="80"/>
    </row>
    <row r="1104" spans="1:15" s="76" customFormat="1" ht="30" x14ac:dyDescent="0.45">
      <c r="A1104" s="124"/>
      <c r="B1104" s="122"/>
      <c r="C1104" s="122"/>
      <c r="D1104" s="122"/>
      <c r="F1104" s="77"/>
      <c r="J1104" s="88"/>
      <c r="K1104" s="88"/>
      <c r="L1104" s="88"/>
      <c r="O1104" s="80"/>
    </row>
    <row r="1105" spans="1:15" s="76" customFormat="1" ht="30" x14ac:dyDescent="0.45">
      <c r="A1105" s="124"/>
      <c r="B1105" s="122"/>
      <c r="C1105" s="122"/>
      <c r="D1105" s="122"/>
      <c r="F1105" s="77"/>
      <c r="O1105" s="80"/>
    </row>
    <row r="1106" spans="1:15" s="76" customFormat="1" ht="30" x14ac:dyDescent="0.45">
      <c r="A1106" s="124"/>
      <c r="B1106" s="122"/>
      <c r="C1106" s="122"/>
      <c r="D1106" s="122"/>
      <c r="F1106" s="77"/>
      <c r="O1106" s="80"/>
    </row>
    <row r="1107" spans="1:15" s="76" customFormat="1" ht="30" x14ac:dyDescent="0.45">
      <c r="A1107" s="124"/>
      <c r="B1107" s="122"/>
      <c r="C1107" s="122"/>
      <c r="D1107" s="122"/>
      <c r="F1107" s="77"/>
      <c r="O1107" s="80"/>
    </row>
    <row r="1108" spans="1:15" s="76" customFormat="1" ht="30" x14ac:dyDescent="0.45">
      <c r="A1108" s="124"/>
      <c r="B1108" s="122"/>
      <c r="C1108" s="122"/>
      <c r="D1108" s="122"/>
      <c r="F1108" s="77"/>
      <c r="O1108" s="80"/>
    </row>
    <row r="1109" spans="1:15" s="76" customFormat="1" ht="30" x14ac:dyDescent="0.45">
      <c r="A1109" s="124"/>
      <c r="B1109" s="122"/>
      <c r="C1109" s="122"/>
      <c r="D1109" s="122"/>
      <c r="F1109" s="77"/>
      <c r="O1109" s="80"/>
    </row>
    <row r="1110" spans="1:15" s="76" customFormat="1" x14ac:dyDescent="0.45">
      <c r="A1110" s="124"/>
      <c r="B1110" s="122"/>
      <c r="C1110" s="122"/>
      <c r="D1110" s="122"/>
      <c r="F1110" s="77"/>
      <c r="O1110" s="79"/>
    </row>
    <row r="1111" spans="1:15" s="76" customFormat="1" ht="30" x14ac:dyDescent="0.45">
      <c r="A1111" s="124"/>
      <c r="B1111" s="122"/>
      <c r="C1111" s="122"/>
      <c r="D1111" s="122"/>
      <c r="F1111" s="77"/>
      <c r="J1111" s="88"/>
      <c r="K1111" s="88"/>
      <c r="L1111" s="88"/>
      <c r="O1111" s="80"/>
    </row>
    <row r="1112" spans="1:15" s="76" customFormat="1" ht="30" x14ac:dyDescent="0.45">
      <c r="A1112" s="124"/>
      <c r="B1112" s="122"/>
      <c r="C1112" s="122"/>
      <c r="D1112" s="122"/>
      <c r="F1112" s="77"/>
      <c r="O1112" s="80"/>
    </row>
    <row r="1113" spans="1:15" s="76" customFormat="1" ht="30" x14ac:dyDescent="0.45">
      <c r="A1113" s="124"/>
      <c r="B1113" s="122"/>
      <c r="C1113" s="122"/>
      <c r="D1113" s="122"/>
      <c r="F1113" s="77"/>
      <c r="O1113" s="80"/>
    </row>
    <row r="1114" spans="1:15" s="76" customFormat="1" ht="31.2" x14ac:dyDescent="0.45">
      <c r="A1114" s="124"/>
      <c r="B1114" s="122"/>
      <c r="C1114" s="122"/>
      <c r="D1114" s="122"/>
      <c r="F1114" s="77"/>
      <c r="O1114" s="85"/>
    </row>
    <row r="1115" spans="1:15" s="76" customFormat="1" ht="33" x14ac:dyDescent="0.45">
      <c r="A1115" s="124"/>
      <c r="B1115" s="122"/>
      <c r="C1115" s="122"/>
      <c r="D1115" s="122"/>
      <c r="F1115" s="77"/>
      <c r="O1115" s="81"/>
    </row>
    <row r="1116" spans="1:15" s="76" customFormat="1" ht="30" x14ac:dyDescent="0.45">
      <c r="A1116" s="124"/>
      <c r="B1116" s="122"/>
      <c r="C1116" s="122"/>
      <c r="D1116" s="122"/>
      <c r="F1116" s="77"/>
      <c r="O1116" s="80"/>
    </row>
    <row r="1117" spans="1:15" s="76" customFormat="1" ht="30" x14ac:dyDescent="0.45">
      <c r="A1117" s="124"/>
      <c r="B1117" s="122"/>
      <c r="C1117" s="122"/>
      <c r="D1117" s="122"/>
      <c r="F1117" s="77"/>
      <c r="O1117" s="80"/>
    </row>
    <row r="1118" spans="1:15" s="76" customFormat="1" ht="30" x14ac:dyDescent="0.45">
      <c r="A1118" s="124"/>
      <c r="B1118" s="122"/>
      <c r="C1118" s="122"/>
      <c r="D1118" s="122"/>
      <c r="F1118" s="77"/>
      <c r="O1118" s="80"/>
    </row>
    <row r="1119" spans="1:15" s="76" customFormat="1" ht="30" x14ac:dyDescent="0.45">
      <c r="A1119" s="124"/>
      <c r="B1119" s="122"/>
      <c r="C1119" s="122"/>
      <c r="D1119" s="122"/>
      <c r="F1119" s="77"/>
      <c r="O1119" s="80"/>
    </row>
    <row r="1120" spans="1:15" s="76" customFormat="1" ht="30" x14ac:dyDescent="0.45">
      <c r="A1120" s="124"/>
      <c r="B1120" s="122"/>
      <c r="C1120" s="122"/>
      <c r="D1120" s="122"/>
      <c r="F1120" s="77"/>
      <c r="O1120" s="80"/>
    </row>
    <row r="1121" spans="1:15" s="76" customFormat="1" ht="33.6" x14ac:dyDescent="0.45">
      <c r="A1121" s="124"/>
      <c r="B1121" s="122"/>
      <c r="C1121" s="122"/>
      <c r="D1121" s="122"/>
      <c r="F1121" s="77"/>
      <c r="O1121" s="84"/>
    </row>
    <row r="1122" spans="1:15" s="76" customFormat="1" ht="30" x14ac:dyDescent="0.45">
      <c r="A1122" s="124"/>
      <c r="B1122" s="122"/>
      <c r="C1122" s="122"/>
      <c r="D1122" s="122"/>
      <c r="F1122" s="77"/>
      <c r="O1122" s="80"/>
    </row>
    <row r="1123" spans="1:15" s="76" customFormat="1" ht="30" x14ac:dyDescent="0.45">
      <c r="A1123" s="124"/>
      <c r="B1123" s="122"/>
      <c r="C1123" s="122"/>
      <c r="D1123" s="122"/>
      <c r="F1123" s="77"/>
      <c r="O1123" s="80"/>
    </row>
    <row r="1124" spans="1:15" s="76" customFormat="1" ht="30" x14ac:dyDescent="0.45">
      <c r="A1124" s="124"/>
      <c r="B1124" s="122"/>
      <c r="C1124" s="122"/>
      <c r="D1124" s="122"/>
      <c r="F1124" s="77"/>
      <c r="O1124" s="80"/>
    </row>
    <row r="1125" spans="1:15" s="76" customFormat="1" ht="30" x14ac:dyDescent="0.45">
      <c r="A1125" s="124"/>
      <c r="B1125" s="122"/>
      <c r="C1125" s="122"/>
      <c r="D1125" s="122"/>
      <c r="F1125" s="77"/>
      <c r="O1125" s="80"/>
    </row>
    <row r="1126" spans="1:15" s="76" customFormat="1" ht="30" x14ac:dyDescent="0.45">
      <c r="A1126" s="124"/>
      <c r="B1126" s="122"/>
      <c r="C1126" s="122"/>
      <c r="D1126" s="122"/>
      <c r="F1126" s="77"/>
      <c r="O1126" s="80"/>
    </row>
    <row r="1127" spans="1:15" s="76" customFormat="1" ht="30" x14ac:dyDescent="0.45">
      <c r="A1127" s="124"/>
      <c r="B1127" s="122"/>
      <c r="C1127" s="122"/>
      <c r="D1127" s="122"/>
      <c r="F1127" s="77"/>
      <c r="O1127" s="80"/>
    </row>
    <row r="1128" spans="1:15" s="76" customFormat="1" ht="31.2" x14ac:dyDescent="0.45">
      <c r="A1128" s="124"/>
      <c r="B1128" s="122"/>
      <c r="C1128" s="122"/>
      <c r="D1128" s="122"/>
      <c r="F1128" s="77"/>
      <c r="O1128" s="85"/>
    </row>
    <row r="1129" spans="1:15" s="76" customFormat="1" ht="33" x14ac:dyDescent="0.45">
      <c r="A1129" s="124"/>
      <c r="B1129" s="122"/>
      <c r="C1129" s="122"/>
      <c r="D1129" s="122"/>
      <c r="F1129" s="77"/>
      <c r="O1129" s="81"/>
    </row>
    <row r="1130" spans="1:15" s="76" customFormat="1" ht="30" x14ac:dyDescent="0.45">
      <c r="A1130" s="124"/>
      <c r="B1130" s="122"/>
      <c r="C1130" s="122"/>
      <c r="D1130" s="122"/>
      <c r="F1130" s="77"/>
      <c r="O1130" s="80"/>
    </row>
    <row r="1131" spans="1:15" s="76" customFormat="1" ht="30" x14ac:dyDescent="0.45">
      <c r="A1131" s="124"/>
      <c r="B1131" s="122"/>
      <c r="C1131" s="122"/>
      <c r="D1131" s="122"/>
      <c r="F1131" s="77"/>
      <c r="J1131" s="88"/>
      <c r="K1131" s="88"/>
      <c r="L1131" s="88"/>
      <c r="O1131" s="80"/>
    </row>
    <row r="1132" spans="1:15" s="76" customFormat="1" ht="30" x14ac:dyDescent="0.45">
      <c r="A1132" s="124"/>
      <c r="B1132" s="122"/>
      <c r="C1132" s="122"/>
      <c r="D1132" s="122"/>
      <c r="F1132" s="77"/>
      <c r="O1132" s="80"/>
    </row>
    <row r="1133" spans="1:15" s="76" customFormat="1" ht="30" x14ac:dyDescent="0.45">
      <c r="A1133" s="124"/>
      <c r="B1133" s="122"/>
      <c r="C1133" s="122"/>
      <c r="D1133" s="122"/>
      <c r="F1133" s="77"/>
      <c r="O1133" s="80"/>
    </row>
    <row r="1134" spans="1:15" s="76" customFormat="1" ht="30" x14ac:dyDescent="0.45">
      <c r="A1134" s="124"/>
      <c r="B1134" s="122"/>
      <c r="C1134" s="122"/>
      <c r="D1134" s="122"/>
      <c r="F1134" s="77"/>
      <c r="O1134" s="80"/>
    </row>
    <row r="1135" spans="1:15" s="76" customFormat="1" ht="30" x14ac:dyDescent="0.45">
      <c r="A1135" s="124"/>
      <c r="B1135" s="122"/>
      <c r="C1135" s="122"/>
      <c r="D1135" s="122"/>
      <c r="F1135" s="77"/>
      <c r="J1135" s="88"/>
      <c r="K1135" s="88"/>
      <c r="L1135" s="88"/>
      <c r="O1135" s="80"/>
    </row>
    <row r="1136" spans="1:15" s="76" customFormat="1" ht="30" x14ac:dyDescent="0.45">
      <c r="A1136" s="124"/>
      <c r="B1136" s="122"/>
      <c r="C1136" s="122"/>
      <c r="D1136" s="122"/>
      <c r="F1136" s="77"/>
      <c r="O1136" s="80"/>
    </row>
    <row r="1137" spans="1:15" s="76" customFormat="1" ht="30" x14ac:dyDescent="0.45">
      <c r="A1137" s="124"/>
      <c r="B1137" s="122"/>
      <c r="C1137" s="122"/>
      <c r="D1137" s="122"/>
      <c r="F1137" s="77"/>
      <c r="O1137" s="80"/>
    </row>
    <row r="1138" spans="1:15" s="76" customFormat="1" ht="31.2" x14ac:dyDescent="0.45">
      <c r="A1138" s="124"/>
      <c r="B1138" s="122"/>
      <c r="C1138" s="122"/>
      <c r="D1138" s="122"/>
      <c r="F1138" s="77"/>
      <c r="O1138" s="85"/>
    </row>
    <row r="1139" spans="1:15" s="76" customFormat="1" ht="30" x14ac:dyDescent="0.45">
      <c r="A1139" s="124"/>
      <c r="B1139" s="122"/>
      <c r="C1139" s="122"/>
      <c r="D1139" s="122"/>
      <c r="F1139" s="77"/>
      <c r="O1139" s="80"/>
    </row>
    <row r="1140" spans="1:15" s="76" customFormat="1" ht="30" x14ac:dyDescent="0.45">
      <c r="A1140" s="124"/>
      <c r="B1140" s="122"/>
      <c r="C1140" s="122"/>
      <c r="D1140" s="122"/>
      <c r="F1140" s="77"/>
      <c r="O1140" s="80"/>
    </row>
    <row r="1141" spans="1:15" s="76" customFormat="1" ht="30" x14ac:dyDescent="0.45">
      <c r="A1141" s="124"/>
      <c r="B1141" s="122"/>
      <c r="C1141" s="122"/>
      <c r="D1141" s="122"/>
      <c r="F1141" s="77"/>
      <c r="O1141" s="80"/>
    </row>
    <row r="1142" spans="1:15" s="76" customFormat="1" ht="30" x14ac:dyDescent="0.45">
      <c r="A1142" s="124"/>
      <c r="B1142" s="122"/>
      <c r="C1142" s="122"/>
      <c r="D1142" s="122"/>
      <c r="F1142" s="77"/>
      <c r="O1142" s="80"/>
    </row>
    <row r="1143" spans="1:15" s="76" customFormat="1" ht="30" x14ac:dyDescent="0.45">
      <c r="A1143" s="124"/>
      <c r="B1143" s="122"/>
      <c r="C1143" s="122"/>
      <c r="D1143" s="122"/>
      <c r="F1143" s="77"/>
      <c r="O1143" s="80"/>
    </row>
    <row r="1144" spans="1:15" s="76" customFormat="1" ht="31.2" x14ac:dyDescent="0.45">
      <c r="A1144" s="124"/>
      <c r="B1144" s="122"/>
      <c r="C1144" s="122"/>
      <c r="D1144" s="122"/>
      <c r="F1144" s="77"/>
      <c r="O1144" s="85"/>
    </row>
    <row r="1145" spans="1:15" s="76" customFormat="1" ht="30" x14ac:dyDescent="0.45">
      <c r="A1145" s="124"/>
      <c r="B1145" s="122"/>
      <c r="C1145" s="122"/>
      <c r="D1145" s="122"/>
      <c r="F1145" s="77"/>
      <c r="O1145" s="80"/>
    </row>
    <row r="1146" spans="1:15" s="76" customFormat="1" ht="30" x14ac:dyDescent="0.45">
      <c r="A1146" s="124"/>
      <c r="B1146" s="122"/>
      <c r="C1146" s="122"/>
      <c r="D1146" s="122"/>
      <c r="F1146" s="77"/>
      <c r="O1146" s="80"/>
    </row>
    <row r="1147" spans="1:15" s="76" customFormat="1" ht="30" x14ac:dyDescent="0.45">
      <c r="A1147" s="124"/>
      <c r="B1147" s="122"/>
      <c r="C1147" s="122"/>
      <c r="D1147" s="122"/>
      <c r="F1147" s="77"/>
      <c r="O1147" s="80"/>
    </row>
    <row r="1148" spans="1:15" s="76" customFormat="1" ht="30" x14ac:dyDescent="0.45">
      <c r="A1148" s="124"/>
      <c r="B1148" s="122"/>
      <c r="C1148" s="122"/>
      <c r="D1148" s="122"/>
      <c r="F1148" s="77"/>
      <c r="O1148" s="80"/>
    </row>
    <row r="1149" spans="1:15" s="76" customFormat="1" ht="28.2" x14ac:dyDescent="0.45">
      <c r="A1149" s="124"/>
      <c r="B1149" s="122"/>
      <c r="C1149" s="122"/>
      <c r="D1149" s="122"/>
      <c r="F1149" s="77"/>
      <c r="O1149" s="78"/>
    </row>
    <row r="1150" spans="1:15" s="76" customFormat="1" ht="30" x14ac:dyDescent="0.45">
      <c r="A1150" s="124"/>
      <c r="B1150" s="122"/>
      <c r="C1150" s="122"/>
      <c r="D1150" s="122"/>
      <c r="F1150" s="77"/>
      <c r="O1150" s="80"/>
    </row>
    <row r="1151" spans="1:15" s="76" customFormat="1" ht="30" x14ac:dyDescent="0.45">
      <c r="A1151" s="124"/>
      <c r="B1151" s="122"/>
      <c r="C1151" s="122"/>
      <c r="D1151" s="122"/>
      <c r="F1151" s="77"/>
      <c r="O1151" s="80"/>
    </row>
    <row r="1152" spans="1:15" s="76" customFormat="1" ht="30" x14ac:dyDescent="0.45">
      <c r="A1152" s="124"/>
      <c r="B1152" s="122"/>
      <c r="C1152" s="122"/>
      <c r="D1152" s="122"/>
      <c r="F1152" s="77"/>
      <c r="O1152" s="80"/>
    </row>
    <row r="1153" spans="1:15" s="76" customFormat="1" ht="30" x14ac:dyDescent="0.45">
      <c r="A1153" s="124"/>
      <c r="B1153" s="122"/>
      <c r="C1153" s="122"/>
      <c r="D1153" s="122"/>
      <c r="F1153" s="77"/>
      <c r="O1153" s="80"/>
    </row>
    <row r="1154" spans="1:15" s="76" customFormat="1" ht="30" x14ac:dyDescent="0.45">
      <c r="A1154" s="124"/>
      <c r="B1154" s="122"/>
      <c r="C1154" s="122"/>
      <c r="D1154" s="122"/>
      <c r="F1154" s="77"/>
      <c r="O1154" s="80"/>
    </row>
    <row r="1155" spans="1:15" s="76" customFormat="1" ht="30" x14ac:dyDescent="0.45">
      <c r="A1155" s="124"/>
      <c r="B1155" s="122"/>
      <c r="C1155" s="122"/>
      <c r="D1155" s="122"/>
      <c r="F1155" s="77"/>
      <c r="O1155" s="80"/>
    </row>
    <row r="1156" spans="1:15" s="76" customFormat="1" ht="30" x14ac:dyDescent="0.45">
      <c r="A1156" s="124"/>
      <c r="B1156" s="122"/>
      <c r="C1156" s="122"/>
      <c r="D1156" s="122"/>
      <c r="F1156" s="77"/>
      <c r="O1156" s="80"/>
    </row>
    <row r="1157" spans="1:15" s="76" customFormat="1" ht="33.6" x14ac:dyDescent="0.45">
      <c r="A1157" s="124"/>
      <c r="B1157" s="122"/>
      <c r="C1157" s="122"/>
      <c r="D1157" s="122"/>
      <c r="F1157" s="77"/>
      <c r="O1157" s="84"/>
    </row>
    <row r="1158" spans="1:15" s="76" customFormat="1" ht="30" x14ac:dyDescent="0.45">
      <c r="A1158" s="124"/>
      <c r="B1158" s="122"/>
      <c r="C1158" s="122"/>
      <c r="D1158" s="122"/>
      <c r="F1158" s="77"/>
      <c r="O1158" s="80"/>
    </row>
    <row r="1159" spans="1:15" s="76" customFormat="1" ht="30" x14ac:dyDescent="0.45">
      <c r="A1159" s="124"/>
      <c r="B1159" s="122"/>
      <c r="C1159" s="122"/>
      <c r="D1159" s="122"/>
      <c r="F1159" s="77"/>
      <c r="O1159" s="80"/>
    </row>
    <row r="1160" spans="1:15" s="76" customFormat="1" ht="30" x14ac:dyDescent="0.45">
      <c r="A1160" s="124"/>
      <c r="B1160" s="122"/>
      <c r="C1160" s="122"/>
      <c r="D1160" s="122"/>
      <c r="F1160" s="77"/>
      <c r="O1160" s="80"/>
    </row>
    <row r="1161" spans="1:15" s="76" customFormat="1" ht="30" x14ac:dyDescent="0.45">
      <c r="A1161" s="124"/>
      <c r="B1161" s="122"/>
      <c r="C1161" s="122"/>
      <c r="D1161" s="122"/>
      <c r="F1161" s="77"/>
      <c r="O1161" s="80"/>
    </row>
    <row r="1162" spans="1:15" s="76" customFormat="1" ht="30" x14ac:dyDescent="0.45">
      <c r="A1162" s="124"/>
      <c r="B1162" s="122"/>
      <c r="C1162" s="122"/>
      <c r="D1162" s="122"/>
      <c r="F1162" s="77"/>
      <c r="O1162" s="80"/>
    </row>
    <row r="1163" spans="1:15" s="76" customFormat="1" ht="30" x14ac:dyDescent="0.45">
      <c r="A1163" s="124"/>
      <c r="B1163" s="122"/>
      <c r="C1163" s="122"/>
      <c r="D1163" s="122"/>
      <c r="F1163" s="77"/>
      <c r="O1163" s="80"/>
    </row>
    <row r="1164" spans="1:15" s="76" customFormat="1" ht="30" x14ac:dyDescent="0.45">
      <c r="A1164" s="124"/>
      <c r="B1164" s="122"/>
      <c r="C1164" s="122"/>
      <c r="D1164" s="122"/>
      <c r="F1164" s="77"/>
      <c r="O1164" s="80"/>
    </row>
    <row r="1165" spans="1:15" s="76" customFormat="1" ht="30" x14ac:dyDescent="0.45">
      <c r="A1165" s="124"/>
      <c r="B1165" s="122"/>
      <c r="C1165" s="122"/>
      <c r="D1165" s="122"/>
      <c r="F1165" s="77"/>
      <c r="O1165" s="80"/>
    </row>
    <row r="1166" spans="1:15" s="76" customFormat="1" ht="30" x14ac:dyDescent="0.45">
      <c r="A1166" s="124"/>
      <c r="B1166" s="122"/>
      <c r="C1166" s="122"/>
      <c r="D1166" s="122"/>
      <c r="F1166" s="77"/>
      <c r="O1166" s="80"/>
    </row>
    <row r="1167" spans="1:15" s="76" customFormat="1" ht="33.6" x14ac:dyDescent="0.45">
      <c r="A1167" s="124"/>
      <c r="B1167" s="122"/>
      <c r="C1167" s="122"/>
      <c r="D1167" s="122"/>
      <c r="F1167" s="77"/>
      <c r="O1167" s="84"/>
    </row>
    <row r="1168" spans="1:15" s="76" customFormat="1" ht="30" x14ac:dyDescent="0.45">
      <c r="A1168" s="124"/>
      <c r="B1168" s="122"/>
      <c r="C1168" s="122"/>
      <c r="D1168" s="122"/>
      <c r="F1168" s="77"/>
      <c r="O1168" s="80"/>
    </row>
    <row r="1169" spans="1:15" s="76" customFormat="1" ht="30" x14ac:dyDescent="0.45">
      <c r="A1169" s="124"/>
      <c r="B1169" s="122"/>
      <c r="C1169" s="122"/>
      <c r="D1169" s="122"/>
      <c r="F1169" s="77"/>
      <c r="O1169" s="80"/>
    </row>
    <row r="1170" spans="1:15" s="76" customFormat="1" ht="33.6" x14ac:dyDescent="0.45">
      <c r="A1170" s="124"/>
      <c r="B1170" s="122"/>
      <c r="C1170" s="122"/>
      <c r="D1170" s="122"/>
      <c r="F1170" s="77"/>
      <c r="O1170" s="84"/>
    </row>
    <row r="1171" spans="1:15" s="76" customFormat="1" ht="30" x14ac:dyDescent="0.45">
      <c r="A1171" s="124"/>
      <c r="B1171" s="122"/>
      <c r="C1171" s="122"/>
      <c r="D1171" s="122"/>
      <c r="F1171" s="77"/>
      <c r="O1171" s="80"/>
    </row>
    <row r="1172" spans="1:15" s="76" customFormat="1" ht="30" x14ac:dyDescent="0.45">
      <c r="A1172" s="124"/>
      <c r="B1172" s="122"/>
      <c r="C1172" s="122"/>
      <c r="D1172" s="122"/>
      <c r="F1172" s="77"/>
      <c r="J1172" s="88"/>
      <c r="K1172" s="88"/>
      <c r="L1172" s="88"/>
      <c r="O1172" s="80"/>
    </row>
    <row r="1173" spans="1:15" s="76" customFormat="1" ht="30" x14ac:dyDescent="0.45">
      <c r="A1173" s="124"/>
      <c r="B1173" s="122"/>
      <c r="C1173" s="122"/>
      <c r="D1173" s="122"/>
      <c r="F1173" s="77"/>
      <c r="O1173" s="80"/>
    </row>
    <row r="1174" spans="1:15" s="76" customFormat="1" ht="30" x14ac:dyDescent="0.45">
      <c r="A1174" s="124"/>
      <c r="B1174" s="122"/>
      <c r="C1174" s="122"/>
      <c r="D1174" s="122"/>
      <c r="F1174" s="77"/>
      <c r="O1174" s="80"/>
    </row>
    <row r="1175" spans="1:15" s="76" customFormat="1" ht="30" x14ac:dyDescent="0.45">
      <c r="A1175" s="124"/>
      <c r="B1175" s="122"/>
      <c r="C1175" s="122"/>
      <c r="D1175" s="122"/>
      <c r="F1175" s="77"/>
      <c r="J1175" s="88"/>
      <c r="K1175" s="88"/>
      <c r="L1175" s="88"/>
      <c r="O1175" s="80"/>
    </row>
    <row r="1176" spans="1:15" s="76" customFormat="1" ht="30" x14ac:dyDescent="0.45">
      <c r="A1176" s="124"/>
      <c r="B1176" s="122"/>
      <c r="C1176" s="122"/>
      <c r="D1176" s="122"/>
      <c r="F1176" s="77"/>
      <c r="O1176" s="80"/>
    </row>
    <row r="1177" spans="1:15" s="76" customFormat="1" ht="30" x14ac:dyDescent="0.45">
      <c r="A1177" s="124"/>
      <c r="B1177" s="122"/>
      <c r="C1177" s="122"/>
      <c r="D1177" s="122"/>
      <c r="F1177" s="77"/>
      <c r="O1177" s="80"/>
    </row>
    <row r="1178" spans="1:15" s="76" customFormat="1" ht="30" x14ac:dyDescent="0.45">
      <c r="A1178" s="124"/>
      <c r="B1178" s="122"/>
      <c r="C1178" s="122"/>
      <c r="D1178" s="122"/>
      <c r="F1178" s="77"/>
      <c r="O1178" s="80"/>
    </row>
    <row r="1179" spans="1:15" s="76" customFormat="1" ht="30" x14ac:dyDescent="0.45">
      <c r="A1179" s="124"/>
      <c r="B1179" s="122"/>
      <c r="C1179" s="122"/>
      <c r="D1179" s="122"/>
      <c r="F1179" s="77"/>
      <c r="O1179" s="80"/>
    </row>
    <row r="1180" spans="1:15" s="76" customFormat="1" ht="30" x14ac:dyDescent="0.45">
      <c r="A1180" s="124"/>
      <c r="B1180" s="122"/>
      <c r="C1180" s="122"/>
      <c r="D1180" s="122"/>
      <c r="F1180" s="77"/>
      <c r="O1180" s="80"/>
    </row>
    <row r="1181" spans="1:15" s="76" customFormat="1" ht="30" x14ac:dyDescent="0.45">
      <c r="A1181" s="124"/>
      <c r="B1181" s="122"/>
      <c r="C1181" s="122"/>
      <c r="D1181" s="122"/>
      <c r="F1181" s="77"/>
      <c r="O1181" s="80"/>
    </row>
    <row r="1182" spans="1:15" s="76" customFormat="1" ht="30" x14ac:dyDescent="0.45">
      <c r="A1182" s="124"/>
      <c r="B1182" s="122"/>
      <c r="C1182" s="122"/>
      <c r="D1182" s="122"/>
      <c r="F1182" s="77"/>
      <c r="J1182" s="88"/>
      <c r="K1182" s="88"/>
      <c r="L1182" s="88"/>
      <c r="O1182" s="80"/>
    </row>
    <row r="1183" spans="1:15" s="76" customFormat="1" ht="30" x14ac:dyDescent="0.45">
      <c r="A1183" s="124"/>
      <c r="B1183" s="122"/>
      <c r="C1183" s="122"/>
      <c r="D1183" s="122"/>
      <c r="F1183" s="77"/>
      <c r="O1183" s="80"/>
    </row>
    <row r="1184" spans="1:15" s="76" customFormat="1" ht="30" x14ac:dyDescent="0.45">
      <c r="A1184" s="124"/>
      <c r="B1184" s="122"/>
      <c r="C1184" s="122"/>
      <c r="D1184" s="122"/>
      <c r="F1184" s="77"/>
      <c r="O1184" s="80"/>
    </row>
    <row r="1185" spans="1:15" s="76" customFormat="1" ht="30" x14ac:dyDescent="0.45">
      <c r="A1185" s="124"/>
      <c r="B1185" s="122"/>
      <c r="C1185" s="122"/>
      <c r="D1185" s="122"/>
      <c r="F1185" s="77"/>
      <c r="O1185" s="80"/>
    </row>
    <row r="1186" spans="1:15" s="76" customFormat="1" ht="30" x14ac:dyDescent="0.45">
      <c r="A1186" s="124"/>
      <c r="B1186" s="122"/>
      <c r="C1186" s="122"/>
      <c r="D1186" s="122"/>
      <c r="F1186" s="77"/>
      <c r="O1186" s="80"/>
    </row>
    <row r="1187" spans="1:15" s="76" customFormat="1" ht="30" x14ac:dyDescent="0.45">
      <c r="A1187" s="124"/>
      <c r="B1187" s="122"/>
      <c r="C1187" s="122"/>
      <c r="D1187" s="122"/>
      <c r="F1187" s="77"/>
      <c r="O1187" s="80"/>
    </row>
    <row r="1188" spans="1:15" s="76" customFormat="1" ht="30" x14ac:dyDescent="0.45">
      <c r="A1188" s="124"/>
      <c r="B1188" s="122"/>
      <c r="C1188" s="122"/>
      <c r="D1188" s="122"/>
      <c r="F1188" s="77"/>
      <c r="O1188" s="80"/>
    </row>
    <row r="1189" spans="1:15" s="76" customFormat="1" ht="30" x14ac:dyDescent="0.45">
      <c r="A1189" s="124"/>
      <c r="B1189" s="122"/>
      <c r="C1189" s="122"/>
      <c r="D1189" s="122"/>
      <c r="F1189" s="77"/>
      <c r="O1189" s="80"/>
    </row>
    <row r="1190" spans="1:15" s="76" customFormat="1" ht="31.2" x14ac:dyDescent="0.45">
      <c r="A1190" s="124"/>
      <c r="B1190" s="122"/>
      <c r="C1190" s="122"/>
      <c r="D1190" s="122"/>
      <c r="F1190" s="77"/>
      <c r="O1190" s="85"/>
    </row>
    <row r="1191" spans="1:15" s="76" customFormat="1" ht="30" x14ac:dyDescent="0.45">
      <c r="A1191" s="124"/>
      <c r="B1191" s="122"/>
      <c r="C1191" s="122"/>
      <c r="D1191" s="122"/>
      <c r="F1191" s="77"/>
      <c r="O1191" s="80"/>
    </row>
    <row r="1192" spans="1:15" s="76" customFormat="1" ht="30" x14ac:dyDescent="0.45">
      <c r="A1192" s="124"/>
      <c r="B1192" s="122"/>
      <c r="C1192" s="122"/>
      <c r="D1192" s="122"/>
      <c r="F1192" s="77"/>
      <c r="O1192" s="80"/>
    </row>
    <row r="1193" spans="1:15" s="76" customFormat="1" ht="31.2" x14ac:dyDescent="0.45">
      <c r="A1193" s="124"/>
      <c r="B1193" s="122"/>
      <c r="C1193" s="122"/>
      <c r="D1193" s="122"/>
      <c r="F1193" s="77"/>
      <c r="J1193" s="88"/>
      <c r="K1193" s="88"/>
      <c r="L1193" s="88"/>
      <c r="O1193" s="85"/>
    </row>
    <row r="1194" spans="1:15" s="76" customFormat="1" ht="30" x14ac:dyDescent="0.45">
      <c r="A1194" s="124"/>
      <c r="B1194" s="122"/>
      <c r="C1194" s="122"/>
      <c r="D1194" s="122"/>
      <c r="F1194" s="77"/>
      <c r="O1194" s="80"/>
    </row>
    <row r="1195" spans="1:15" s="76" customFormat="1" ht="30" x14ac:dyDescent="0.45">
      <c r="A1195" s="124"/>
      <c r="B1195" s="122"/>
      <c r="C1195" s="122"/>
      <c r="D1195" s="122"/>
      <c r="F1195" s="77"/>
      <c r="O1195" s="80"/>
    </row>
    <row r="1196" spans="1:15" s="76" customFormat="1" ht="30" x14ac:dyDescent="0.45">
      <c r="A1196" s="124"/>
      <c r="B1196" s="122"/>
      <c r="C1196" s="122"/>
      <c r="D1196" s="122"/>
      <c r="F1196" s="77"/>
      <c r="O1196" s="80"/>
    </row>
    <row r="1197" spans="1:15" s="76" customFormat="1" ht="30" x14ac:dyDescent="0.45">
      <c r="A1197" s="124"/>
      <c r="B1197" s="122"/>
      <c r="C1197" s="122"/>
      <c r="D1197" s="122"/>
      <c r="F1197" s="77"/>
      <c r="O1197" s="80"/>
    </row>
    <row r="1198" spans="1:15" s="76" customFormat="1" ht="30" x14ac:dyDescent="0.45">
      <c r="A1198" s="124"/>
      <c r="B1198" s="122"/>
      <c r="C1198" s="122"/>
      <c r="D1198" s="122"/>
      <c r="F1198" s="77"/>
      <c r="J1198" s="88"/>
      <c r="K1198" s="88"/>
      <c r="L1198" s="88"/>
      <c r="O1198" s="80"/>
    </row>
    <row r="1199" spans="1:15" s="76" customFormat="1" ht="30" x14ac:dyDescent="0.45">
      <c r="A1199" s="124"/>
      <c r="B1199" s="122"/>
      <c r="C1199" s="122"/>
      <c r="D1199" s="122"/>
      <c r="F1199" s="77"/>
      <c r="O1199" s="80"/>
    </row>
    <row r="1200" spans="1:15" s="76" customFormat="1" ht="30" x14ac:dyDescent="0.45">
      <c r="A1200" s="124"/>
      <c r="B1200" s="122"/>
      <c r="C1200" s="122"/>
      <c r="D1200" s="122"/>
      <c r="F1200" s="77"/>
      <c r="O1200" s="80"/>
    </row>
    <row r="1201" spans="1:15" s="76" customFormat="1" ht="30" x14ac:dyDescent="0.45">
      <c r="A1201" s="124"/>
      <c r="B1201" s="122"/>
      <c r="C1201" s="122"/>
      <c r="D1201" s="122"/>
      <c r="F1201" s="77"/>
      <c r="O1201" s="80"/>
    </row>
    <row r="1202" spans="1:15" s="76" customFormat="1" ht="30" x14ac:dyDescent="0.45">
      <c r="A1202" s="124"/>
      <c r="B1202" s="122"/>
      <c r="C1202" s="122"/>
      <c r="D1202" s="122"/>
      <c r="F1202" s="77"/>
      <c r="O1202" s="80"/>
    </row>
    <row r="1203" spans="1:15" s="76" customFormat="1" ht="33.6" x14ac:dyDescent="0.45">
      <c r="A1203" s="124"/>
      <c r="B1203" s="122"/>
      <c r="C1203" s="122"/>
      <c r="D1203" s="122"/>
      <c r="F1203" s="77"/>
      <c r="O1203" s="84"/>
    </row>
    <row r="1204" spans="1:15" s="76" customFormat="1" ht="30" x14ac:dyDescent="0.45">
      <c r="A1204" s="124"/>
      <c r="B1204" s="122"/>
      <c r="C1204" s="122"/>
      <c r="D1204" s="122"/>
      <c r="F1204" s="77"/>
      <c r="O1204" s="80"/>
    </row>
    <row r="1205" spans="1:15" s="76" customFormat="1" ht="30" x14ac:dyDescent="0.45">
      <c r="A1205" s="124"/>
      <c r="B1205" s="122"/>
      <c r="C1205" s="122"/>
      <c r="D1205" s="122"/>
      <c r="F1205" s="77"/>
      <c r="O1205" s="80"/>
    </row>
    <row r="1206" spans="1:15" s="76" customFormat="1" ht="30" x14ac:dyDescent="0.45">
      <c r="A1206" s="124"/>
      <c r="B1206" s="122"/>
      <c r="C1206" s="122"/>
      <c r="D1206" s="122"/>
      <c r="F1206" s="77"/>
      <c r="O1206" s="80"/>
    </row>
    <row r="1207" spans="1:15" s="76" customFormat="1" ht="30" x14ac:dyDescent="0.45">
      <c r="A1207" s="124"/>
      <c r="B1207" s="122"/>
      <c r="C1207" s="122"/>
      <c r="D1207" s="122"/>
      <c r="F1207" s="77"/>
      <c r="O1207" s="80"/>
    </row>
    <row r="1208" spans="1:15" s="76" customFormat="1" ht="30" x14ac:dyDescent="0.45">
      <c r="A1208" s="124"/>
      <c r="B1208" s="122"/>
      <c r="C1208" s="122"/>
      <c r="D1208" s="122"/>
      <c r="F1208" s="77"/>
      <c r="O1208" s="80"/>
    </row>
    <row r="1209" spans="1:15" s="76" customFormat="1" ht="30" x14ac:dyDescent="0.45">
      <c r="A1209" s="124"/>
      <c r="B1209" s="122"/>
      <c r="C1209" s="122"/>
      <c r="D1209" s="122"/>
      <c r="F1209" s="77"/>
      <c r="O1209" s="80"/>
    </row>
    <row r="1210" spans="1:15" s="76" customFormat="1" ht="30" x14ac:dyDescent="0.45">
      <c r="A1210" s="124"/>
      <c r="B1210" s="122"/>
      <c r="C1210" s="122"/>
      <c r="D1210" s="122"/>
      <c r="F1210" s="77"/>
      <c r="O1210" s="80"/>
    </row>
    <row r="1211" spans="1:15" s="76" customFormat="1" ht="33" x14ac:dyDescent="0.45">
      <c r="A1211" s="124"/>
      <c r="B1211" s="122"/>
      <c r="C1211" s="122"/>
      <c r="D1211" s="122"/>
      <c r="F1211" s="77"/>
      <c r="O1211" s="81"/>
    </row>
    <row r="1212" spans="1:15" s="76" customFormat="1" ht="30" x14ac:dyDescent="0.45">
      <c r="A1212" s="124"/>
      <c r="B1212" s="122"/>
      <c r="C1212" s="122"/>
      <c r="D1212" s="122"/>
      <c r="F1212" s="77"/>
      <c r="O1212" s="80"/>
    </row>
    <row r="1213" spans="1:15" s="76" customFormat="1" ht="30" x14ac:dyDescent="0.45">
      <c r="A1213" s="124"/>
      <c r="B1213" s="122"/>
      <c r="C1213" s="122"/>
      <c r="D1213" s="122"/>
      <c r="F1213" s="77"/>
      <c r="O1213" s="80"/>
    </row>
    <row r="1214" spans="1:15" s="76" customFormat="1" ht="30" x14ac:dyDescent="0.45">
      <c r="A1214" s="124"/>
      <c r="B1214" s="122"/>
      <c r="C1214" s="122"/>
      <c r="D1214" s="122"/>
      <c r="F1214" s="77"/>
      <c r="O1214" s="80"/>
    </row>
    <row r="1215" spans="1:15" s="76" customFormat="1" ht="30" x14ac:dyDescent="0.45">
      <c r="A1215" s="124"/>
      <c r="B1215" s="122"/>
      <c r="C1215" s="122"/>
      <c r="D1215" s="122"/>
      <c r="F1215" s="77"/>
      <c r="O1215" s="80"/>
    </row>
    <row r="1216" spans="1:15" s="76" customFormat="1" ht="30" x14ac:dyDescent="0.45">
      <c r="A1216" s="124"/>
      <c r="B1216" s="122"/>
      <c r="C1216" s="122"/>
      <c r="D1216" s="122"/>
      <c r="F1216" s="77"/>
      <c r="O1216" s="80"/>
    </row>
    <row r="1217" spans="1:15" s="76" customFormat="1" ht="30" x14ac:dyDescent="0.45">
      <c r="A1217" s="124"/>
      <c r="B1217" s="122"/>
      <c r="C1217" s="122"/>
      <c r="D1217" s="122"/>
      <c r="F1217" s="77"/>
      <c r="O1217" s="80"/>
    </row>
    <row r="1218" spans="1:15" s="76" customFormat="1" ht="30" x14ac:dyDescent="0.45">
      <c r="A1218" s="124"/>
      <c r="B1218" s="122"/>
      <c r="C1218" s="122"/>
      <c r="D1218" s="122"/>
      <c r="F1218" s="77"/>
      <c r="O1218" s="80"/>
    </row>
    <row r="1219" spans="1:15" s="76" customFormat="1" ht="30" x14ac:dyDescent="0.45">
      <c r="A1219" s="124"/>
      <c r="B1219" s="122"/>
      <c r="C1219" s="122"/>
      <c r="D1219" s="122"/>
      <c r="F1219" s="77"/>
      <c r="J1219" s="88"/>
      <c r="K1219" s="88"/>
      <c r="L1219" s="88"/>
      <c r="O1219" s="80"/>
    </row>
    <row r="1220" spans="1:15" s="76" customFormat="1" ht="30" x14ac:dyDescent="0.45">
      <c r="A1220" s="124"/>
      <c r="B1220" s="122"/>
      <c r="C1220" s="122"/>
      <c r="D1220" s="122"/>
      <c r="F1220" s="77"/>
      <c r="O1220" s="80"/>
    </row>
    <row r="1221" spans="1:15" s="76" customFormat="1" ht="30" x14ac:dyDescent="0.45">
      <c r="A1221" s="124"/>
      <c r="B1221" s="122"/>
      <c r="C1221" s="122"/>
      <c r="D1221" s="122"/>
      <c r="F1221" s="77"/>
      <c r="O1221" s="80"/>
    </row>
    <row r="1222" spans="1:15" s="76" customFormat="1" ht="30" x14ac:dyDescent="0.45">
      <c r="A1222" s="124"/>
      <c r="B1222" s="122"/>
      <c r="C1222" s="122"/>
      <c r="D1222" s="122"/>
      <c r="F1222" s="77"/>
      <c r="O1222" s="80"/>
    </row>
    <row r="1223" spans="1:15" s="76" customFormat="1" ht="30" x14ac:dyDescent="0.45">
      <c r="A1223" s="124"/>
      <c r="B1223" s="122"/>
      <c r="C1223" s="122"/>
      <c r="D1223" s="122"/>
      <c r="F1223" s="77"/>
      <c r="J1223" s="88"/>
      <c r="K1223" s="88"/>
      <c r="L1223" s="88"/>
      <c r="O1223" s="80"/>
    </row>
    <row r="1224" spans="1:15" s="76" customFormat="1" ht="30" x14ac:dyDescent="0.45">
      <c r="A1224" s="124"/>
      <c r="B1224" s="122"/>
      <c r="C1224" s="122"/>
      <c r="D1224" s="122"/>
      <c r="F1224" s="77"/>
      <c r="O1224" s="80"/>
    </row>
    <row r="1225" spans="1:15" s="76" customFormat="1" ht="30" x14ac:dyDescent="0.45">
      <c r="A1225" s="124"/>
      <c r="B1225" s="122"/>
      <c r="C1225" s="122"/>
      <c r="D1225" s="122"/>
      <c r="F1225" s="77"/>
      <c r="O1225" s="80"/>
    </row>
    <row r="1226" spans="1:15" s="76" customFormat="1" ht="30" x14ac:dyDescent="0.45">
      <c r="A1226" s="124"/>
      <c r="B1226" s="122"/>
      <c r="C1226" s="122"/>
      <c r="D1226" s="122"/>
      <c r="F1226" s="77"/>
      <c r="O1226" s="80"/>
    </row>
    <row r="1227" spans="1:15" s="76" customFormat="1" ht="30" x14ac:dyDescent="0.45">
      <c r="A1227" s="124"/>
      <c r="B1227" s="122"/>
      <c r="C1227" s="122"/>
      <c r="D1227" s="122"/>
      <c r="F1227" s="77"/>
      <c r="O1227" s="80"/>
    </row>
    <row r="1228" spans="1:15" s="76" customFormat="1" ht="30" x14ac:dyDescent="0.45">
      <c r="A1228" s="124"/>
      <c r="B1228" s="122"/>
      <c r="C1228" s="122"/>
      <c r="D1228" s="122"/>
      <c r="F1228" s="77"/>
      <c r="J1228" s="88"/>
      <c r="K1228" s="88"/>
      <c r="L1228" s="88"/>
      <c r="O1228" s="80"/>
    </row>
    <row r="1229" spans="1:15" s="76" customFormat="1" ht="30" x14ac:dyDescent="0.45">
      <c r="A1229" s="124"/>
      <c r="B1229" s="122"/>
      <c r="C1229" s="122"/>
      <c r="D1229" s="122"/>
      <c r="F1229" s="77"/>
      <c r="O1229" s="80"/>
    </row>
    <row r="1230" spans="1:15" s="76" customFormat="1" ht="30" x14ac:dyDescent="0.45">
      <c r="A1230" s="124"/>
      <c r="B1230" s="122"/>
      <c r="C1230" s="122"/>
      <c r="D1230" s="122"/>
      <c r="F1230" s="77"/>
      <c r="O1230" s="80"/>
    </row>
    <row r="1231" spans="1:15" s="76" customFormat="1" ht="30" x14ac:dyDescent="0.45">
      <c r="A1231" s="124"/>
      <c r="B1231" s="122"/>
      <c r="C1231" s="122"/>
      <c r="D1231" s="122"/>
      <c r="F1231" s="77"/>
      <c r="O1231" s="80"/>
    </row>
    <row r="1232" spans="1:15" s="76" customFormat="1" ht="30" x14ac:dyDescent="0.45">
      <c r="A1232" s="124"/>
      <c r="B1232" s="122"/>
      <c r="C1232" s="122"/>
      <c r="D1232" s="122"/>
      <c r="F1232" s="77"/>
      <c r="O1232" s="80"/>
    </row>
    <row r="1233" spans="1:15" s="76" customFormat="1" ht="30" x14ac:dyDescent="0.45">
      <c r="A1233" s="124"/>
      <c r="B1233" s="122"/>
      <c r="C1233" s="122"/>
      <c r="D1233" s="122"/>
      <c r="F1233" s="77"/>
      <c r="O1233" s="80"/>
    </row>
    <row r="1234" spans="1:15" s="76" customFormat="1" ht="30" x14ac:dyDescent="0.45">
      <c r="A1234" s="124"/>
      <c r="B1234" s="122"/>
      <c r="C1234" s="122"/>
      <c r="D1234" s="122"/>
      <c r="F1234" s="77"/>
      <c r="O1234" s="80"/>
    </row>
    <row r="1235" spans="1:15" s="76" customFormat="1" ht="30" x14ac:dyDescent="0.45">
      <c r="A1235" s="124"/>
      <c r="B1235" s="122"/>
      <c r="C1235" s="122"/>
      <c r="D1235" s="122"/>
      <c r="F1235" s="77"/>
      <c r="O1235" s="80"/>
    </row>
    <row r="1236" spans="1:15" s="76" customFormat="1" ht="30" x14ac:dyDescent="0.45">
      <c r="A1236" s="124"/>
      <c r="B1236" s="122"/>
      <c r="C1236" s="122"/>
      <c r="D1236" s="122"/>
      <c r="F1236" s="77"/>
      <c r="O1236" s="80"/>
    </row>
    <row r="1237" spans="1:15" s="76" customFormat="1" ht="30" x14ac:dyDescent="0.45">
      <c r="A1237" s="124"/>
      <c r="B1237" s="122"/>
      <c r="C1237" s="122"/>
      <c r="D1237" s="122"/>
      <c r="F1237" s="77"/>
      <c r="O1237" s="80"/>
    </row>
    <row r="1238" spans="1:15" s="76" customFormat="1" ht="30" x14ac:dyDescent="0.45">
      <c r="A1238" s="124"/>
      <c r="B1238" s="122"/>
      <c r="C1238" s="122"/>
      <c r="D1238" s="122"/>
      <c r="F1238" s="77"/>
      <c r="J1238" s="88"/>
      <c r="K1238" s="88"/>
      <c r="L1238" s="88"/>
      <c r="O1238" s="80"/>
    </row>
    <row r="1239" spans="1:15" s="76" customFormat="1" ht="30" x14ac:dyDescent="0.45">
      <c r="A1239" s="124"/>
      <c r="B1239" s="122"/>
      <c r="C1239" s="122"/>
      <c r="D1239" s="122"/>
      <c r="F1239" s="77"/>
      <c r="J1239" s="88"/>
      <c r="K1239" s="88"/>
      <c r="L1239" s="88"/>
      <c r="O1239" s="80"/>
    </row>
    <row r="1240" spans="1:15" s="76" customFormat="1" ht="28.2" x14ac:dyDescent="0.45">
      <c r="A1240" s="124"/>
      <c r="B1240" s="122"/>
      <c r="C1240" s="122"/>
      <c r="D1240" s="122"/>
      <c r="F1240" s="77"/>
      <c r="O1240" s="78"/>
    </row>
    <row r="1241" spans="1:15" s="76" customFormat="1" ht="30" x14ac:dyDescent="0.45">
      <c r="A1241" s="124"/>
      <c r="B1241" s="122"/>
      <c r="C1241" s="122"/>
      <c r="D1241" s="122"/>
      <c r="F1241" s="77"/>
      <c r="O1241" s="80"/>
    </row>
    <row r="1242" spans="1:15" s="76" customFormat="1" ht="30" x14ac:dyDescent="0.45">
      <c r="A1242" s="124"/>
      <c r="B1242" s="122"/>
      <c r="C1242" s="122"/>
      <c r="D1242" s="122"/>
      <c r="F1242" s="77"/>
      <c r="O1242" s="80"/>
    </row>
    <row r="1243" spans="1:15" s="76" customFormat="1" ht="30" x14ac:dyDescent="0.45">
      <c r="A1243" s="124"/>
      <c r="B1243" s="122"/>
      <c r="C1243" s="122"/>
      <c r="D1243" s="122"/>
      <c r="F1243" s="77"/>
      <c r="O1243" s="80"/>
    </row>
    <row r="1244" spans="1:15" s="76" customFormat="1" ht="30" x14ac:dyDescent="0.45">
      <c r="A1244" s="124"/>
      <c r="B1244" s="122"/>
      <c r="C1244" s="122"/>
      <c r="D1244" s="122"/>
      <c r="F1244" s="77"/>
      <c r="O1244" s="80"/>
    </row>
    <row r="1245" spans="1:15" s="76" customFormat="1" ht="30" x14ac:dyDescent="0.45">
      <c r="A1245" s="124"/>
      <c r="B1245" s="122"/>
      <c r="C1245" s="122"/>
      <c r="D1245" s="122"/>
      <c r="F1245" s="77"/>
      <c r="O1245" s="80"/>
    </row>
    <row r="1246" spans="1:15" s="76" customFormat="1" ht="30" x14ac:dyDescent="0.45">
      <c r="A1246" s="124"/>
      <c r="B1246" s="122"/>
      <c r="C1246" s="122"/>
      <c r="D1246" s="122"/>
      <c r="F1246" s="77"/>
      <c r="O1246" s="80"/>
    </row>
    <row r="1247" spans="1:15" s="76" customFormat="1" ht="30" x14ac:dyDescent="0.45">
      <c r="A1247" s="124"/>
      <c r="B1247" s="122"/>
      <c r="C1247" s="122"/>
      <c r="D1247" s="122"/>
      <c r="F1247" s="77"/>
      <c r="O1247" s="80"/>
    </row>
    <row r="1248" spans="1:15" s="76" customFormat="1" ht="30" x14ac:dyDescent="0.45">
      <c r="A1248" s="124"/>
      <c r="B1248" s="122"/>
      <c r="C1248" s="122"/>
      <c r="D1248" s="122"/>
      <c r="F1248" s="77"/>
      <c r="O1248" s="80"/>
    </row>
    <row r="1249" spans="1:15" s="76" customFormat="1" ht="30" x14ac:dyDescent="0.45">
      <c r="A1249" s="124"/>
      <c r="B1249" s="122"/>
      <c r="C1249" s="122"/>
      <c r="D1249" s="122"/>
      <c r="F1249" s="77"/>
      <c r="O1249" s="80"/>
    </row>
    <row r="1250" spans="1:15" s="76" customFormat="1" ht="30" x14ac:dyDescent="0.45">
      <c r="A1250" s="124"/>
      <c r="B1250" s="122"/>
      <c r="C1250" s="122"/>
      <c r="D1250" s="122"/>
      <c r="F1250" s="77"/>
      <c r="O1250" s="80"/>
    </row>
    <row r="1251" spans="1:15" s="76" customFormat="1" ht="30" x14ac:dyDescent="0.45">
      <c r="A1251" s="124"/>
      <c r="B1251" s="122"/>
      <c r="C1251" s="122"/>
      <c r="D1251" s="122"/>
      <c r="F1251" s="77"/>
      <c r="O1251" s="80"/>
    </row>
    <row r="1252" spans="1:15" s="76" customFormat="1" ht="30" x14ac:dyDescent="0.45">
      <c r="A1252" s="124"/>
      <c r="B1252" s="122"/>
      <c r="C1252" s="122"/>
      <c r="D1252" s="122"/>
      <c r="F1252" s="77"/>
      <c r="O1252" s="80"/>
    </row>
    <row r="1253" spans="1:15" s="76" customFormat="1" ht="33.6" x14ac:dyDescent="0.45">
      <c r="A1253" s="124"/>
      <c r="B1253" s="122"/>
      <c r="C1253" s="122"/>
      <c r="D1253" s="122"/>
      <c r="F1253" s="77"/>
      <c r="O1253" s="84"/>
    </row>
    <row r="1254" spans="1:15" s="76" customFormat="1" ht="30" x14ac:dyDescent="0.45">
      <c r="A1254" s="124"/>
      <c r="B1254" s="122"/>
      <c r="C1254" s="122"/>
      <c r="D1254" s="122"/>
      <c r="F1254" s="77"/>
      <c r="O1254" s="80"/>
    </row>
    <row r="1255" spans="1:15" s="76" customFormat="1" x14ac:dyDescent="0.45">
      <c r="A1255" s="124"/>
      <c r="B1255" s="122"/>
      <c r="C1255" s="122"/>
      <c r="D1255" s="122"/>
      <c r="F1255" s="77"/>
      <c r="O1255" s="79"/>
    </row>
    <row r="1256" spans="1:15" s="76" customFormat="1" ht="33" x14ac:dyDescent="0.45">
      <c r="A1256" s="124"/>
      <c r="B1256" s="122"/>
      <c r="C1256" s="122"/>
      <c r="D1256" s="122"/>
      <c r="F1256" s="77"/>
      <c r="O1256" s="81"/>
    </row>
    <row r="1257" spans="1:15" s="76" customFormat="1" ht="30" x14ac:dyDescent="0.45">
      <c r="A1257" s="124"/>
      <c r="B1257" s="122"/>
      <c r="C1257" s="122"/>
      <c r="D1257" s="122"/>
      <c r="F1257" s="77"/>
      <c r="O1257" s="80"/>
    </row>
    <row r="1258" spans="1:15" s="76" customFormat="1" ht="30" x14ac:dyDescent="0.45">
      <c r="A1258" s="124"/>
      <c r="B1258" s="122"/>
      <c r="C1258" s="122"/>
      <c r="D1258" s="122"/>
      <c r="F1258" s="77"/>
      <c r="O1258" s="80"/>
    </row>
    <row r="1259" spans="1:15" s="76" customFormat="1" ht="30" x14ac:dyDescent="0.45">
      <c r="A1259" s="124"/>
      <c r="B1259" s="122"/>
      <c r="C1259" s="122"/>
      <c r="D1259" s="122"/>
      <c r="F1259" s="77"/>
      <c r="O1259" s="80"/>
    </row>
    <row r="1260" spans="1:15" s="76" customFormat="1" ht="30" x14ac:dyDescent="0.45">
      <c r="A1260" s="124"/>
      <c r="B1260" s="122"/>
      <c r="C1260" s="122"/>
      <c r="D1260" s="122"/>
      <c r="F1260" s="77"/>
      <c r="O1260" s="80"/>
    </row>
    <row r="1261" spans="1:15" s="76" customFormat="1" ht="30" x14ac:dyDescent="0.45">
      <c r="A1261" s="124"/>
      <c r="B1261" s="122"/>
      <c r="C1261" s="122"/>
      <c r="D1261" s="122"/>
      <c r="F1261" s="77"/>
      <c r="O1261" s="80"/>
    </row>
    <row r="1262" spans="1:15" s="76" customFormat="1" ht="30" x14ac:dyDescent="0.45">
      <c r="A1262" s="124"/>
      <c r="B1262" s="122"/>
      <c r="C1262" s="122"/>
      <c r="D1262" s="122"/>
      <c r="F1262" s="77"/>
      <c r="O1262" s="80"/>
    </row>
    <row r="1263" spans="1:15" s="76" customFormat="1" ht="28.2" x14ac:dyDescent="0.45">
      <c r="A1263" s="124"/>
      <c r="B1263" s="122"/>
      <c r="C1263" s="122"/>
      <c r="D1263" s="122"/>
      <c r="F1263" s="77"/>
      <c r="J1263" s="88"/>
      <c r="K1263" s="88"/>
      <c r="L1263" s="88"/>
      <c r="O1263" s="78"/>
    </row>
    <row r="1264" spans="1:15" s="76" customFormat="1" ht="30" x14ac:dyDescent="0.45">
      <c r="A1264" s="124"/>
      <c r="B1264" s="122"/>
      <c r="C1264" s="122"/>
      <c r="D1264" s="122"/>
      <c r="F1264" s="77"/>
      <c r="O1264" s="80"/>
    </row>
    <row r="1265" spans="1:15" s="76" customFormat="1" ht="31.2" x14ac:dyDescent="0.45">
      <c r="A1265" s="124"/>
      <c r="B1265" s="122"/>
      <c r="C1265" s="122"/>
      <c r="D1265" s="122"/>
      <c r="F1265" s="77"/>
      <c r="O1265" s="85"/>
    </row>
    <row r="1266" spans="1:15" s="76" customFormat="1" ht="30" x14ac:dyDescent="0.45">
      <c r="A1266" s="124"/>
      <c r="B1266" s="122"/>
      <c r="C1266" s="122"/>
      <c r="D1266" s="122"/>
      <c r="F1266" s="77"/>
      <c r="J1266" s="88"/>
      <c r="K1266" s="88"/>
      <c r="L1266" s="88"/>
      <c r="O1266" s="80"/>
    </row>
    <row r="1267" spans="1:15" s="76" customFormat="1" ht="30" x14ac:dyDescent="0.45">
      <c r="A1267" s="124"/>
      <c r="B1267" s="122"/>
      <c r="C1267" s="122"/>
      <c r="D1267" s="122"/>
      <c r="F1267" s="77"/>
      <c r="O1267" s="80"/>
    </row>
    <row r="1268" spans="1:15" s="76" customFormat="1" ht="30" x14ac:dyDescent="0.45">
      <c r="A1268" s="124"/>
      <c r="B1268" s="122"/>
      <c r="C1268" s="122"/>
      <c r="D1268" s="122"/>
      <c r="F1268" s="77"/>
      <c r="O1268" s="80"/>
    </row>
    <row r="1269" spans="1:15" s="76" customFormat="1" ht="30" x14ac:dyDescent="0.45">
      <c r="A1269" s="124"/>
      <c r="B1269" s="122"/>
      <c r="C1269" s="122"/>
      <c r="D1269" s="122"/>
      <c r="F1269" s="77"/>
      <c r="O1269" s="80"/>
    </row>
    <row r="1270" spans="1:15" s="76" customFormat="1" ht="30" x14ac:dyDescent="0.45">
      <c r="A1270" s="124"/>
      <c r="B1270" s="122"/>
      <c r="C1270" s="122"/>
      <c r="D1270" s="122"/>
      <c r="F1270" s="77"/>
      <c r="O1270" s="80"/>
    </row>
    <row r="1271" spans="1:15" s="76" customFormat="1" ht="33.6" x14ac:dyDescent="0.45">
      <c r="A1271" s="124"/>
      <c r="B1271" s="122"/>
      <c r="C1271" s="122"/>
      <c r="D1271" s="122"/>
      <c r="F1271" s="77"/>
      <c r="O1271" s="84"/>
    </row>
    <row r="1272" spans="1:15" s="76" customFormat="1" ht="30" x14ac:dyDescent="0.45">
      <c r="A1272" s="124"/>
      <c r="B1272" s="122"/>
      <c r="C1272" s="122"/>
      <c r="D1272" s="122"/>
      <c r="F1272" s="77"/>
      <c r="J1272" s="88"/>
      <c r="K1272" s="88"/>
      <c r="L1272" s="88"/>
      <c r="O1272" s="80"/>
    </row>
    <row r="1273" spans="1:15" s="76" customFormat="1" ht="33" x14ac:dyDescent="0.45">
      <c r="A1273" s="124"/>
      <c r="B1273" s="122"/>
      <c r="C1273" s="122"/>
      <c r="D1273" s="122"/>
      <c r="F1273" s="77"/>
      <c r="O1273" s="81"/>
    </row>
    <row r="1274" spans="1:15" s="76" customFormat="1" ht="30" x14ac:dyDescent="0.45">
      <c r="A1274" s="124"/>
      <c r="B1274" s="122"/>
      <c r="C1274" s="122"/>
      <c r="D1274" s="122"/>
      <c r="F1274" s="77"/>
      <c r="O1274" s="80"/>
    </row>
    <row r="1275" spans="1:15" s="76" customFormat="1" ht="30" x14ac:dyDescent="0.45">
      <c r="A1275" s="124"/>
      <c r="B1275" s="122"/>
      <c r="C1275" s="122"/>
      <c r="D1275" s="122"/>
      <c r="F1275" s="77"/>
      <c r="O1275" s="80"/>
    </row>
    <row r="1276" spans="1:15" s="76" customFormat="1" ht="31.2" x14ac:dyDescent="0.45">
      <c r="A1276" s="124"/>
      <c r="B1276" s="122"/>
      <c r="C1276" s="122"/>
      <c r="D1276" s="122"/>
      <c r="F1276" s="77"/>
      <c r="O1276" s="85"/>
    </row>
    <row r="1277" spans="1:15" s="76" customFormat="1" ht="30" x14ac:dyDescent="0.45">
      <c r="A1277" s="124"/>
      <c r="B1277" s="122"/>
      <c r="C1277" s="122"/>
      <c r="D1277" s="122"/>
      <c r="F1277" s="77"/>
      <c r="O1277" s="80"/>
    </row>
    <row r="1278" spans="1:15" s="76" customFormat="1" ht="33.6" x14ac:dyDescent="0.45">
      <c r="A1278" s="124"/>
      <c r="B1278" s="122"/>
      <c r="C1278" s="122"/>
      <c r="D1278" s="122"/>
      <c r="F1278" s="77"/>
      <c r="O1278" s="84"/>
    </row>
    <row r="1279" spans="1:15" s="76" customFormat="1" ht="30" x14ac:dyDescent="0.45">
      <c r="A1279" s="124"/>
      <c r="B1279" s="122"/>
      <c r="C1279" s="122"/>
      <c r="D1279" s="122"/>
      <c r="F1279" s="77"/>
      <c r="O1279" s="80"/>
    </row>
    <row r="1280" spans="1:15" s="76" customFormat="1" ht="30" x14ac:dyDescent="0.45">
      <c r="A1280" s="124"/>
      <c r="B1280" s="122"/>
      <c r="C1280" s="122"/>
      <c r="D1280" s="122"/>
      <c r="F1280" s="77"/>
      <c r="O1280" s="80"/>
    </row>
    <row r="1281" spans="1:15" s="76" customFormat="1" ht="30" x14ac:dyDescent="0.45">
      <c r="A1281" s="124"/>
      <c r="B1281" s="122"/>
      <c r="C1281" s="122"/>
      <c r="D1281" s="122"/>
      <c r="F1281" s="77"/>
      <c r="O1281" s="80"/>
    </row>
    <row r="1282" spans="1:15" s="76" customFormat="1" ht="30" x14ac:dyDescent="0.45">
      <c r="A1282" s="124"/>
      <c r="B1282" s="122"/>
      <c r="C1282" s="122"/>
      <c r="D1282" s="122"/>
      <c r="F1282" s="77"/>
      <c r="O1282" s="80"/>
    </row>
    <row r="1283" spans="1:15" s="76" customFormat="1" ht="30" x14ac:dyDescent="0.45">
      <c r="A1283" s="124"/>
      <c r="B1283" s="122"/>
      <c r="C1283" s="122"/>
      <c r="D1283" s="122"/>
      <c r="F1283" s="77"/>
      <c r="O1283" s="80"/>
    </row>
    <row r="1284" spans="1:15" s="76" customFormat="1" ht="30" x14ac:dyDescent="0.45">
      <c r="A1284" s="124"/>
      <c r="B1284" s="122"/>
      <c r="C1284" s="122"/>
      <c r="D1284" s="122"/>
      <c r="F1284" s="77"/>
      <c r="O1284" s="80"/>
    </row>
    <row r="1285" spans="1:15" s="76" customFormat="1" ht="30" x14ac:dyDescent="0.45">
      <c r="A1285" s="124"/>
      <c r="B1285" s="122"/>
      <c r="C1285" s="122"/>
      <c r="D1285" s="122"/>
      <c r="F1285" s="77"/>
      <c r="J1285" s="88"/>
      <c r="K1285" s="88"/>
      <c r="L1285" s="88"/>
      <c r="O1285" s="80"/>
    </row>
    <row r="1286" spans="1:15" s="76" customFormat="1" ht="30" x14ac:dyDescent="0.45">
      <c r="A1286" s="124"/>
      <c r="B1286" s="122"/>
      <c r="C1286" s="122"/>
      <c r="D1286" s="122"/>
      <c r="F1286" s="77"/>
      <c r="J1286" s="88"/>
      <c r="K1286" s="88"/>
      <c r="L1286" s="88"/>
      <c r="O1286" s="80"/>
    </row>
    <row r="1287" spans="1:15" s="76" customFormat="1" ht="30" x14ac:dyDescent="0.45">
      <c r="A1287" s="124"/>
      <c r="B1287" s="122"/>
      <c r="C1287" s="122"/>
      <c r="D1287" s="122"/>
      <c r="F1287" s="77"/>
      <c r="O1287" s="80"/>
    </row>
    <row r="1288" spans="1:15" s="76" customFormat="1" ht="30" x14ac:dyDescent="0.45">
      <c r="A1288" s="124"/>
      <c r="B1288" s="122"/>
      <c r="C1288" s="122"/>
      <c r="D1288" s="122"/>
      <c r="F1288" s="77"/>
      <c r="O1288" s="80"/>
    </row>
    <row r="1289" spans="1:15" s="76" customFormat="1" ht="30" x14ac:dyDescent="0.45">
      <c r="A1289" s="124"/>
      <c r="B1289" s="122"/>
      <c r="C1289" s="122"/>
      <c r="D1289" s="122"/>
      <c r="F1289" s="77"/>
      <c r="O1289" s="80"/>
    </row>
    <row r="1290" spans="1:15" s="76" customFormat="1" ht="30" x14ac:dyDescent="0.45">
      <c r="A1290" s="124"/>
      <c r="B1290" s="122"/>
      <c r="C1290" s="122"/>
      <c r="D1290" s="122"/>
      <c r="F1290" s="77"/>
      <c r="O1290" s="80"/>
    </row>
    <row r="1291" spans="1:15" s="76" customFormat="1" ht="31.2" x14ac:dyDescent="0.45">
      <c r="A1291" s="124"/>
      <c r="B1291" s="122"/>
      <c r="C1291" s="122"/>
      <c r="D1291" s="122"/>
      <c r="F1291" s="77"/>
      <c r="O1291" s="85"/>
    </row>
    <row r="1292" spans="1:15" s="76" customFormat="1" ht="33.6" x14ac:dyDescent="0.45">
      <c r="A1292" s="124"/>
      <c r="B1292" s="122"/>
      <c r="C1292" s="122"/>
      <c r="D1292" s="122"/>
      <c r="F1292" s="77"/>
      <c r="O1292" s="84"/>
    </row>
    <row r="1293" spans="1:15" s="76" customFormat="1" ht="30" x14ac:dyDescent="0.45">
      <c r="A1293" s="124"/>
      <c r="B1293" s="122"/>
      <c r="C1293" s="122"/>
      <c r="D1293" s="122"/>
      <c r="F1293" s="77"/>
      <c r="O1293" s="80"/>
    </row>
    <row r="1294" spans="1:15" s="76" customFormat="1" ht="30" x14ac:dyDescent="0.45">
      <c r="A1294" s="124"/>
      <c r="B1294" s="122"/>
      <c r="C1294" s="122"/>
      <c r="D1294" s="122"/>
      <c r="F1294" s="77"/>
      <c r="O1294" s="80"/>
    </row>
    <row r="1295" spans="1:15" s="76" customFormat="1" ht="30" x14ac:dyDescent="0.45">
      <c r="A1295" s="124"/>
      <c r="B1295" s="122"/>
      <c r="C1295" s="122"/>
      <c r="D1295" s="122"/>
      <c r="F1295" s="77"/>
      <c r="O1295" s="80"/>
    </row>
    <row r="1296" spans="1:15" s="76" customFormat="1" ht="30" x14ac:dyDescent="0.45">
      <c r="A1296" s="124"/>
      <c r="B1296" s="122"/>
      <c r="C1296" s="122"/>
      <c r="D1296" s="122"/>
      <c r="F1296" s="77"/>
      <c r="O1296" s="80"/>
    </row>
    <row r="1297" spans="1:15" s="76" customFormat="1" ht="30" x14ac:dyDescent="0.45">
      <c r="A1297" s="124"/>
      <c r="B1297" s="122"/>
      <c r="C1297" s="122"/>
      <c r="D1297" s="122"/>
      <c r="F1297" s="77"/>
      <c r="O1297" s="80"/>
    </row>
    <row r="1298" spans="1:15" s="76" customFormat="1" ht="30" x14ac:dyDescent="0.45">
      <c r="A1298" s="124"/>
      <c r="B1298" s="122"/>
      <c r="C1298" s="122"/>
      <c r="D1298" s="122"/>
      <c r="F1298" s="77"/>
      <c r="O1298" s="80"/>
    </row>
    <row r="1299" spans="1:15" s="76" customFormat="1" ht="30" x14ac:dyDescent="0.45">
      <c r="A1299" s="124"/>
      <c r="B1299" s="122"/>
      <c r="C1299" s="122"/>
      <c r="D1299" s="122"/>
      <c r="F1299" s="77"/>
      <c r="O1299" s="80"/>
    </row>
    <row r="1300" spans="1:15" s="76" customFormat="1" ht="30" x14ac:dyDescent="0.45">
      <c r="A1300" s="124"/>
      <c r="B1300" s="122"/>
      <c r="C1300" s="122"/>
      <c r="D1300" s="122"/>
      <c r="F1300" s="77"/>
      <c r="O1300" s="80"/>
    </row>
    <row r="1301" spans="1:15" s="76" customFormat="1" ht="30" x14ac:dyDescent="0.45">
      <c r="A1301" s="124"/>
      <c r="B1301" s="122"/>
      <c r="C1301" s="122"/>
      <c r="D1301" s="122"/>
      <c r="F1301" s="77"/>
      <c r="O1301" s="80"/>
    </row>
    <row r="1302" spans="1:15" s="76" customFormat="1" ht="30" x14ac:dyDescent="0.45">
      <c r="A1302" s="124"/>
      <c r="B1302" s="122"/>
      <c r="C1302" s="122"/>
      <c r="D1302" s="122"/>
      <c r="F1302" s="77"/>
      <c r="O1302" s="80"/>
    </row>
    <row r="1303" spans="1:15" s="76" customFormat="1" ht="30" x14ac:dyDescent="0.45">
      <c r="A1303" s="124"/>
      <c r="B1303" s="122"/>
      <c r="C1303" s="122"/>
      <c r="D1303" s="122"/>
      <c r="F1303" s="77"/>
      <c r="O1303" s="80"/>
    </row>
    <row r="1304" spans="1:15" s="76" customFormat="1" ht="30" x14ac:dyDescent="0.45">
      <c r="A1304" s="123"/>
      <c r="B1304" s="122"/>
      <c r="C1304" s="122"/>
      <c r="D1304" s="122"/>
      <c r="F1304" s="77"/>
      <c r="O1304" s="80"/>
    </row>
    <row r="1305" spans="1:15" s="76" customFormat="1" ht="30" x14ac:dyDescent="0.45">
      <c r="A1305" s="123"/>
      <c r="B1305" s="122"/>
      <c r="C1305" s="122"/>
      <c r="D1305" s="122"/>
      <c r="F1305" s="77"/>
      <c r="O1305" s="80"/>
    </row>
    <row r="1306" spans="1:15" s="76" customFormat="1" ht="28.2" x14ac:dyDescent="0.45">
      <c r="A1306" s="123"/>
      <c r="B1306" s="122"/>
      <c r="C1306" s="122"/>
      <c r="D1306" s="122"/>
      <c r="F1306" s="77"/>
      <c r="O1306" s="78"/>
    </row>
    <row r="1307" spans="1:15" s="76" customFormat="1" ht="30" x14ac:dyDescent="0.45">
      <c r="A1307" s="123"/>
      <c r="B1307" s="122"/>
      <c r="C1307" s="122"/>
      <c r="D1307" s="122"/>
      <c r="F1307" s="77"/>
      <c r="O1307" s="80"/>
    </row>
    <row r="1308" spans="1:15" s="76" customFormat="1" ht="30" x14ac:dyDescent="0.45">
      <c r="A1308" s="123"/>
      <c r="B1308" s="122"/>
      <c r="C1308" s="122"/>
      <c r="D1308" s="122"/>
      <c r="F1308" s="77"/>
      <c r="O1308" s="80"/>
    </row>
    <row r="1309" spans="1:15" s="76" customFormat="1" ht="30" x14ac:dyDescent="0.45">
      <c r="A1309" s="123"/>
      <c r="B1309" s="122"/>
      <c r="C1309" s="122"/>
      <c r="D1309" s="122"/>
      <c r="F1309" s="77"/>
      <c r="O1309" s="80"/>
    </row>
    <row r="1310" spans="1:15" s="76" customFormat="1" ht="30" x14ac:dyDescent="0.45">
      <c r="A1310" s="123"/>
      <c r="B1310" s="122"/>
      <c r="C1310" s="122"/>
      <c r="D1310" s="122"/>
      <c r="F1310" s="77"/>
      <c r="O1310" s="80"/>
    </row>
    <row r="1311" spans="1:15" s="76" customFormat="1" ht="30" x14ac:dyDescent="0.45">
      <c r="A1311" s="123"/>
      <c r="B1311" s="122"/>
      <c r="C1311" s="122"/>
      <c r="D1311" s="122"/>
      <c r="F1311" s="77"/>
      <c r="O1311" s="80"/>
    </row>
    <row r="1312" spans="1:15" s="76" customFormat="1" ht="30" x14ac:dyDescent="0.45">
      <c r="A1312" s="123"/>
      <c r="B1312" s="122"/>
      <c r="C1312" s="122"/>
      <c r="D1312" s="122"/>
      <c r="F1312" s="77"/>
      <c r="O1312" s="80"/>
    </row>
    <row r="1313" spans="1:15" s="76" customFormat="1" ht="33.6" x14ac:dyDescent="0.45">
      <c r="A1313" s="123"/>
      <c r="B1313" s="122"/>
      <c r="C1313" s="122"/>
      <c r="D1313" s="122"/>
      <c r="F1313" s="77"/>
      <c r="O1313" s="84"/>
    </row>
    <row r="1314" spans="1:15" s="76" customFormat="1" ht="30" x14ac:dyDescent="0.45">
      <c r="A1314" s="123"/>
      <c r="B1314" s="122"/>
      <c r="C1314" s="122"/>
      <c r="D1314" s="122"/>
      <c r="F1314" s="77"/>
      <c r="O1314" s="80"/>
    </row>
    <row r="1315" spans="1:15" s="76" customFormat="1" ht="30" x14ac:dyDescent="0.45">
      <c r="A1315" s="123"/>
      <c r="B1315" s="122"/>
      <c r="C1315" s="122"/>
      <c r="D1315" s="122"/>
      <c r="F1315" s="77"/>
      <c r="O1315" s="80"/>
    </row>
    <row r="1316" spans="1:15" s="76" customFormat="1" ht="30" x14ac:dyDescent="0.45">
      <c r="A1316" s="123"/>
      <c r="B1316" s="122"/>
      <c r="C1316" s="122"/>
      <c r="D1316" s="122"/>
      <c r="F1316" s="77"/>
      <c r="O1316" s="80"/>
    </row>
    <row r="1317" spans="1:15" s="76" customFormat="1" ht="30" x14ac:dyDescent="0.45">
      <c r="A1317" s="123"/>
      <c r="B1317" s="122"/>
      <c r="C1317" s="122"/>
      <c r="D1317" s="122"/>
      <c r="F1317" s="77"/>
      <c r="O1317" s="80"/>
    </row>
    <row r="1318" spans="1:15" s="76" customFormat="1" ht="30" x14ac:dyDescent="0.45">
      <c r="A1318" s="123"/>
      <c r="B1318" s="122"/>
      <c r="C1318" s="122"/>
      <c r="D1318" s="122"/>
      <c r="F1318" s="77"/>
      <c r="O1318" s="80"/>
    </row>
    <row r="1319" spans="1:15" s="76" customFormat="1" ht="30" x14ac:dyDescent="0.45">
      <c r="A1319" s="123"/>
      <c r="B1319" s="122"/>
      <c r="C1319" s="122"/>
      <c r="D1319" s="122"/>
      <c r="F1319" s="77"/>
      <c r="O1319" s="80"/>
    </row>
    <row r="1320" spans="1:15" s="76" customFormat="1" ht="30" x14ac:dyDescent="0.45">
      <c r="A1320" s="123"/>
      <c r="B1320" s="122"/>
      <c r="C1320" s="122"/>
      <c r="D1320" s="122"/>
      <c r="F1320" s="77"/>
      <c r="O1320" s="80"/>
    </row>
    <row r="1321" spans="1:15" s="76" customFormat="1" ht="30" x14ac:dyDescent="0.45">
      <c r="A1321" s="123"/>
      <c r="B1321" s="122"/>
      <c r="C1321" s="122"/>
      <c r="D1321" s="122"/>
      <c r="F1321" s="77"/>
      <c r="O1321" s="80"/>
    </row>
    <row r="1322" spans="1:15" s="76" customFormat="1" ht="30" x14ac:dyDescent="0.45">
      <c r="A1322" s="123"/>
      <c r="B1322" s="122"/>
      <c r="C1322" s="122"/>
      <c r="D1322" s="122"/>
      <c r="F1322" s="77"/>
      <c r="O1322" s="80"/>
    </row>
    <row r="1323" spans="1:15" s="76" customFormat="1" ht="31.2" x14ac:dyDescent="0.45">
      <c r="A1323" s="123"/>
      <c r="B1323" s="122"/>
      <c r="C1323" s="122"/>
      <c r="D1323" s="122"/>
      <c r="F1323" s="77"/>
      <c r="O1323" s="85"/>
    </row>
    <row r="1324" spans="1:15" s="76" customFormat="1" ht="30" x14ac:dyDescent="0.45">
      <c r="A1324" s="123"/>
      <c r="B1324" s="122"/>
      <c r="C1324" s="122"/>
      <c r="D1324" s="122"/>
      <c r="F1324" s="77"/>
      <c r="O1324" s="80"/>
    </row>
    <row r="1325" spans="1:15" s="76" customFormat="1" ht="30" x14ac:dyDescent="0.45">
      <c r="A1325" s="123"/>
      <c r="B1325" s="122"/>
      <c r="C1325" s="122"/>
      <c r="D1325" s="122"/>
      <c r="F1325" s="77"/>
      <c r="O1325" s="80"/>
    </row>
    <row r="1326" spans="1:15" s="76" customFormat="1" ht="30" x14ac:dyDescent="0.45">
      <c r="A1326" s="123"/>
      <c r="B1326" s="122"/>
      <c r="C1326" s="122"/>
      <c r="D1326" s="122"/>
      <c r="F1326" s="77"/>
      <c r="O1326" s="80"/>
    </row>
    <row r="1327" spans="1:15" s="76" customFormat="1" ht="30" x14ac:dyDescent="0.45">
      <c r="A1327" s="123"/>
      <c r="B1327" s="122"/>
      <c r="C1327" s="122"/>
      <c r="D1327" s="122"/>
      <c r="F1327" s="77"/>
      <c r="O1327" s="80"/>
    </row>
    <row r="1328" spans="1:15" s="76" customFormat="1" ht="33" x14ac:dyDescent="0.45">
      <c r="A1328" s="123"/>
      <c r="B1328" s="122"/>
      <c r="C1328" s="122"/>
      <c r="D1328" s="122"/>
      <c r="F1328" s="77"/>
      <c r="O1328" s="81"/>
    </row>
    <row r="1329" spans="1:15" s="76" customFormat="1" ht="30" x14ac:dyDescent="0.45">
      <c r="A1329" s="123"/>
      <c r="B1329" s="122"/>
      <c r="C1329" s="122"/>
      <c r="D1329" s="122"/>
      <c r="F1329" s="77"/>
      <c r="O1329" s="80"/>
    </row>
    <row r="1330" spans="1:15" s="76" customFormat="1" ht="30" x14ac:dyDescent="0.45">
      <c r="A1330" s="123"/>
      <c r="B1330" s="122"/>
      <c r="C1330" s="122"/>
      <c r="D1330" s="122"/>
      <c r="F1330" s="77"/>
      <c r="O1330" s="80"/>
    </row>
    <row r="1331" spans="1:15" s="76" customFormat="1" ht="31.2" x14ac:dyDescent="0.45">
      <c r="A1331" s="123"/>
      <c r="B1331" s="122"/>
      <c r="C1331" s="122"/>
      <c r="D1331" s="122"/>
      <c r="F1331" s="77"/>
      <c r="O1331" s="85"/>
    </row>
    <row r="1332" spans="1:15" s="76" customFormat="1" ht="30" x14ac:dyDescent="0.45">
      <c r="A1332" s="123"/>
      <c r="B1332" s="122"/>
      <c r="C1332" s="122"/>
      <c r="D1332" s="122"/>
      <c r="F1332" s="77"/>
      <c r="O1332" s="80"/>
    </row>
    <row r="1333" spans="1:15" s="76" customFormat="1" ht="30" x14ac:dyDescent="0.45">
      <c r="A1333" s="123"/>
      <c r="B1333" s="122"/>
      <c r="C1333" s="122"/>
      <c r="D1333" s="122"/>
      <c r="F1333" s="77"/>
      <c r="O1333" s="80"/>
    </row>
    <row r="1334" spans="1:15" s="76" customFormat="1" ht="28.2" x14ac:dyDescent="0.45">
      <c r="A1334" s="123"/>
      <c r="B1334" s="122"/>
      <c r="C1334" s="122"/>
      <c r="D1334" s="122"/>
      <c r="F1334" s="77"/>
      <c r="O1334" s="78"/>
    </row>
    <row r="1335" spans="1:15" s="76" customFormat="1" ht="30" x14ac:dyDescent="0.45">
      <c r="A1335" s="123"/>
      <c r="B1335" s="122"/>
      <c r="C1335" s="122"/>
      <c r="D1335" s="122"/>
      <c r="F1335" s="77"/>
      <c r="O1335" s="80"/>
    </row>
    <row r="1336" spans="1:15" s="76" customFormat="1" ht="30" x14ac:dyDescent="0.45">
      <c r="A1336" s="123"/>
      <c r="B1336" s="122"/>
      <c r="C1336" s="122"/>
      <c r="D1336" s="122"/>
      <c r="F1336" s="77"/>
      <c r="O1336" s="80"/>
    </row>
    <row r="1337" spans="1:15" s="76" customFormat="1" ht="30" x14ac:dyDescent="0.45">
      <c r="A1337" s="123"/>
      <c r="B1337" s="122"/>
      <c r="C1337" s="122"/>
      <c r="D1337" s="122"/>
      <c r="F1337" s="77"/>
      <c r="O1337" s="80"/>
    </row>
    <row r="1338" spans="1:15" s="76" customFormat="1" ht="33.6" x14ac:dyDescent="0.45">
      <c r="A1338" s="123"/>
      <c r="B1338" s="122"/>
      <c r="C1338" s="122"/>
      <c r="D1338" s="122"/>
      <c r="F1338" s="77"/>
      <c r="O1338" s="84"/>
    </row>
    <row r="1339" spans="1:15" s="76" customFormat="1" ht="30" x14ac:dyDescent="0.45">
      <c r="A1339" s="123"/>
      <c r="B1339" s="122"/>
      <c r="C1339" s="122"/>
      <c r="D1339" s="122"/>
      <c r="F1339" s="77"/>
      <c r="O1339" s="80"/>
    </row>
    <row r="1340" spans="1:15" s="76" customFormat="1" ht="30" x14ac:dyDescent="0.45">
      <c r="A1340" s="123"/>
      <c r="B1340" s="122"/>
      <c r="C1340" s="122"/>
      <c r="D1340" s="122"/>
      <c r="F1340" s="77"/>
      <c r="O1340" s="80"/>
    </row>
    <row r="1341" spans="1:15" s="76" customFormat="1" ht="30" x14ac:dyDescent="0.45">
      <c r="A1341" s="123"/>
      <c r="B1341" s="122"/>
      <c r="C1341" s="122"/>
      <c r="D1341" s="122"/>
      <c r="F1341" s="77"/>
      <c r="O1341" s="80"/>
    </row>
    <row r="1342" spans="1:15" s="76" customFormat="1" ht="30" x14ac:dyDescent="0.45">
      <c r="A1342" s="123"/>
      <c r="B1342" s="122"/>
      <c r="C1342" s="122"/>
      <c r="D1342" s="122"/>
      <c r="F1342" s="77"/>
      <c r="O1342" s="80"/>
    </row>
    <row r="1343" spans="1:15" s="76" customFormat="1" ht="30" x14ac:dyDescent="0.45">
      <c r="A1343" s="123"/>
      <c r="B1343" s="122"/>
      <c r="C1343" s="122"/>
      <c r="D1343" s="122"/>
      <c r="F1343" s="77"/>
      <c r="O1343" s="80"/>
    </row>
    <row r="1344" spans="1:15" s="76" customFormat="1" ht="30" x14ac:dyDescent="0.45">
      <c r="A1344" s="123"/>
      <c r="B1344" s="122"/>
      <c r="C1344" s="122"/>
      <c r="D1344" s="122"/>
      <c r="F1344" s="77"/>
      <c r="O1344" s="80"/>
    </row>
    <row r="1345" spans="1:15" s="76" customFormat="1" ht="30" x14ac:dyDescent="0.45">
      <c r="A1345" s="123"/>
      <c r="B1345" s="122"/>
      <c r="C1345" s="122"/>
      <c r="D1345" s="122"/>
      <c r="F1345" s="77"/>
      <c r="O1345" s="80"/>
    </row>
    <row r="1346" spans="1:15" s="76" customFormat="1" ht="30" x14ac:dyDescent="0.45">
      <c r="A1346" s="123"/>
      <c r="B1346" s="122"/>
      <c r="C1346" s="122"/>
      <c r="D1346" s="122"/>
      <c r="F1346" s="77"/>
      <c r="O1346" s="80"/>
    </row>
    <row r="1347" spans="1:15" s="76" customFormat="1" ht="30" x14ac:dyDescent="0.45">
      <c r="A1347" s="123"/>
      <c r="B1347" s="122"/>
      <c r="C1347" s="122"/>
      <c r="D1347" s="122"/>
      <c r="F1347" s="77"/>
      <c r="O1347" s="80"/>
    </row>
    <row r="1348" spans="1:15" s="76" customFormat="1" ht="30" x14ac:dyDescent="0.45">
      <c r="A1348" s="123"/>
      <c r="B1348" s="122"/>
      <c r="C1348" s="122"/>
      <c r="D1348" s="122"/>
      <c r="F1348" s="77"/>
      <c r="O1348" s="80"/>
    </row>
    <row r="1349" spans="1:15" s="76" customFormat="1" ht="30" x14ac:dyDescent="0.45">
      <c r="A1349" s="123"/>
      <c r="B1349" s="122"/>
      <c r="C1349" s="122"/>
      <c r="D1349" s="122"/>
      <c r="F1349" s="77"/>
      <c r="O1349" s="80"/>
    </row>
    <row r="1350" spans="1:15" s="76" customFormat="1" ht="30" x14ac:dyDescent="0.45">
      <c r="A1350" s="123"/>
      <c r="B1350" s="122"/>
      <c r="C1350" s="122"/>
      <c r="D1350" s="122"/>
      <c r="F1350" s="77"/>
      <c r="O1350" s="80"/>
    </row>
    <row r="1351" spans="1:15" s="76" customFormat="1" ht="30" x14ac:dyDescent="0.45">
      <c r="A1351" s="123"/>
      <c r="B1351" s="122"/>
      <c r="C1351" s="122"/>
      <c r="D1351" s="122"/>
      <c r="F1351" s="77"/>
      <c r="O1351" s="80"/>
    </row>
    <row r="1352" spans="1:15" s="76" customFormat="1" ht="30" x14ac:dyDescent="0.45">
      <c r="A1352" s="123"/>
      <c r="B1352" s="122"/>
      <c r="C1352" s="122"/>
      <c r="D1352" s="122"/>
      <c r="F1352" s="77"/>
      <c r="O1352" s="80"/>
    </row>
    <row r="1353" spans="1:15" s="76" customFormat="1" ht="30" x14ac:dyDescent="0.45">
      <c r="A1353" s="123"/>
      <c r="B1353" s="122"/>
      <c r="C1353" s="122"/>
      <c r="D1353" s="122"/>
      <c r="F1353" s="77"/>
      <c r="O1353" s="80"/>
    </row>
    <row r="1354" spans="1:15" s="76" customFormat="1" ht="30" x14ac:dyDescent="0.45">
      <c r="A1354" s="123"/>
      <c r="B1354" s="122"/>
      <c r="C1354" s="122"/>
      <c r="D1354" s="122"/>
      <c r="F1354" s="77"/>
      <c r="O1354" s="80"/>
    </row>
    <row r="1355" spans="1:15" s="76" customFormat="1" ht="30" x14ac:dyDescent="0.45">
      <c r="A1355" s="123"/>
      <c r="B1355" s="122"/>
      <c r="C1355" s="122"/>
      <c r="D1355" s="122"/>
      <c r="F1355" s="77"/>
      <c r="O1355" s="80"/>
    </row>
    <row r="1356" spans="1:15" s="76" customFormat="1" ht="30" x14ac:dyDescent="0.45">
      <c r="A1356" s="123"/>
      <c r="B1356" s="122"/>
      <c r="C1356" s="122"/>
      <c r="D1356" s="122"/>
      <c r="F1356" s="77"/>
      <c r="O1356" s="80"/>
    </row>
    <row r="1357" spans="1:15" s="76" customFormat="1" ht="30" x14ac:dyDescent="0.45">
      <c r="A1357" s="123"/>
      <c r="B1357" s="122"/>
      <c r="C1357" s="122"/>
      <c r="D1357" s="122"/>
      <c r="F1357" s="77"/>
      <c r="O1357" s="80"/>
    </row>
    <row r="1358" spans="1:15" s="76" customFormat="1" ht="30" x14ac:dyDescent="0.45">
      <c r="A1358" s="123"/>
      <c r="B1358" s="122"/>
      <c r="C1358" s="122"/>
      <c r="D1358" s="122"/>
      <c r="F1358" s="77"/>
      <c r="O1358" s="80"/>
    </row>
    <row r="1359" spans="1:15" s="76" customFormat="1" ht="30" x14ac:dyDescent="0.45">
      <c r="A1359" s="123"/>
      <c r="B1359" s="122"/>
      <c r="C1359" s="122"/>
      <c r="D1359" s="122"/>
      <c r="F1359" s="77"/>
      <c r="J1359" s="88"/>
      <c r="K1359" s="88"/>
      <c r="L1359" s="88"/>
      <c r="O1359" s="80"/>
    </row>
    <row r="1360" spans="1:15" s="76" customFormat="1" ht="30" x14ac:dyDescent="0.45">
      <c r="A1360" s="123"/>
      <c r="B1360" s="122"/>
      <c r="C1360" s="122"/>
      <c r="D1360" s="122"/>
      <c r="F1360" s="77"/>
      <c r="J1360" s="88"/>
      <c r="K1360" s="88"/>
      <c r="L1360" s="88"/>
      <c r="O1360" s="80"/>
    </row>
    <row r="1361" spans="1:15" s="76" customFormat="1" ht="30" x14ac:dyDescent="0.45">
      <c r="A1361" s="123"/>
      <c r="B1361" s="122"/>
      <c r="C1361" s="122"/>
      <c r="D1361" s="122"/>
      <c r="F1361" s="77"/>
      <c r="O1361" s="80"/>
    </row>
    <row r="1362" spans="1:15" s="76" customFormat="1" ht="30" x14ac:dyDescent="0.45">
      <c r="A1362" s="123"/>
      <c r="B1362" s="122"/>
      <c r="C1362" s="122"/>
      <c r="D1362" s="122"/>
      <c r="F1362" s="77"/>
      <c r="O1362" s="80"/>
    </row>
    <row r="1363" spans="1:15" s="76" customFormat="1" ht="30" x14ac:dyDescent="0.45">
      <c r="A1363" s="123"/>
      <c r="B1363" s="122"/>
      <c r="C1363" s="122"/>
      <c r="D1363" s="122"/>
      <c r="F1363" s="77"/>
      <c r="O1363" s="80"/>
    </row>
    <row r="1364" spans="1:15" s="76" customFormat="1" ht="30" x14ac:dyDescent="0.45">
      <c r="A1364" s="123"/>
      <c r="B1364" s="122"/>
      <c r="C1364" s="122"/>
      <c r="D1364" s="122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123"/>
      <c r="B1365" s="122"/>
      <c r="C1365" s="122"/>
      <c r="D1365" s="122"/>
      <c r="F1365" s="77"/>
      <c r="O1365" s="86"/>
    </row>
    <row r="1366" spans="1:15" s="76" customFormat="1" ht="30" x14ac:dyDescent="0.45">
      <c r="A1366" s="123"/>
      <c r="B1366" s="122"/>
      <c r="C1366" s="122"/>
      <c r="D1366" s="122"/>
      <c r="F1366" s="77"/>
      <c r="O1366" s="80"/>
    </row>
    <row r="1367" spans="1:15" s="76" customFormat="1" ht="30" x14ac:dyDescent="0.45">
      <c r="A1367" s="123"/>
      <c r="B1367" s="122"/>
      <c r="C1367" s="122"/>
      <c r="D1367" s="122"/>
      <c r="F1367" s="77"/>
      <c r="O1367" s="80"/>
    </row>
    <row r="1368" spans="1:15" s="76" customFormat="1" ht="30" x14ac:dyDescent="0.45">
      <c r="A1368" s="123"/>
      <c r="B1368" s="122"/>
      <c r="C1368" s="122"/>
      <c r="D1368" s="122"/>
      <c r="F1368" s="77"/>
      <c r="O1368" s="80"/>
    </row>
    <row r="1369" spans="1:15" s="76" customFormat="1" ht="30" x14ac:dyDescent="0.45">
      <c r="A1369" s="123"/>
      <c r="B1369" s="122"/>
      <c r="C1369" s="122"/>
      <c r="D1369" s="122"/>
      <c r="F1369" s="77"/>
      <c r="O1369" s="80"/>
    </row>
    <row r="1370" spans="1:15" s="76" customFormat="1" ht="30" x14ac:dyDescent="0.45">
      <c r="A1370" s="123"/>
      <c r="B1370" s="122"/>
      <c r="C1370" s="122"/>
      <c r="D1370" s="122"/>
      <c r="F1370" s="77"/>
      <c r="O1370" s="80"/>
    </row>
    <row r="1371" spans="1:15" s="76" customFormat="1" ht="33.6" x14ac:dyDescent="0.45">
      <c r="A1371" s="123"/>
      <c r="B1371" s="122"/>
      <c r="C1371" s="122"/>
      <c r="D1371" s="122"/>
      <c r="F1371" s="77"/>
      <c r="O1371" s="84"/>
    </row>
    <row r="1372" spans="1:15" s="76" customFormat="1" ht="30" x14ac:dyDescent="0.45">
      <c r="A1372" s="123"/>
      <c r="B1372" s="122"/>
      <c r="C1372" s="122"/>
      <c r="D1372" s="122"/>
      <c r="F1372" s="77"/>
      <c r="O1372" s="80"/>
    </row>
    <row r="1373" spans="1:15" s="76" customFormat="1" ht="30" x14ac:dyDescent="0.45">
      <c r="A1373" s="123"/>
      <c r="B1373" s="122"/>
      <c r="C1373" s="122"/>
      <c r="D1373" s="122"/>
      <c r="F1373" s="77"/>
      <c r="O1373" s="80"/>
    </row>
    <row r="1374" spans="1:15" s="76" customFormat="1" ht="30" x14ac:dyDescent="0.45">
      <c r="A1374" s="123"/>
      <c r="B1374" s="122"/>
      <c r="C1374" s="122"/>
      <c r="D1374" s="122"/>
      <c r="F1374" s="77"/>
      <c r="J1374" s="88"/>
      <c r="K1374" s="88"/>
      <c r="L1374" s="88"/>
      <c r="O1374" s="80"/>
    </row>
    <row r="1375" spans="1:15" s="76" customFormat="1" ht="30" x14ac:dyDescent="0.45">
      <c r="A1375" s="123"/>
      <c r="B1375" s="122"/>
      <c r="C1375" s="122"/>
      <c r="D1375" s="122"/>
      <c r="F1375" s="77"/>
      <c r="J1375" s="88"/>
      <c r="K1375" s="88"/>
      <c r="L1375" s="88"/>
      <c r="O1375" s="80"/>
    </row>
    <row r="1376" spans="1:15" s="76" customFormat="1" ht="30" x14ac:dyDescent="0.5">
      <c r="A1376" s="123"/>
      <c r="B1376" s="122"/>
      <c r="C1376" s="122"/>
      <c r="D1376" s="122"/>
      <c r="F1376" s="77"/>
      <c r="O1376" s="86"/>
    </row>
    <row r="1377" spans="1:15" s="76" customFormat="1" ht="30" x14ac:dyDescent="0.45">
      <c r="A1377" s="123"/>
      <c r="B1377" s="122"/>
      <c r="C1377" s="122"/>
      <c r="D1377" s="122"/>
      <c r="F1377" s="77"/>
      <c r="O1377" s="80"/>
    </row>
    <row r="1378" spans="1:15" s="76" customFormat="1" ht="30" x14ac:dyDescent="0.45">
      <c r="A1378" s="123"/>
      <c r="B1378" s="122"/>
      <c r="C1378" s="122"/>
      <c r="D1378" s="122"/>
      <c r="F1378" s="77"/>
      <c r="O1378" s="80"/>
    </row>
    <row r="1379" spans="1:15" s="76" customFormat="1" ht="30" x14ac:dyDescent="0.45">
      <c r="A1379" s="123"/>
      <c r="B1379" s="122"/>
      <c r="C1379" s="122"/>
      <c r="D1379" s="122"/>
      <c r="F1379" s="77"/>
      <c r="O1379" s="80"/>
    </row>
    <row r="1380" spans="1:15" s="76" customFormat="1" ht="30" x14ac:dyDescent="0.45">
      <c r="A1380" s="123"/>
      <c r="B1380" s="122"/>
      <c r="C1380" s="122"/>
      <c r="D1380" s="122"/>
      <c r="F1380" s="77"/>
      <c r="O1380" s="80"/>
    </row>
    <row r="1381" spans="1:15" s="76" customFormat="1" ht="30" x14ac:dyDescent="0.45">
      <c r="A1381" s="123"/>
      <c r="B1381" s="122"/>
      <c r="C1381" s="122"/>
      <c r="D1381" s="122"/>
      <c r="F1381" s="77"/>
      <c r="O1381" s="80"/>
    </row>
    <row r="1382" spans="1:15" s="76" customFormat="1" ht="31.2" x14ac:dyDescent="0.45">
      <c r="A1382" s="123"/>
      <c r="B1382" s="122"/>
      <c r="C1382" s="122"/>
      <c r="D1382" s="122"/>
      <c r="F1382" s="77"/>
      <c r="O1382" s="85"/>
    </row>
    <row r="1383" spans="1:15" s="76" customFormat="1" ht="30" x14ac:dyDescent="0.45">
      <c r="A1383" s="123"/>
      <c r="B1383" s="122"/>
      <c r="C1383" s="122"/>
      <c r="D1383" s="122"/>
      <c r="F1383" s="77"/>
      <c r="O1383" s="80"/>
    </row>
    <row r="1384" spans="1:15" s="76" customFormat="1" ht="30" x14ac:dyDescent="0.45">
      <c r="A1384" s="123"/>
      <c r="B1384" s="122"/>
      <c r="C1384" s="122"/>
      <c r="D1384" s="122"/>
      <c r="F1384" s="77"/>
      <c r="J1384" s="88"/>
      <c r="K1384" s="88"/>
      <c r="L1384" s="88"/>
      <c r="O1384" s="80"/>
    </row>
    <row r="1385" spans="1:15" s="76" customFormat="1" ht="30" x14ac:dyDescent="0.45">
      <c r="A1385" s="123"/>
      <c r="B1385" s="122"/>
      <c r="C1385" s="122"/>
      <c r="D1385" s="122"/>
      <c r="F1385" s="77"/>
      <c r="O1385" s="80"/>
    </row>
    <row r="1386" spans="1:15" s="76" customFormat="1" ht="30" x14ac:dyDescent="0.45">
      <c r="A1386" s="123"/>
      <c r="B1386" s="122"/>
      <c r="C1386" s="122"/>
      <c r="D1386" s="122"/>
      <c r="F1386" s="77"/>
      <c r="O1386" s="80"/>
    </row>
    <row r="1387" spans="1:15" s="76" customFormat="1" ht="30" x14ac:dyDescent="0.45">
      <c r="A1387" s="123"/>
      <c r="B1387" s="122"/>
      <c r="C1387" s="122"/>
      <c r="D1387" s="122"/>
      <c r="F1387" s="77"/>
      <c r="O1387" s="80"/>
    </row>
    <row r="1388" spans="1:15" s="76" customFormat="1" ht="30" x14ac:dyDescent="0.45">
      <c r="A1388" s="123"/>
      <c r="B1388" s="122"/>
      <c r="C1388" s="122"/>
      <c r="D1388" s="122"/>
      <c r="F1388" s="77"/>
      <c r="J1388" s="88"/>
      <c r="K1388" s="88"/>
      <c r="L1388" s="88"/>
      <c r="O1388" s="80"/>
    </row>
    <row r="1389" spans="1:15" s="76" customFormat="1" ht="28.2" x14ac:dyDescent="0.45">
      <c r="A1389" s="123"/>
      <c r="B1389" s="122"/>
      <c r="C1389" s="122"/>
      <c r="D1389" s="122"/>
      <c r="F1389" s="77"/>
      <c r="O1389" s="78"/>
    </row>
    <row r="1390" spans="1:15" s="76" customFormat="1" ht="30" x14ac:dyDescent="0.45">
      <c r="A1390" s="123"/>
      <c r="B1390" s="122"/>
      <c r="C1390" s="122"/>
      <c r="D1390" s="122"/>
      <c r="F1390" s="77"/>
      <c r="O1390" s="80"/>
    </row>
    <row r="1391" spans="1:15" s="76" customFormat="1" ht="30" x14ac:dyDescent="0.45">
      <c r="A1391" s="123"/>
      <c r="B1391" s="122"/>
      <c r="C1391" s="122"/>
      <c r="D1391" s="122"/>
      <c r="F1391" s="77"/>
      <c r="O1391" s="80"/>
    </row>
    <row r="1392" spans="1:15" s="76" customFormat="1" ht="30" x14ac:dyDescent="0.45">
      <c r="A1392" s="123"/>
      <c r="B1392" s="122"/>
      <c r="C1392" s="122"/>
      <c r="D1392" s="122"/>
      <c r="F1392" s="77"/>
      <c r="O1392" s="80"/>
    </row>
    <row r="1393" spans="1:15" s="76" customFormat="1" ht="30" x14ac:dyDescent="0.45">
      <c r="A1393" s="123"/>
      <c r="B1393" s="122"/>
      <c r="C1393" s="122"/>
      <c r="D1393" s="122"/>
      <c r="F1393" s="77"/>
      <c r="O1393" s="80"/>
    </row>
    <row r="1394" spans="1:15" s="76" customFormat="1" ht="30" x14ac:dyDescent="0.45">
      <c r="A1394" s="123"/>
      <c r="B1394" s="122"/>
      <c r="C1394" s="122"/>
      <c r="D1394" s="122"/>
      <c r="F1394" s="77"/>
      <c r="O1394" s="80"/>
    </row>
    <row r="1395" spans="1:15" s="76" customFormat="1" ht="30" x14ac:dyDescent="0.45">
      <c r="A1395" s="123"/>
      <c r="B1395" s="122"/>
      <c r="C1395" s="122"/>
      <c r="D1395" s="122"/>
      <c r="F1395" s="77"/>
      <c r="O1395" s="80"/>
    </row>
    <row r="1396" spans="1:15" s="76" customFormat="1" ht="31.2" x14ac:dyDescent="0.45">
      <c r="A1396" s="123"/>
      <c r="B1396" s="122"/>
      <c r="C1396" s="122"/>
      <c r="D1396" s="122"/>
      <c r="F1396" s="77"/>
      <c r="O1396" s="85"/>
    </row>
    <row r="1397" spans="1:15" s="76" customFormat="1" ht="30" x14ac:dyDescent="0.45">
      <c r="A1397" s="123"/>
      <c r="B1397" s="122"/>
      <c r="C1397" s="122"/>
      <c r="D1397" s="122"/>
      <c r="F1397" s="77"/>
      <c r="O1397" s="80"/>
    </row>
    <row r="1398" spans="1:15" s="76" customFormat="1" ht="30" x14ac:dyDescent="0.45">
      <c r="A1398" s="123"/>
      <c r="B1398" s="122"/>
      <c r="C1398" s="122"/>
      <c r="D1398" s="122"/>
      <c r="F1398" s="77"/>
      <c r="O1398" s="80"/>
    </row>
    <row r="1399" spans="1:15" s="76" customFormat="1" ht="30" x14ac:dyDescent="0.45">
      <c r="A1399" s="123"/>
      <c r="B1399" s="122"/>
      <c r="C1399" s="122"/>
      <c r="D1399" s="122"/>
      <c r="F1399" s="77"/>
      <c r="O1399" s="80"/>
    </row>
    <row r="1400" spans="1:15" s="76" customFormat="1" ht="30" x14ac:dyDescent="0.45">
      <c r="A1400" s="123"/>
      <c r="B1400" s="122"/>
      <c r="C1400" s="122"/>
      <c r="D1400" s="122"/>
      <c r="F1400" s="77"/>
      <c r="O1400" s="80"/>
    </row>
    <row r="1401" spans="1:15" s="76" customFormat="1" ht="30" x14ac:dyDescent="0.45">
      <c r="A1401" s="123"/>
      <c r="B1401" s="122"/>
      <c r="C1401" s="122"/>
      <c r="D1401" s="122"/>
      <c r="F1401" s="77"/>
      <c r="O1401" s="80"/>
    </row>
    <row r="1402" spans="1:15" s="76" customFormat="1" ht="30" x14ac:dyDescent="0.45">
      <c r="A1402" s="123"/>
      <c r="B1402" s="122"/>
      <c r="C1402" s="122"/>
      <c r="D1402" s="122"/>
      <c r="F1402" s="77"/>
      <c r="O1402" s="80"/>
    </row>
    <row r="1403" spans="1:15" s="76" customFormat="1" ht="30" x14ac:dyDescent="0.45">
      <c r="A1403" s="123"/>
      <c r="B1403" s="122"/>
      <c r="C1403" s="122"/>
      <c r="D1403" s="122"/>
      <c r="F1403" s="77"/>
      <c r="O1403" s="80"/>
    </row>
    <row r="1404" spans="1:15" s="76" customFormat="1" ht="30" x14ac:dyDescent="0.45">
      <c r="A1404" s="123"/>
      <c r="B1404" s="122"/>
      <c r="C1404" s="122"/>
      <c r="D1404" s="122"/>
      <c r="F1404" s="77"/>
      <c r="O1404" s="80"/>
    </row>
    <row r="1405" spans="1:15" s="76" customFormat="1" ht="30" x14ac:dyDescent="0.45">
      <c r="A1405" s="123"/>
      <c r="B1405" s="122"/>
      <c r="C1405" s="122"/>
      <c r="D1405" s="122"/>
      <c r="F1405" s="77"/>
      <c r="O1405" s="80"/>
    </row>
    <row r="1406" spans="1:15" s="76" customFormat="1" ht="30" x14ac:dyDescent="0.45">
      <c r="A1406" s="123"/>
      <c r="B1406" s="122"/>
      <c r="C1406" s="122"/>
      <c r="D1406" s="122"/>
      <c r="F1406" s="77"/>
      <c r="O1406" s="80"/>
    </row>
    <row r="1407" spans="1:15" s="76" customFormat="1" ht="30" x14ac:dyDescent="0.45">
      <c r="A1407" s="123"/>
      <c r="B1407" s="122"/>
      <c r="C1407" s="122"/>
      <c r="D1407" s="122"/>
      <c r="F1407" s="77"/>
      <c r="O1407" s="80"/>
    </row>
    <row r="1408" spans="1:15" s="76" customFormat="1" ht="30" x14ac:dyDescent="0.45">
      <c r="A1408" s="123"/>
      <c r="B1408" s="122"/>
      <c r="C1408" s="122"/>
      <c r="D1408" s="122"/>
      <c r="F1408" s="77"/>
      <c r="O1408" s="80"/>
    </row>
    <row r="1409" spans="1:15" s="76" customFormat="1" ht="30" x14ac:dyDescent="0.45">
      <c r="A1409" s="123"/>
      <c r="B1409" s="122"/>
      <c r="C1409" s="122"/>
      <c r="D1409" s="122"/>
      <c r="F1409" s="77"/>
      <c r="O1409" s="80"/>
    </row>
    <row r="1410" spans="1:15" s="76" customFormat="1" ht="30" x14ac:dyDescent="0.45">
      <c r="A1410" s="123"/>
      <c r="B1410" s="122"/>
      <c r="C1410" s="122"/>
      <c r="D1410" s="122"/>
      <c r="F1410" s="77"/>
      <c r="O1410" s="80"/>
    </row>
    <row r="1411" spans="1:15" s="76" customFormat="1" ht="33.6" x14ac:dyDescent="0.45">
      <c r="A1411" s="123"/>
      <c r="B1411" s="122"/>
      <c r="C1411" s="122"/>
      <c r="D1411" s="122"/>
      <c r="F1411" s="77"/>
      <c r="O1411" s="84"/>
    </row>
    <row r="1412" spans="1:15" s="76" customFormat="1" ht="30" x14ac:dyDescent="0.45">
      <c r="A1412" s="123"/>
      <c r="B1412" s="122"/>
      <c r="C1412" s="122"/>
      <c r="D1412" s="122"/>
      <c r="F1412" s="77"/>
      <c r="J1412" s="88"/>
      <c r="K1412" s="88"/>
      <c r="L1412" s="88"/>
      <c r="O1412" s="80"/>
    </row>
    <row r="1413" spans="1:15" s="76" customFormat="1" ht="30" x14ac:dyDescent="0.45">
      <c r="A1413" s="123"/>
      <c r="B1413" s="122"/>
      <c r="C1413" s="122"/>
      <c r="D1413" s="122"/>
      <c r="F1413" s="77"/>
      <c r="J1413" s="88"/>
      <c r="K1413" s="88"/>
      <c r="L1413" s="88"/>
      <c r="O1413" s="80"/>
    </row>
    <row r="1414" spans="1:15" s="76" customFormat="1" ht="30" x14ac:dyDescent="0.45">
      <c r="A1414" s="123"/>
      <c r="B1414" s="122"/>
      <c r="C1414" s="122"/>
      <c r="D1414" s="122"/>
      <c r="F1414" s="77"/>
      <c r="O1414" s="80"/>
    </row>
    <row r="1415" spans="1:15" s="76" customFormat="1" ht="30" x14ac:dyDescent="0.45">
      <c r="A1415" s="123"/>
      <c r="B1415" s="122"/>
      <c r="C1415" s="122"/>
      <c r="D1415" s="122"/>
      <c r="F1415" s="77"/>
      <c r="O1415" s="80"/>
    </row>
    <row r="1416" spans="1:15" s="76" customFormat="1" ht="30" x14ac:dyDescent="0.45">
      <c r="A1416" s="123"/>
      <c r="B1416" s="122"/>
      <c r="C1416" s="122"/>
      <c r="D1416" s="122"/>
      <c r="F1416" s="77"/>
      <c r="O1416" s="80"/>
    </row>
    <row r="1417" spans="1:15" s="76" customFormat="1" ht="30" x14ac:dyDescent="0.45">
      <c r="A1417" s="123"/>
      <c r="B1417" s="122"/>
      <c r="C1417" s="122"/>
      <c r="D1417" s="122"/>
      <c r="F1417" s="77"/>
      <c r="O1417" s="80"/>
    </row>
    <row r="1418" spans="1:15" s="76" customFormat="1" ht="31.2" x14ac:dyDescent="0.45">
      <c r="A1418" s="123"/>
      <c r="B1418" s="122"/>
      <c r="C1418" s="122"/>
      <c r="D1418" s="122"/>
      <c r="F1418" s="77"/>
      <c r="O1418" s="85"/>
    </row>
    <row r="1419" spans="1:15" s="76" customFormat="1" ht="30" x14ac:dyDescent="0.45">
      <c r="A1419" s="123"/>
      <c r="B1419" s="122"/>
      <c r="C1419" s="122"/>
      <c r="D1419" s="122"/>
      <c r="F1419" s="77"/>
      <c r="O1419" s="80"/>
    </row>
    <row r="1420" spans="1:15" s="76" customFormat="1" ht="30" x14ac:dyDescent="0.45">
      <c r="A1420" s="123"/>
      <c r="B1420" s="122"/>
      <c r="C1420" s="122"/>
      <c r="D1420" s="122"/>
      <c r="F1420" s="77"/>
      <c r="O1420" s="80"/>
    </row>
    <row r="1421" spans="1:15" s="76" customFormat="1" ht="30" x14ac:dyDescent="0.45">
      <c r="A1421" s="123"/>
      <c r="B1421" s="122"/>
      <c r="C1421" s="122"/>
      <c r="D1421" s="122"/>
      <c r="F1421" s="77"/>
      <c r="O1421" s="80"/>
    </row>
    <row r="1422" spans="1:15" s="76" customFormat="1" ht="30" x14ac:dyDescent="0.45">
      <c r="A1422" s="123"/>
      <c r="B1422" s="122"/>
      <c r="C1422" s="122"/>
      <c r="D1422" s="122"/>
      <c r="F1422" s="77"/>
      <c r="O1422" s="80"/>
    </row>
    <row r="1423" spans="1:15" s="76" customFormat="1" ht="30" x14ac:dyDescent="0.45">
      <c r="A1423" s="123"/>
      <c r="B1423" s="122"/>
      <c r="C1423" s="122"/>
      <c r="D1423" s="122"/>
      <c r="F1423" s="77"/>
      <c r="O1423" s="80"/>
    </row>
    <row r="1424" spans="1:15" s="76" customFormat="1" ht="30" x14ac:dyDescent="0.45">
      <c r="A1424" s="123"/>
      <c r="B1424" s="122"/>
      <c r="C1424" s="122"/>
      <c r="D1424" s="122"/>
      <c r="F1424" s="77"/>
      <c r="O1424" s="80"/>
    </row>
    <row r="1425" spans="1:15" s="76" customFormat="1" ht="30" x14ac:dyDescent="0.45">
      <c r="A1425" s="123"/>
      <c r="B1425" s="122"/>
      <c r="C1425" s="122"/>
      <c r="D1425" s="122"/>
      <c r="F1425" s="77"/>
      <c r="O1425" s="80"/>
    </row>
    <row r="1426" spans="1:15" s="76" customFormat="1" ht="30" x14ac:dyDescent="0.45">
      <c r="A1426" s="123"/>
      <c r="B1426" s="122"/>
      <c r="C1426" s="122"/>
      <c r="D1426" s="122"/>
      <c r="F1426" s="77"/>
      <c r="O1426" s="80"/>
    </row>
    <row r="1427" spans="1:15" s="76" customFormat="1" ht="30" x14ac:dyDescent="0.45">
      <c r="A1427" s="123"/>
      <c r="B1427" s="122"/>
      <c r="C1427" s="122"/>
      <c r="D1427" s="122"/>
      <c r="F1427" s="77"/>
      <c r="O1427" s="80"/>
    </row>
    <row r="1428" spans="1:15" s="76" customFormat="1" ht="30" x14ac:dyDescent="0.45">
      <c r="A1428" s="123"/>
      <c r="B1428" s="122"/>
      <c r="C1428" s="122"/>
      <c r="D1428" s="122"/>
      <c r="F1428" s="77"/>
      <c r="J1428" s="88"/>
      <c r="K1428" s="88"/>
      <c r="L1428" s="88"/>
      <c r="O1428" s="80"/>
    </row>
    <row r="1429" spans="1:15" s="76" customFormat="1" ht="30" x14ac:dyDescent="0.45">
      <c r="A1429" s="123"/>
      <c r="B1429" s="122"/>
      <c r="C1429" s="122"/>
      <c r="D1429" s="122"/>
      <c r="F1429" s="77"/>
      <c r="O1429" s="80"/>
    </row>
    <row r="1430" spans="1:15" s="76" customFormat="1" ht="30" x14ac:dyDescent="0.45">
      <c r="A1430" s="123"/>
      <c r="B1430" s="122"/>
      <c r="C1430" s="122"/>
      <c r="D1430" s="122"/>
      <c r="F1430" s="77"/>
      <c r="O1430" s="80"/>
    </row>
    <row r="1431" spans="1:15" s="76" customFormat="1" ht="30" x14ac:dyDescent="0.45">
      <c r="A1431" s="123"/>
      <c r="B1431" s="122"/>
      <c r="C1431" s="122"/>
      <c r="D1431" s="122"/>
      <c r="F1431" s="77"/>
      <c r="O1431" s="80"/>
    </row>
    <row r="1432" spans="1:15" s="76" customFormat="1" ht="30" x14ac:dyDescent="0.45">
      <c r="A1432" s="123"/>
      <c r="B1432" s="122"/>
      <c r="C1432" s="122"/>
      <c r="D1432" s="122"/>
      <c r="F1432" s="77"/>
      <c r="O1432" s="80"/>
    </row>
    <row r="1433" spans="1:15" s="76" customFormat="1" ht="28.8" x14ac:dyDescent="0.45">
      <c r="A1433" s="123"/>
      <c r="B1433" s="122"/>
      <c r="C1433" s="122"/>
      <c r="D1433" s="122"/>
      <c r="F1433" s="77"/>
      <c r="O1433" s="89"/>
    </row>
    <row r="1434" spans="1:15" s="76" customFormat="1" ht="30" x14ac:dyDescent="0.45">
      <c r="A1434" s="123"/>
      <c r="B1434" s="122"/>
      <c r="C1434" s="122"/>
      <c r="D1434" s="122"/>
      <c r="F1434" s="77"/>
      <c r="O1434" s="80"/>
    </row>
    <row r="1435" spans="1:15" s="76" customFormat="1" ht="33" x14ac:dyDescent="0.45">
      <c r="A1435" s="123"/>
      <c r="B1435" s="122"/>
      <c r="C1435" s="122"/>
      <c r="D1435" s="122"/>
      <c r="F1435" s="77"/>
      <c r="O1435" s="81"/>
    </row>
    <row r="1436" spans="1:15" s="76" customFormat="1" ht="30" x14ac:dyDescent="0.45">
      <c r="A1436" s="123"/>
      <c r="B1436" s="122"/>
      <c r="C1436" s="122"/>
      <c r="D1436" s="122"/>
      <c r="F1436" s="77"/>
      <c r="O1436" s="80"/>
    </row>
    <row r="1437" spans="1:15" s="76" customFormat="1" ht="30" x14ac:dyDescent="0.45">
      <c r="A1437" s="123"/>
      <c r="B1437" s="122"/>
      <c r="C1437" s="122"/>
      <c r="D1437" s="122"/>
      <c r="F1437" s="77"/>
      <c r="O1437" s="80"/>
    </row>
    <row r="1438" spans="1:15" s="76" customFormat="1" ht="30" x14ac:dyDescent="0.45">
      <c r="A1438" s="123"/>
      <c r="B1438" s="122"/>
      <c r="C1438" s="122"/>
      <c r="D1438" s="122"/>
      <c r="F1438" s="77"/>
      <c r="O1438" s="80"/>
    </row>
    <row r="1439" spans="1:15" s="76" customFormat="1" ht="30" x14ac:dyDescent="0.45">
      <c r="A1439" s="123"/>
      <c r="B1439" s="122"/>
      <c r="C1439" s="122"/>
      <c r="D1439" s="122"/>
      <c r="F1439" s="77"/>
      <c r="O1439" s="80"/>
    </row>
    <row r="1440" spans="1:15" s="76" customFormat="1" ht="30" x14ac:dyDescent="0.45">
      <c r="A1440" s="123"/>
      <c r="B1440" s="122"/>
      <c r="C1440" s="122"/>
      <c r="D1440" s="122"/>
      <c r="F1440" s="77"/>
      <c r="O1440" s="80"/>
    </row>
    <row r="1441" spans="1:15" s="76" customFormat="1" ht="30" x14ac:dyDescent="0.45">
      <c r="A1441" s="123"/>
      <c r="B1441" s="122"/>
      <c r="C1441" s="122"/>
      <c r="D1441" s="122"/>
      <c r="F1441" s="77"/>
      <c r="O1441" s="80"/>
    </row>
    <row r="1442" spans="1:15" s="76" customFormat="1" ht="30" x14ac:dyDescent="0.45">
      <c r="A1442" s="123"/>
      <c r="B1442" s="122"/>
      <c r="C1442" s="122"/>
      <c r="D1442" s="122"/>
      <c r="F1442" s="77"/>
      <c r="O1442" s="80"/>
    </row>
    <row r="1443" spans="1:15" s="76" customFormat="1" ht="30" x14ac:dyDescent="0.45">
      <c r="A1443" s="123"/>
      <c r="B1443" s="122"/>
      <c r="C1443" s="122"/>
      <c r="D1443" s="122"/>
      <c r="F1443" s="77"/>
      <c r="J1443" s="88"/>
      <c r="K1443" s="88"/>
      <c r="L1443" s="88"/>
      <c r="O1443" s="80"/>
    </row>
    <row r="1444" spans="1:15" s="76" customFormat="1" ht="30" x14ac:dyDescent="0.45">
      <c r="A1444" s="123"/>
      <c r="B1444" s="122"/>
      <c r="C1444" s="122"/>
      <c r="D1444" s="122"/>
      <c r="F1444" s="77"/>
      <c r="O1444" s="80"/>
    </row>
    <row r="1445" spans="1:15" s="76" customFormat="1" ht="30" x14ac:dyDescent="0.45">
      <c r="A1445" s="123"/>
      <c r="B1445" s="122"/>
      <c r="C1445" s="122"/>
      <c r="D1445" s="122"/>
      <c r="F1445" s="77"/>
      <c r="O1445" s="80"/>
    </row>
    <row r="1446" spans="1:15" s="76" customFormat="1" ht="31.2" x14ac:dyDescent="0.45">
      <c r="A1446" s="123"/>
      <c r="B1446" s="122"/>
      <c r="C1446" s="122"/>
      <c r="D1446" s="122"/>
      <c r="F1446" s="77"/>
      <c r="O1446" s="85"/>
    </row>
    <row r="1447" spans="1:15" s="76" customFormat="1" ht="30" x14ac:dyDescent="0.45">
      <c r="A1447" s="123"/>
      <c r="B1447" s="122"/>
      <c r="C1447" s="122"/>
      <c r="D1447" s="122"/>
      <c r="F1447" s="77"/>
      <c r="O1447" s="80"/>
    </row>
    <row r="1448" spans="1:15" s="76" customFormat="1" ht="30" x14ac:dyDescent="0.45">
      <c r="A1448" s="123"/>
      <c r="B1448" s="122"/>
      <c r="C1448" s="122"/>
      <c r="D1448" s="122"/>
      <c r="F1448" s="77"/>
      <c r="O1448" s="80"/>
    </row>
    <row r="1449" spans="1:15" s="76" customFormat="1" ht="30" x14ac:dyDescent="0.45">
      <c r="A1449" s="123"/>
      <c r="B1449" s="122"/>
      <c r="C1449" s="122"/>
      <c r="D1449" s="122"/>
      <c r="F1449" s="77"/>
      <c r="O1449" s="80"/>
    </row>
    <row r="1450" spans="1:15" s="76" customFormat="1" ht="30" x14ac:dyDescent="0.45">
      <c r="A1450" s="123"/>
      <c r="B1450" s="122"/>
      <c r="C1450" s="122"/>
      <c r="D1450" s="122"/>
      <c r="F1450" s="77"/>
      <c r="J1450" s="88"/>
      <c r="K1450" s="88"/>
      <c r="L1450" s="88"/>
      <c r="O1450" s="80"/>
    </row>
    <row r="1451" spans="1:15" s="76" customFormat="1" ht="30" x14ac:dyDescent="0.45">
      <c r="A1451" s="123"/>
      <c r="B1451" s="122"/>
      <c r="C1451" s="122"/>
      <c r="D1451" s="122"/>
      <c r="F1451" s="77"/>
      <c r="O1451" s="80"/>
    </row>
    <row r="1452" spans="1:15" s="76" customFormat="1" ht="31.2" x14ac:dyDescent="0.45">
      <c r="A1452" s="123"/>
      <c r="B1452" s="122"/>
      <c r="C1452" s="122"/>
      <c r="D1452" s="122"/>
      <c r="F1452" s="77"/>
      <c r="O1452" s="85"/>
    </row>
    <row r="1453" spans="1:15" s="76" customFormat="1" ht="30" x14ac:dyDescent="0.45">
      <c r="A1453" s="123"/>
      <c r="B1453" s="122"/>
      <c r="C1453" s="122"/>
      <c r="D1453" s="122"/>
      <c r="F1453" s="77"/>
      <c r="O1453" s="80"/>
    </row>
    <row r="1454" spans="1:15" s="76" customFormat="1" ht="30" x14ac:dyDescent="0.45">
      <c r="A1454" s="123"/>
      <c r="B1454" s="122"/>
      <c r="C1454" s="122"/>
      <c r="D1454" s="122"/>
      <c r="F1454" s="77"/>
      <c r="O1454" s="80"/>
    </row>
    <row r="1455" spans="1:15" s="76" customFormat="1" ht="30" x14ac:dyDescent="0.45">
      <c r="A1455" s="123"/>
      <c r="B1455" s="122"/>
      <c r="C1455" s="122"/>
      <c r="D1455" s="122"/>
      <c r="F1455" s="77"/>
      <c r="O1455" s="80"/>
    </row>
    <row r="1456" spans="1:15" s="76" customFormat="1" ht="30" x14ac:dyDescent="0.45">
      <c r="A1456" s="123"/>
      <c r="B1456" s="122"/>
      <c r="C1456" s="122"/>
      <c r="D1456" s="122"/>
      <c r="F1456" s="77"/>
      <c r="O1456" s="80"/>
    </row>
    <row r="1457" spans="1:15" s="76" customFormat="1" ht="30" x14ac:dyDescent="0.45">
      <c r="A1457" s="123"/>
      <c r="B1457" s="122"/>
      <c r="C1457" s="122"/>
      <c r="D1457" s="122"/>
      <c r="F1457" s="77"/>
      <c r="O1457" s="80"/>
    </row>
    <row r="1458" spans="1:15" s="76" customFormat="1" ht="30" x14ac:dyDescent="0.45">
      <c r="A1458" s="123"/>
      <c r="B1458" s="122"/>
      <c r="C1458" s="122"/>
      <c r="D1458" s="122"/>
      <c r="F1458" s="77"/>
      <c r="O1458" s="80"/>
    </row>
    <row r="1459" spans="1:15" s="76" customFormat="1" ht="30" x14ac:dyDescent="0.45">
      <c r="A1459" s="123"/>
      <c r="B1459" s="122"/>
      <c r="C1459" s="122"/>
      <c r="D1459" s="122"/>
      <c r="F1459" s="77"/>
      <c r="O1459" s="80"/>
    </row>
    <row r="1460" spans="1:15" s="76" customFormat="1" ht="30" x14ac:dyDescent="0.45">
      <c r="A1460" s="123"/>
      <c r="B1460" s="122"/>
      <c r="C1460" s="122"/>
      <c r="D1460" s="122"/>
      <c r="F1460" s="77"/>
      <c r="O1460" s="80"/>
    </row>
    <row r="1461" spans="1:15" s="76" customFormat="1" ht="33.6" x14ac:dyDescent="0.45">
      <c r="A1461" s="123"/>
      <c r="B1461" s="122"/>
      <c r="C1461" s="122"/>
      <c r="D1461" s="122"/>
      <c r="F1461" s="77"/>
      <c r="O1461" s="84"/>
    </row>
    <row r="1462" spans="1:15" s="76" customFormat="1" ht="30" x14ac:dyDescent="0.45">
      <c r="A1462" s="123"/>
      <c r="B1462" s="122"/>
      <c r="C1462" s="122"/>
      <c r="D1462" s="122"/>
      <c r="F1462" s="77"/>
      <c r="O1462" s="80"/>
    </row>
    <row r="1463" spans="1:15" s="76" customFormat="1" ht="31.2" x14ac:dyDescent="0.45">
      <c r="A1463" s="123"/>
      <c r="B1463" s="122"/>
      <c r="C1463" s="122"/>
      <c r="D1463" s="122"/>
      <c r="F1463" s="77"/>
      <c r="O1463" s="85"/>
    </row>
    <row r="1464" spans="1:15" s="76" customFormat="1" ht="30" x14ac:dyDescent="0.45">
      <c r="A1464" s="123"/>
      <c r="B1464" s="122"/>
      <c r="C1464" s="122"/>
      <c r="D1464" s="122"/>
      <c r="F1464" s="77"/>
      <c r="O1464" s="80"/>
    </row>
    <row r="1465" spans="1:15" s="76" customFormat="1" ht="30" x14ac:dyDescent="0.45">
      <c r="A1465" s="123"/>
      <c r="B1465" s="122"/>
      <c r="C1465" s="122"/>
      <c r="D1465" s="122"/>
      <c r="F1465" s="77"/>
      <c r="J1465" s="88"/>
      <c r="K1465" s="88"/>
      <c r="L1465" s="88"/>
      <c r="O1465" s="80"/>
    </row>
    <row r="1466" spans="1:15" s="76" customFormat="1" ht="30" x14ac:dyDescent="0.45">
      <c r="A1466" s="123"/>
      <c r="B1466" s="122"/>
      <c r="C1466" s="122"/>
      <c r="D1466" s="122"/>
      <c r="F1466" s="77"/>
      <c r="O1466" s="80"/>
    </row>
    <row r="1467" spans="1:15" s="76" customFormat="1" ht="30" x14ac:dyDescent="0.45">
      <c r="A1467" s="123"/>
      <c r="B1467" s="122"/>
      <c r="C1467" s="122"/>
      <c r="D1467" s="122"/>
      <c r="F1467" s="77"/>
      <c r="O1467" s="80"/>
    </row>
    <row r="1468" spans="1:15" s="76" customFormat="1" ht="30" x14ac:dyDescent="0.45">
      <c r="A1468" s="123"/>
      <c r="B1468" s="122"/>
      <c r="C1468" s="122"/>
      <c r="D1468" s="122"/>
      <c r="F1468" s="77"/>
      <c r="O1468" s="80"/>
    </row>
    <row r="1469" spans="1:15" s="76" customFormat="1" ht="30" x14ac:dyDescent="0.45">
      <c r="A1469" s="123"/>
      <c r="B1469" s="122"/>
      <c r="C1469" s="122"/>
      <c r="D1469" s="122"/>
      <c r="F1469" s="77"/>
      <c r="O1469" s="80"/>
    </row>
    <row r="1470" spans="1:15" s="76" customFormat="1" ht="30" x14ac:dyDescent="0.45">
      <c r="A1470" s="123"/>
      <c r="B1470" s="122"/>
      <c r="C1470" s="122"/>
      <c r="D1470" s="122"/>
      <c r="F1470" s="77"/>
      <c r="O1470" s="80"/>
    </row>
    <row r="1471" spans="1:15" s="76" customFormat="1" ht="30" x14ac:dyDescent="0.45">
      <c r="A1471" s="123"/>
      <c r="B1471" s="122"/>
      <c r="C1471" s="122"/>
      <c r="D1471" s="122"/>
      <c r="F1471" s="77"/>
      <c r="O1471" s="80"/>
    </row>
    <row r="1472" spans="1:15" s="76" customFormat="1" ht="30" x14ac:dyDescent="0.45">
      <c r="A1472" s="123"/>
      <c r="B1472" s="122"/>
      <c r="C1472" s="122"/>
      <c r="D1472" s="122"/>
      <c r="F1472" s="77"/>
      <c r="O1472" s="80"/>
    </row>
    <row r="1473" spans="1:15" s="76" customFormat="1" ht="30" x14ac:dyDescent="0.45">
      <c r="A1473" s="123"/>
      <c r="B1473" s="122"/>
      <c r="C1473" s="122"/>
      <c r="D1473" s="122"/>
      <c r="F1473" s="77"/>
      <c r="O1473" s="80"/>
    </row>
    <row r="1474" spans="1:15" s="76" customFormat="1" ht="30" x14ac:dyDescent="0.45">
      <c r="A1474" s="123"/>
      <c r="B1474" s="122"/>
      <c r="C1474" s="122"/>
      <c r="D1474" s="122"/>
      <c r="F1474" s="77"/>
      <c r="O1474" s="80"/>
    </row>
    <row r="1475" spans="1:15" s="76" customFormat="1" ht="30" x14ac:dyDescent="0.45">
      <c r="A1475" s="123"/>
      <c r="B1475" s="122"/>
      <c r="C1475" s="122"/>
      <c r="D1475" s="122"/>
      <c r="F1475" s="77"/>
      <c r="O1475" s="80"/>
    </row>
    <row r="1476" spans="1:15" s="76" customFormat="1" ht="30" x14ac:dyDescent="0.45">
      <c r="A1476" s="123"/>
      <c r="B1476" s="122"/>
      <c r="C1476" s="122"/>
      <c r="D1476" s="122"/>
      <c r="F1476" s="77"/>
      <c r="O1476" s="80"/>
    </row>
    <row r="1477" spans="1:15" s="76" customFormat="1" ht="30" x14ac:dyDescent="0.45">
      <c r="A1477" s="123"/>
      <c r="B1477" s="122"/>
      <c r="C1477" s="122"/>
      <c r="D1477" s="122"/>
      <c r="F1477" s="77"/>
      <c r="O1477" s="80"/>
    </row>
    <row r="1478" spans="1:15" s="76" customFormat="1" ht="30" x14ac:dyDescent="0.45">
      <c r="A1478" s="123"/>
      <c r="B1478" s="122"/>
      <c r="C1478" s="122"/>
      <c r="D1478" s="122"/>
      <c r="F1478" s="77"/>
      <c r="O1478" s="80"/>
    </row>
    <row r="1479" spans="1:15" s="76" customFormat="1" ht="30" x14ac:dyDescent="0.45">
      <c r="A1479" s="123"/>
      <c r="B1479" s="122"/>
      <c r="C1479" s="122"/>
      <c r="D1479" s="122"/>
      <c r="F1479" s="77"/>
      <c r="O1479" s="80"/>
    </row>
    <row r="1480" spans="1:15" s="76" customFormat="1" ht="30" x14ac:dyDescent="0.45">
      <c r="A1480" s="123"/>
      <c r="B1480" s="122"/>
      <c r="C1480" s="122"/>
      <c r="D1480" s="122"/>
      <c r="F1480" s="77"/>
      <c r="O1480" s="80"/>
    </row>
    <row r="1481" spans="1:15" s="76" customFormat="1" ht="33.6" x14ac:dyDescent="0.45">
      <c r="A1481" s="123"/>
      <c r="B1481" s="122"/>
      <c r="C1481" s="122"/>
      <c r="D1481" s="122"/>
      <c r="F1481" s="77"/>
      <c r="O1481" s="84"/>
    </row>
    <row r="1482" spans="1:15" s="76" customFormat="1" ht="30" x14ac:dyDescent="0.45">
      <c r="A1482" s="123"/>
      <c r="B1482" s="122"/>
      <c r="C1482" s="122"/>
      <c r="D1482" s="122"/>
      <c r="F1482" s="77"/>
      <c r="O1482" s="80"/>
    </row>
    <row r="1483" spans="1:15" s="76" customFormat="1" ht="30" x14ac:dyDescent="0.45">
      <c r="A1483" s="123"/>
      <c r="B1483" s="122"/>
      <c r="C1483" s="122"/>
      <c r="D1483" s="122"/>
      <c r="F1483" s="77"/>
      <c r="O1483" s="80"/>
    </row>
    <row r="1484" spans="1:15" s="76" customFormat="1" ht="30" x14ac:dyDescent="0.45">
      <c r="A1484" s="123"/>
      <c r="B1484" s="122"/>
      <c r="C1484" s="122"/>
      <c r="D1484" s="122"/>
      <c r="F1484" s="77"/>
      <c r="O1484" s="80"/>
    </row>
    <row r="1485" spans="1:15" s="76" customFormat="1" ht="30" x14ac:dyDescent="0.45">
      <c r="A1485" s="123"/>
      <c r="B1485" s="122"/>
      <c r="C1485" s="122"/>
      <c r="D1485" s="122"/>
      <c r="F1485" s="77"/>
      <c r="O1485" s="80"/>
    </row>
    <row r="1486" spans="1:15" s="76" customFormat="1" ht="30" x14ac:dyDescent="0.45">
      <c r="A1486" s="123"/>
      <c r="B1486" s="122"/>
      <c r="C1486" s="122"/>
      <c r="D1486" s="122"/>
      <c r="F1486" s="77"/>
      <c r="O1486" s="80"/>
    </row>
    <row r="1487" spans="1:15" s="76" customFormat="1" ht="30" x14ac:dyDescent="0.45">
      <c r="A1487" s="123"/>
      <c r="B1487" s="122"/>
      <c r="C1487" s="122"/>
      <c r="D1487" s="122"/>
      <c r="F1487" s="77"/>
      <c r="O1487" s="80"/>
    </row>
    <row r="1488" spans="1:15" s="76" customFormat="1" ht="30" x14ac:dyDescent="0.45">
      <c r="A1488" s="123"/>
      <c r="B1488" s="122"/>
      <c r="C1488" s="122"/>
      <c r="D1488" s="122"/>
      <c r="F1488" s="77"/>
      <c r="O1488" s="80"/>
    </row>
    <row r="1489" spans="1:15" s="76" customFormat="1" ht="30" x14ac:dyDescent="0.45">
      <c r="A1489" s="123"/>
      <c r="B1489" s="122"/>
      <c r="C1489" s="122"/>
      <c r="D1489" s="122"/>
      <c r="F1489" s="77"/>
      <c r="O1489" s="80"/>
    </row>
    <row r="1490" spans="1:15" s="76" customFormat="1" ht="30" x14ac:dyDescent="0.45">
      <c r="A1490" s="123"/>
      <c r="B1490" s="122"/>
      <c r="C1490" s="122"/>
      <c r="D1490" s="122"/>
      <c r="F1490" s="77"/>
      <c r="O1490" s="80"/>
    </row>
    <row r="1491" spans="1:15" s="76" customFormat="1" ht="30" x14ac:dyDescent="0.45">
      <c r="A1491" s="123"/>
      <c r="B1491" s="122"/>
      <c r="C1491" s="122"/>
      <c r="D1491" s="122"/>
      <c r="F1491" s="77"/>
      <c r="O1491" s="80"/>
    </row>
    <row r="1492" spans="1:15" s="76" customFormat="1" ht="30" x14ac:dyDescent="0.45">
      <c r="A1492" s="123"/>
      <c r="B1492" s="122"/>
      <c r="C1492" s="122"/>
      <c r="D1492" s="122"/>
      <c r="F1492" s="77"/>
      <c r="O1492" s="80"/>
    </row>
    <row r="1493" spans="1:15" s="76" customFormat="1" ht="30" x14ac:dyDescent="0.45">
      <c r="A1493" s="123"/>
      <c r="B1493" s="122"/>
      <c r="C1493" s="122"/>
      <c r="D1493" s="122"/>
      <c r="F1493" s="77"/>
      <c r="O1493" s="80"/>
    </row>
    <row r="1494" spans="1:15" s="76" customFormat="1" ht="30" x14ac:dyDescent="0.45">
      <c r="A1494" s="123"/>
      <c r="B1494" s="122"/>
      <c r="C1494" s="122"/>
      <c r="D1494" s="122"/>
      <c r="F1494" s="77"/>
      <c r="O1494" s="80"/>
    </row>
    <row r="1495" spans="1:15" s="76" customFormat="1" ht="30" x14ac:dyDescent="0.45">
      <c r="A1495" s="123"/>
      <c r="B1495" s="122"/>
      <c r="C1495" s="122"/>
      <c r="D1495" s="122"/>
      <c r="F1495" s="77"/>
      <c r="O1495" s="80"/>
    </row>
    <row r="1496" spans="1:15" s="76" customFormat="1" ht="30" x14ac:dyDescent="0.45">
      <c r="A1496" s="123"/>
      <c r="B1496" s="122"/>
      <c r="C1496" s="122"/>
      <c r="D1496" s="122"/>
      <c r="F1496" s="77"/>
      <c r="O1496" s="80"/>
    </row>
    <row r="1497" spans="1:15" s="76" customFormat="1" ht="30" x14ac:dyDescent="0.45">
      <c r="A1497" s="123"/>
      <c r="B1497" s="122"/>
      <c r="C1497" s="122"/>
      <c r="D1497" s="122"/>
      <c r="F1497" s="77"/>
      <c r="O1497" s="80"/>
    </row>
    <row r="1498" spans="1:15" s="76" customFormat="1" ht="30" x14ac:dyDescent="0.45">
      <c r="A1498" s="123"/>
      <c r="B1498" s="122"/>
      <c r="C1498" s="122"/>
      <c r="D1498" s="122"/>
      <c r="F1498" s="77"/>
      <c r="O1498" s="80"/>
    </row>
    <row r="1499" spans="1:15" s="76" customFormat="1" ht="31.2" x14ac:dyDescent="0.45">
      <c r="A1499" s="123"/>
      <c r="B1499" s="122"/>
      <c r="C1499" s="122"/>
      <c r="D1499" s="122"/>
      <c r="F1499" s="77"/>
      <c r="O1499" s="85"/>
    </row>
    <row r="1500" spans="1:15" s="76" customFormat="1" ht="30" x14ac:dyDescent="0.45">
      <c r="A1500" s="123"/>
      <c r="B1500" s="122"/>
      <c r="C1500" s="122"/>
      <c r="D1500" s="122"/>
      <c r="F1500" s="77"/>
      <c r="O1500" s="80"/>
    </row>
    <row r="1501" spans="1:15" s="76" customFormat="1" ht="30" x14ac:dyDescent="0.45">
      <c r="A1501" s="123"/>
      <c r="B1501" s="122"/>
      <c r="C1501" s="122"/>
      <c r="D1501" s="122"/>
      <c r="F1501" s="77"/>
      <c r="J1501" s="88"/>
      <c r="K1501" s="88"/>
      <c r="L1501" s="88"/>
      <c r="O1501" s="80"/>
    </row>
    <row r="1502" spans="1:15" s="76" customFormat="1" ht="30" x14ac:dyDescent="0.45">
      <c r="A1502" s="123"/>
      <c r="B1502" s="122"/>
      <c r="C1502" s="122"/>
      <c r="D1502" s="122"/>
      <c r="F1502" s="77"/>
      <c r="O1502" s="80"/>
    </row>
    <row r="1503" spans="1:15" s="76" customFormat="1" ht="31.2" x14ac:dyDescent="0.45">
      <c r="A1503" s="123"/>
      <c r="B1503" s="122"/>
      <c r="C1503" s="122"/>
      <c r="D1503" s="122"/>
      <c r="F1503" s="77"/>
      <c r="O1503" s="85"/>
    </row>
    <row r="1504" spans="1:15" s="76" customFormat="1" ht="30" x14ac:dyDescent="0.45">
      <c r="A1504" s="123"/>
      <c r="B1504" s="122"/>
      <c r="C1504" s="122"/>
      <c r="D1504" s="122"/>
      <c r="F1504" s="77"/>
      <c r="O1504" s="80"/>
    </row>
    <row r="1505" spans="1:15" s="76" customFormat="1" ht="30" x14ac:dyDescent="0.45">
      <c r="A1505" s="123"/>
      <c r="B1505" s="122"/>
      <c r="C1505" s="122"/>
      <c r="D1505" s="122"/>
      <c r="F1505" s="77"/>
      <c r="O1505" s="80"/>
    </row>
    <row r="1506" spans="1:15" s="76" customFormat="1" ht="30" x14ac:dyDescent="0.45">
      <c r="A1506" s="123"/>
      <c r="B1506" s="122"/>
      <c r="C1506" s="122"/>
      <c r="D1506" s="122"/>
      <c r="F1506" s="77"/>
      <c r="O1506" s="80"/>
    </row>
    <row r="1507" spans="1:15" s="76" customFormat="1" ht="30" x14ac:dyDescent="0.45">
      <c r="A1507" s="123"/>
      <c r="B1507" s="122"/>
      <c r="C1507" s="122"/>
      <c r="D1507" s="122"/>
      <c r="F1507" s="77"/>
      <c r="O1507" s="80"/>
    </row>
    <row r="1508" spans="1:15" s="76" customFormat="1" ht="30" x14ac:dyDescent="0.45">
      <c r="A1508" s="123"/>
      <c r="B1508" s="122"/>
      <c r="C1508" s="122"/>
      <c r="D1508" s="122"/>
      <c r="F1508" s="77"/>
      <c r="O1508" s="80"/>
    </row>
    <row r="1509" spans="1:15" s="76" customFormat="1" ht="30" x14ac:dyDescent="0.45">
      <c r="A1509" s="123"/>
      <c r="B1509" s="122"/>
      <c r="C1509" s="122"/>
      <c r="D1509" s="122"/>
      <c r="F1509" s="77"/>
      <c r="O1509" s="80"/>
    </row>
    <row r="1510" spans="1:15" s="76" customFormat="1" ht="30" x14ac:dyDescent="0.45">
      <c r="A1510" s="123"/>
      <c r="B1510" s="122"/>
      <c r="C1510" s="122"/>
      <c r="D1510" s="122"/>
      <c r="F1510" s="77"/>
      <c r="O1510" s="80"/>
    </row>
    <row r="1511" spans="1:15" s="76" customFormat="1" ht="30" x14ac:dyDescent="0.45">
      <c r="A1511" s="123"/>
      <c r="B1511" s="122"/>
      <c r="C1511" s="122"/>
      <c r="D1511" s="122"/>
      <c r="F1511" s="77"/>
      <c r="O1511" s="80"/>
    </row>
    <row r="1512" spans="1:15" s="76" customFormat="1" ht="30" x14ac:dyDescent="0.45">
      <c r="A1512" s="123"/>
      <c r="B1512" s="122"/>
      <c r="C1512" s="122"/>
      <c r="D1512" s="122"/>
      <c r="F1512" s="77"/>
      <c r="O1512" s="80"/>
    </row>
    <row r="1513" spans="1:15" s="76" customFormat="1" ht="30" x14ac:dyDescent="0.45">
      <c r="A1513" s="123"/>
      <c r="B1513" s="122"/>
      <c r="C1513" s="122"/>
      <c r="D1513" s="122"/>
      <c r="F1513" s="77"/>
      <c r="O1513" s="80"/>
    </row>
    <row r="1514" spans="1:15" s="76" customFormat="1" ht="30" x14ac:dyDescent="0.45">
      <c r="A1514" s="123"/>
      <c r="B1514" s="122"/>
      <c r="C1514" s="122"/>
      <c r="D1514" s="122"/>
      <c r="F1514" s="77"/>
      <c r="O1514" s="80"/>
    </row>
    <row r="1515" spans="1:15" s="76" customFormat="1" ht="31.2" x14ac:dyDescent="0.45">
      <c r="A1515" s="123"/>
      <c r="B1515" s="122"/>
      <c r="C1515" s="122"/>
      <c r="D1515" s="122"/>
      <c r="F1515" s="77"/>
      <c r="O1515" s="85"/>
    </row>
    <row r="1516" spans="1:15" s="76" customFormat="1" ht="30" x14ac:dyDescent="0.45">
      <c r="A1516" s="123"/>
      <c r="B1516" s="122"/>
      <c r="C1516" s="122"/>
      <c r="D1516" s="122"/>
      <c r="F1516" s="77"/>
      <c r="O1516" s="80"/>
    </row>
    <row r="1517" spans="1:15" s="76" customFormat="1" ht="30" x14ac:dyDescent="0.45">
      <c r="A1517" s="123"/>
      <c r="B1517" s="122"/>
      <c r="C1517" s="122"/>
      <c r="D1517" s="122"/>
      <c r="F1517" s="77"/>
      <c r="O1517" s="80"/>
    </row>
    <row r="1518" spans="1:15" s="76" customFormat="1" ht="30" x14ac:dyDescent="0.45">
      <c r="A1518" s="123"/>
      <c r="B1518" s="122"/>
      <c r="C1518" s="122"/>
      <c r="D1518" s="122"/>
      <c r="F1518" s="77"/>
      <c r="O1518" s="80"/>
    </row>
    <row r="1519" spans="1:15" s="76" customFormat="1" ht="28.2" x14ac:dyDescent="0.45">
      <c r="A1519" s="123"/>
      <c r="B1519" s="122"/>
      <c r="C1519" s="122"/>
      <c r="D1519" s="122"/>
      <c r="F1519" s="77"/>
      <c r="O1519" s="78"/>
    </row>
    <row r="1520" spans="1:15" s="76" customFormat="1" ht="30" x14ac:dyDescent="0.45">
      <c r="A1520" s="123"/>
      <c r="B1520" s="122"/>
      <c r="C1520" s="122"/>
      <c r="D1520" s="122"/>
      <c r="F1520" s="77"/>
      <c r="O1520" s="80"/>
    </row>
    <row r="1521" spans="1:15" s="76" customFormat="1" ht="30" x14ac:dyDescent="0.45">
      <c r="A1521" s="123"/>
      <c r="B1521" s="122"/>
      <c r="C1521" s="122"/>
      <c r="D1521" s="122"/>
      <c r="F1521" s="77"/>
      <c r="O1521" s="80"/>
    </row>
    <row r="1522" spans="1:15" s="76" customFormat="1" ht="31.2" x14ac:dyDescent="0.45">
      <c r="A1522" s="123"/>
      <c r="B1522" s="122"/>
      <c r="C1522" s="122"/>
      <c r="D1522" s="122"/>
      <c r="F1522" s="77"/>
      <c r="O1522" s="85"/>
    </row>
    <row r="1523" spans="1:15" s="76" customFormat="1" ht="30" x14ac:dyDescent="0.45">
      <c r="A1523" s="123"/>
      <c r="B1523" s="122"/>
      <c r="C1523" s="122"/>
      <c r="D1523" s="122"/>
      <c r="H1523" s="91"/>
      <c r="M1523" s="87"/>
      <c r="O1523" s="80"/>
    </row>
    <row r="1524" spans="1:15" s="76" customFormat="1" ht="30" x14ac:dyDescent="0.45">
      <c r="A1524" s="123"/>
      <c r="B1524" s="122"/>
      <c r="C1524" s="122"/>
      <c r="D1524" s="122"/>
      <c r="F1524" s="77"/>
      <c r="O1524" s="80"/>
    </row>
    <row r="1525" spans="1:15" s="76" customFormat="1" ht="30" x14ac:dyDescent="0.45">
      <c r="A1525" s="123"/>
      <c r="B1525" s="122"/>
      <c r="C1525" s="122"/>
      <c r="D1525" s="122"/>
      <c r="F1525" s="77"/>
      <c r="O1525" s="80"/>
    </row>
    <row r="1526" spans="1:15" s="76" customFormat="1" ht="30" x14ac:dyDescent="0.45">
      <c r="A1526" s="123"/>
      <c r="B1526" s="122"/>
      <c r="C1526" s="122"/>
      <c r="D1526" s="122"/>
      <c r="F1526" s="77"/>
      <c r="O1526" s="80"/>
    </row>
    <row r="1527" spans="1:15" s="76" customFormat="1" ht="30" x14ac:dyDescent="0.45">
      <c r="A1527" s="123"/>
      <c r="B1527" s="122"/>
      <c r="C1527" s="122"/>
      <c r="D1527" s="122"/>
      <c r="F1527" s="77"/>
      <c r="O1527" s="80"/>
    </row>
    <row r="1528" spans="1:15" s="76" customFormat="1" ht="30" x14ac:dyDescent="0.45">
      <c r="A1528" s="123"/>
      <c r="B1528" s="122"/>
      <c r="C1528" s="122"/>
      <c r="D1528" s="122"/>
      <c r="F1528" s="77"/>
      <c r="O1528" s="80"/>
    </row>
    <row r="1529" spans="1:15" s="76" customFormat="1" ht="30" x14ac:dyDescent="0.45">
      <c r="A1529" s="123"/>
      <c r="B1529" s="122"/>
      <c r="C1529" s="122"/>
      <c r="D1529" s="122"/>
      <c r="F1529" s="77"/>
      <c r="O1529" s="80"/>
    </row>
    <row r="1530" spans="1:15" s="76" customFormat="1" ht="30" x14ac:dyDescent="0.45">
      <c r="A1530" s="123"/>
      <c r="B1530" s="122"/>
      <c r="C1530" s="122"/>
      <c r="D1530" s="122"/>
      <c r="F1530" s="77"/>
      <c r="O1530" s="80"/>
    </row>
    <row r="1531" spans="1:15" s="76" customFormat="1" ht="30" x14ac:dyDescent="0.45">
      <c r="A1531" s="123"/>
      <c r="B1531" s="122"/>
      <c r="C1531" s="122"/>
      <c r="D1531" s="122"/>
      <c r="F1531" s="77"/>
      <c r="O1531" s="80"/>
    </row>
    <row r="1532" spans="1:15" s="76" customFormat="1" ht="30" x14ac:dyDescent="0.45">
      <c r="A1532" s="123"/>
      <c r="B1532" s="122"/>
      <c r="C1532" s="122"/>
      <c r="D1532" s="122"/>
      <c r="F1532" s="77"/>
      <c r="O1532" s="80"/>
    </row>
    <row r="1533" spans="1:15" s="76" customFormat="1" ht="30" x14ac:dyDescent="0.45">
      <c r="A1533" s="123"/>
      <c r="B1533" s="122"/>
      <c r="C1533" s="122"/>
      <c r="D1533" s="122"/>
      <c r="F1533" s="77"/>
      <c r="O1533" s="80"/>
    </row>
    <row r="1534" spans="1:15" s="76" customFormat="1" ht="28.2" x14ac:dyDescent="0.45">
      <c r="A1534" s="123"/>
      <c r="B1534" s="122"/>
      <c r="C1534" s="122"/>
      <c r="D1534" s="122"/>
      <c r="F1534" s="77"/>
      <c r="O1534" s="78"/>
    </row>
    <row r="1535" spans="1:15" s="76" customFormat="1" ht="30" x14ac:dyDescent="0.45">
      <c r="A1535" s="123"/>
      <c r="B1535" s="122"/>
      <c r="C1535" s="122"/>
      <c r="D1535" s="122"/>
      <c r="F1535" s="77"/>
      <c r="O1535" s="80"/>
    </row>
    <row r="1536" spans="1:15" s="76" customFormat="1" ht="33.6" x14ac:dyDescent="0.45">
      <c r="A1536" s="123"/>
      <c r="B1536" s="122"/>
      <c r="C1536" s="122"/>
      <c r="D1536" s="122"/>
      <c r="F1536" s="77"/>
      <c r="J1536" s="88"/>
      <c r="K1536" s="88"/>
      <c r="L1536" s="88"/>
      <c r="O1536" s="84"/>
    </row>
    <row r="1537" spans="1:15" s="76" customFormat="1" ht="30" x14ac:dyDescent="0.45">
      <c r="A1537" s="123"/>
      <c r="B1537" s="122"/>
      <c r="C1537" s="122"/>
      <c r="D1537" s="122"/>
      <c r="F1537" s="77"/>
      <c r="O1537" s="80"/>
    </row>
    <row r="1538" spans="1:15" s="76" customFormat="1" ht="30" x14ac:dyDescent="0.45">
      <c r="A1538" s="123"/>
      <c r="B1538" s="122"/>
      <c r="C1538" s="122"/>
      <c r="D1538" s="122"/>
      <c r="F1538" s="77"/>
      <c r="O1538" s="80"/>
    </row>
    <row r="1539" spans="1:15" s="76" customFormat="1" ht="30" x14ac:dyDescent="0.45">
      <c r="A1539" s="123"/>
      <c r="B1539" s="122"/>
      <c r="C1539" s="122"/>
      <c r="D1539" s="122"/>
      <c r="F1539" s="77"/>
      <c r="O1539" s="80"/>
    </row>
    <row r="1540" spans="1:15" s="76" customFormat="1" ht="30" x14ac:dyDescent="0.45">
      <c r="A1540" s="123"/>
      <c r="B1540" s="122"/>
      <c r="C1540" s="122"/>
      <c r="D1540" s="122"/>
      <c r="F1540" s="77"/>
      <c r="O1540" s="80"/>
    </row>
    <row r="1541" spans="1:15" s="76" customFormat="1" ht="30" x14ac:dyDescent="0.45">
      <c r="A1541" s="123"/>
      <c r="B1541" s="122"/>
      <c r="C1541" s="122"/>
      <c r="D1541" s="122"/>
      <c r="F1541" s="77"/>
      <c r="O1541" s="80"/>
    </row>
    <row r="1542" spans="1:15" s="76" customFormat="1" ht="30" x14ac:dyDescent="0.45">
      <c r="A1542" s="123"/>
      <c r="B1542" s="122"/>
      <c r="C1542" s="122"/>
      <c r="D1542" s="122"/>
      <c r="F1542" s="77"/>
      <c r="O1542" s="80"/>
    </row>
    <row r="1543" spans="1:15" s="76" customFormat="1" ht="30" x14ac:dyDescent="0.45">
      <c r="A1543" s="123"/>
      <c r="B1543" s="122"/>
      <c r="C1543" s="122"/>
      <c r="D1543" s="122"/>
      <c r="F1543" s="77"/>
      <c r="O1543" s="80"/>
    </row>
    <row r="1544" spans="1:15" s="76" customFormat="1" ht="30" x14ac:dyDescent="0.45">
      <c r="A1544" s="123"/>
      <c r="B1544" s="122"/>
      <c r="C1544" s="122"/>
      <c r="D1544" s="122"/>
      <c r="F1544" s="77"/>
      <c r="O1544" s="80"/>
    </row>
    <row r="1545" spans="1:15" s="76" customFormat="1" ht="30" x14ac:dyDescent="0.45">
      <c r="A1545" s="123"/>
      <c r="B1545" s="122"/>
      <c r="C1545" s="122"/>
      <c r="D1545" s="122"/>
      <c r="F1545" s="77"/>
      <c r="O1545" s="80"/>
    </row>
    <row r="1546" spans="1:15" s="76" customFormat="1" ht="33.6" x14ac:dyDescent="0.45">
      <c r="A1546" s="123"/>
      <c r="B1546" s="122"/>
      <c r="C1546" s="122"/>
      <c r="D1546" s="122"/>
      <c r="F1546" s="77"/>
      <c r="O1546" s="84"/>
    </row>
    <row r="1547" spans="1:15" s="76" customFormat="1" ht="30" x14ac:dyDescent="0.45">
      <c r="A1547" s="123"/>
      <c r="B1547" s="122"/>
      <c r="C1547" s="122"/>
      <c r="D1547" s="122"/>
      <c r="F1547" s="77"/>
      <c r="O1547" s="80"/>
    </row>
    <row r="1548" spans="1:15" s="76" customFormat="1" ht="30" x14ac:dyDescent="0.45">
      <c r="A1548" s="123"/>
      <c r="B1548" s="122"/>
      <c r="C1548" s="122"/>
      <c r="D1548" s="122"/>
      <c r="F1548" s="77"/>
      <c r="O1548" s="80"/>
    </row>
    <row r="1549" spans="1:15" s="76" customFormat="1" ht="31.2" x14ac:dyDescent="0.45">
      <c r="A1549" s="123"/>
      <c r="B1549" s="122"/>
      <c r="C1549" s="122"/>
      <c r="D1549" s="122"/>
      <c r="F1549" s="77"/>
      <c r="O1549" s="85"/>
    </row>
    <row r="1550" spans="1:15" s="76" customFormat="1" ht="30" x14ac:dyDescent="0.45">
      <c r="A1550" s="123"/>
      <c r="B1550" s="122"/>
      <c r="C1550" s="122"/>
      <c r="D1550" s="122"/>
      <c r="F1550" s="77"/>
      <c r="O1550" s="80"/>
    </row>
    <row r="1551" spans="1:15" s="76" customFormat="1" ht="30" x14ac:dyDescent="0.45">
      <c r="A1551" s="123"/>
      <c r="B1551" s="122"/>
      <c r="C1551" s="122"/>
      <c r="D1551" s="122"/>
      <c r="F1551" s="77"/>
      <c r="O1551" s="80"/>
    </row>
    <row r="1552" spans="1:15" s="76" customFormat="1" ht="31.2" x14ac:dyDescent="0.45">
      <c r="A1552" s="123"/>
      <c r="B1552" s="122"/>
      <c r="C1552" s="122"/>
      <c r="D1552" s="122"/>
      <c r="F1552" s="77"/>
      <c r="O1552" s="90"/>
    </row>
    <row r="1553" spans="1:15" s="76" customFormat="1" ht="30" x14ac:dyDescent="0.45">
      <c r="A1553" s="123"/>
      <c r="B1553" s="122"/>
      <c r="C1553" s="122"/>
      <c r="D1553" s="122"/>
      <c r="F1553" s="77"/>
      <c r="O1553" s="80"/>
    </row>
    <row r="1554" spans="1:15" s="76" customFormat="1" ht="30" x14ac:dyDescent="0.45">
      <c r="A1554" s="123"/>
      <c r="B1554" s="122"/>
      <c r="C1554" s="122"/>
      <c r="D1554" s="122"/>
      <c r="F1554" s="77"/>
      <c r="O1554" s="80"/>
    </row>
    <row r="1555" spans="1:15" s="76" customFormat="1" ht="31.2" x14ac:dyDescent="0.45">
      <c r="A1555" s="123"/>
      <c r="B1555" s="122"/>
      <c r="C1555" s="122"/>
      <c r="D1555" s="122"/>
      <c r="F1555" s="77"/>
      <c r="O1555" s="85"/>
    </row>
    <row r="1556" spans="1:15" s="76" customFormat="1" ht="30" x14ac:dyDescent="0.45">
      <c r="A1556" s="123"/>
      <c r="B1556" s="122"/>
      <c r="C1556" s="122"/>
      <c r="D1556" s="122"/>
      <c r="F1556" s="77"/>
      <c r="O1556" s="80"/>
    </row>
    <row r="1557" spans="1:15" s="76" customFormat="1" ht="30" x14ac:dyDescent="0.45">
      <c r="A1557" s="123"/>
      <c r="B1557" s="122"/>
      <c r="C1557" s="122"/>
      <c r="D1557" s="122"/>
      <c r="F1557" s="77"/>
      <c r="O1557" s="80"/>
    </row>
    <row r="1558" spans="1:15" s="76" customFormat="1" ht="30" x14ac:dyDescent="0.45">
      <c r="A1558" s="123"/>
      <c r="B1558" s="122"/>
      <c r="C1558" s="122"/>
      <c r="D1558" s="122"/>
      <c r="F1558" s="77"/>
      <c r="O1558" s="80"/>
    </row>
    <row r="1559" spans="1:15" s="76" customFormat="1" ht="30" x14ac:dyDescent="0.45">
      <c r="A1559" s="123"/>
      <c r="B1559" s="122"/>
      <c r="C1559" s="122"/>
      <c r="D1559" s="122"/>
      <c r="F1559" s="77"/>
      <c r="O1559" s="80"/>
    </row>
    <row r="1560" spans="1:15" s="76" customFormat="1" ht="30" x14ac:dyDescent="0.45">
      <c r="A1560" s="123"/>
      <c r="B1560" s="122"/>
      <c r="C1560" s="122"/>
      <c r="D1560" s="122"/>
      <c r="F1560" s="77"/>
      <c r="O1560" s="80"/>
    </row>
    <row r="1561" spans="1:15" s="76" customFormat="1" ht="30" x14ac:dyDescent="0.45">
      <c r="A1561" s="123"/>
      <c r="B1561" s="122"/>
      <c r="C1561" s="122"/>
      <c r="D1561" s="122"/>
      <c r="F1561" s="77"/>
      <c r="O1561" s="80"/>
    </row>
    <row r="1562" spans="1:15" s="76" customFormat="1" ht="30" x14ac:dyDescent="0.45">
      <c r="A1562" s="123"/>
      <c r="B1562" s="122"/>
      <c r="C1562" s="122"/>
      <c r="D1562" s="122"/>
      <c r="F1562" s="77"/>
      <c r="O1562" s="80"/>
    </row>
    <row r="1563" spans="1:15" s="76" customFormat="1" ht="30" x14ac:dyDescent="0.45">
      <c r="A1563" s="123"/>
      <c r="B1563" s="122"/>
      <c r="C1563" s="122"/>
      <c r="D1563" s="122"/>
      <c r="F1563" s="77"/>
      <c r="O1563" s="80"/>
    </row>
    <row r="1564" spans="1:15" s="76" customFormat="1" ht="30" x14ac:dyDescent="0.45">
      <c r="A1564" s="123"/>
      <c r="B1564" s="122"/>
      <c r="C1564" s="122"/>
      <c r="D1564" s="122"/>
      <c r="F1564" s="77"/>
      <c r="O1564" s="80"/>
    </row>
    <row r="1565" spans="1:15" s="76" customFormat="1" ht="30" x14ac:dyDescent="0.45">
      <c r="A1565" s="123"/>
      <c r="B1565" s="122"/>
      <c r="C1565" s="122"/>
      <c r="D1565" s="122"/>
      <c r="F1565" s="77"/>
      <c r="O1565" s="80"/>
    </row>
    <row r="1566" spans="1:15" s="76" customFormat="1" ht="30" x14ac:dyDescent="0.45">
      <c r="A1566" s="123"/>
      <c r="B1566" s="122"/>
      <c r="C1566" s="122"/>
      <c r="D1566" s="122"/>
      <c r="F1566" s="77"/>
      <c r="O1566" s="80"/>
    </row>
    <row r="1567" spans="1:15" s="76" customFormat="1" ht="30" x14ac:dyDescent="0.45">
      <c r="A1567" s="123"/>
      <c r="B1567" s="122"/>
      <c r="C1567" s="122"/>
      <c r="D1567" s="122"/>
      <c r="F1567" s="77"/>
      <c r="O1567" s="80"/>
    </row>
    <row r="1568" spans="1:15" s="76" customFormat="1" ht="30" x14ac:dyDescent="0.45">
      <c r="A1568" s="123"/>
      <c r="B1568" s="122"/>
      <c r="C1568" s="122"/>
      <c r="D1568" s="122"/>
      <c r="F1568" s="77"/>
      <c r="O1568" s="80"/>
    </row>
    <row r="1569" spans="1:15" s="76" customFormat="1" ht="30" x14ac:dyDescent="0.45">
      <c r="A1569" s="123"/>
      <c r="B1569" s="122"/>
      <c r="C1569" s="122"/>
      <c r="D1569" s="122"/>
      <c r="F1569" s="77"/>
      <c r="O1569" s="80"/>
    </row>
    <row r="1570" spans="1:15" s="76" customFormat="1" ht="28.2" x14ac:dyDescent="0.45">
      <c r="A1570" s="123"/>
      <c r="B1570" s="122"/>
      <c r="C1570" s="122"/>
      <c r="D1570" s="122"/>
      <c r="F1570" s="77"/>
      <c r="O1570" s="78"/>
    </row>
    <row r="1571" spans="1:15" s="76" customFormat="1" ht="30" x14ac:dyDescent="0.45">
      <c r="A1571" s="123"/>
      <c r="B1571" s="122"/>
      <c r="C1571" s="122"/>
      <c r="D1571" s="122"/>
      <c r="F1571" s="77"/>
      <c r="O1571" s="80"/>
    </row>
    <row r="1572" spans="1:15" s="76" customFormat="1" ht="30" x14ac:dyDescent="0.45">
      <c r="A1572" s="123"/>
      <c r="B1572" s="122"/>
      <c r="C1572" s="122"/>
      <c r="D1572" s="122"/>
      <c r="F1572" s="77"/>
      <c r="O1572" s="80"/>
    </row>
    <row r="1573" spans="1:15" s="76" customFormat="1" ht="30" x14ac:dyDescent="0.45">
      <c r="A1573" s="123"/>
      <c r="B1573" s="122"/>
      <c r="C1573" s="122"/>
      <c r="D1573" s="122"/>
      <c r="F1573" s="77"/>
      <c r="J1573" s="88"/>
      <c r="K1573" s="88"/>
      <c r="L1573" s="88"/>
      <c r="O1573" s="80"/>
    </row>
    <row r="1574" spans="1:15" s="76" customFormat="1" ht="30" x14ac:dyDescent="0.45">
      <c r="A1574" s="123"/>
      <c r="B1574" s="122"/>
      <c r="C1574" s="122"/>
      <c r="D1574" s="122"/>
      <c r="F1574" s="77"/>
      <c r="O1574" s="80"/>
    </row>
    <row r="1575" spans="1:15" s="76" customFormat="1" ht="30" x14ac:dyDescent="0.45">
      <c r="A1575" s="123"/>
      <c r="B1575" s="122"/>
      <c r="C1575" s="122"/>
      <c r="D1575" s="122"/>
      <c r="F1575" s="77"/>
      <c r="O1575" s="80"/>
    </row>
    <row r="1576" spans="1:15" s="76" customFormat="1" ht="30" x14ac:dyDescent="0.45">
      <c r="A1576" s="123"/>
      <c r="B1576" s="122"/>
      <c r="C1576" s="122"/>
      <c r="D1576" s="122"/>
      <c r="F1576" s="77"/>
      <c r="O1576" s="80"/>
    </row>
    <row r="1577" spans="1:15" s="76" customFormat="1" ht="30" x14ac:dyDescent="0.45">
      <c r="A1577" s="123"/>
      <c r="B1577" s="122"/>
      <c r="C1577" s="122"/>
      <c r="D1577" s="122"/>
      <c r="F1577" s="77"/>
      <c r="O1577" s="80"/>
    </row>
    <row r="1578" spans="1:15" s="76" customFormat="1" ht="30" x14ac:dyDescent="0.45">
      <c r="A1578" s="123"/>
      <c r="B1578" s="122"/>
      <c r="C1578" s="122"/>
      <c r="D1578" s="122"/>
      <c r="F1578" s="77"/>
      <c r="J1578" s="88"/>
      <c r="K1578" s="88"/>
      <c r="L1578" s="88"/>
      <c r="O1578" s="80"/>
    </row>
    <row r="1579" spans="1:15" s="76" customFormat="1" ht="30" x14ac:dyDescent="0.5">
      <c r="A1579" s="123"/>
      <c r="B1579" s="122"/>
      <c r="C1579" s="122"/>
      <c r="D1579" s="122"/>
      <c r="F1579" s="77"/>
      <c r="O1579" s="86"/>
    </row>
    <row r="1580" spans="1:15" s="76" customFormat="1" ht="30" x14ac:dyDescent="0.45">
      <c r="A1580" s="123"/>
      <c r="B1580" s="122"/>
      <c r="C1580" s="122"/>
      <c r="D1580" s="122"/>
      <c r="F1580" s="77"/>
      <c r="O1580" s="80"/>
    </row>
    <row r="1581" spans="1:15" s="76" customFormat="1" ht="30" x14ac:dyDescent="0.45">
      <c r="A1581" s="123"/>
      <c r="B1581" s="122"/>
      <c r="C1581" s="122"/>
      <c r="D1581" s="122"/>
      <c r="F1581" s="77"/>
      <c r="O1581" s="80"/>
    </row>
    <row r="1582" spans="1:15" s="76" customFormat="1" ht="30" x14ac:dyDescent="0.45">
      <c r="A1582" s="123"/>
      <c r="B1582" s="122"/>
      <c r="C1582" s="122"/>
      <c r="D1582" s="122"/>
      <c r="F1582" s="77"/>
      <c r="O1582" s="80"/>
    </row>
    <row r="1583" spans="1:15" s="76" customFormat="1" ht="30" x14ac:dyDescent="0.45">
      <c r="A1583" s="123"/>
      <c r="B1583" s="122"/>
      <c r="C1583" s="122"/>
      <c r="D1583" s="122"/>
      <c r="F1583" s="77"/>
      <c r="O1583" s="80"/>
    </row>
    <row r="1584" spans="1:15" s="76" customFormat="1" ht="30" x14ac:dyDescent="0.45">
      <c r="A1584" s="123"/>
      <c r="B1584" s="122"/>
      <c r="C1584" s="122"/>
      <c r="D1584" s="122"/>
      <c r="F1584" s="77"/>
      <c r="O1584" s="80"/>
    </row>
    <row r="1585" spans="1:15" s="76" customFormat="1" ht="30" x14ac:dyDescent="0.45">
      <c r="A1585" s="123"/>
      <c r="B1585" s="122"/>
      <c r="C1585" s="122"/>
      <c r="D1585" s="122"/>
      <c r="F1585" s="77"/>
      <c r="O1585" s="80"/>
    </row>
    <row r="1586" spans="1:15" s="76" customFormat="1" ht="30" x14ac:dyDescent="0.45">
      <c r="A1586" s="123"/>
      <c r="B1586" s="122"/>
      <c r="C1586" s="122"/>
      <c r="D1586" s="122"/>
      <c r="F1586" s="77"/>
      <c r="O1586" s="80"/>
    </row>
    <row r="1587" spans="1:15" s="76" customFormat="1" ht="30" x14ac:dyDescent="0.45">
      <c r="A1587" s="123"/>
      <c r="B1587" s="122"/>
      <c r="C1587" s="122"/>
      <c r="D1587" s="122"/>
      <c r="F1587" s="77"/>
      <c r="O1587" s="80"/>
    </row>
    <row r="1588" spans="1:15" s="76" customFormat="1" ht="30" x14ac:dyDescent="0.45">
      <c r="A1588" s="123"/>
      <c r="B1588" s="122"/>
      <c r="C1588" s="122"/>
      <c r="D1588" s="122"/>
      <c r="F1588" s="77"/>
      <c r="O1588" s="80"/>
    </row>
    <row r="1589" spans="1:15" s="76" customFormat="1" ht="30" x14ac:dyDescent="0.45">
      <c r="A1589" s="123"/>
      <c r="B1589" s="122"/>
      <c r="C1589" s="122"/>
      <c r="D1589" s="122"/>
      <c r="F1589" s="77"/>
      <c r="O1589" s="80"/>
    </row>
    <row r="1590" spans="1:15" s="76" customFormat="1" ht="30" x14ac:dyDescent="0.45">
      <c r="A1590" s="123"/>
      <c r="B1590" s="122"/>
      <c r="C1590" s="122"/>
      <c r="D1590" s="122"/>
      <c r="F1590" s="77"/>
      <c r="O1590" s="80"/>
    </row>
    <row r="1591" spans="1:15" s="76" customFormat="1" ht="30" x14ac:dyDescent="0.45">
      <c r="A1591" s="123"/>
      <c r="B1591" s="122"/>
      <c r="C1591" s="122"/>
      <c r="D1591" s="122"/>
      <c r="F1591" s="77"/>
      <c r="J1591" s="88"/>
      <c r="K1591" s="88"/>
      <c r="L1591" s="88"/>
      <c r="O1591" s="80"/>
    </row>
    <row r="1592" spans="1:15" s="76" customFormat="1" ht="30" x14ac:dyDescent="0.45">
      <c r="A1592" s="123"/>
      <c r="B1592" s="122"/>
      <c r="C1592" s="122"/>
      <c r="D1592" s="122"/>
      <c r="F1592" s="77"/>
      <c r="O1592" s="80"/>
    </row>
    <row r="1593" spans="1:15" s="76" customFormat="1" ht="30" x14ac:dyDescent="0.45">
      <c r="A1593" s="123"/>
      <c r="B1593" s="122"/>
      <c r="C1593" s="122"/>
      <c r="D1593" s="122"/>
      <c r="F1593" s="77"/>
      <c r="O1593" s="80"/>
    </row>
    <row r="1594" spans="1:15" s="76" customFormat="1" ht="30" x14ac:dyDescent="0.45">
      <c r="A1594" s="123"/>
      <c r="B1594" s="122"/>
      <c r="C1594" s="122"/>
      <c r="D1594" s="122"/>
      <c r="F1594" s="77"/>
      <c r="O1594" s="80"/>
    </row>
    <row r="1595" spans="1:15" s="76" customFormat="1" ht="33" x14ac:dyDescent="0.45">
      <c r="A1595" s="123"/>
      <c r="B1595" s="122"/>
      <c r="C1595" s="122"/>
      <c r="D1595" s="122"/>
      <c r="F1595" s="77"/>
      <c r="O1595" s="81"/>
    </row>
    <row r="1596" spans="1:15" s="76" customFormat="1" ht="30" x14ac:dyDescent="0.45">
      <c r="A1596" s="123"/>
      <c r="B1596" s="122"/>
      <c r="C1596" s="122"/>
      <c r="D1596" s="122"/>
      <c r="F1596" s="77"/>
      <c r="O1596" s="80"/>
    </row>
    <row r="1597" spans="1:15" s="76" customFormat="1" ht="30" x14ac:dyDescent="0.45">
      <c r="A1597" s="123"/>
      <c r="B1597" s="122"/>
      <c r="C1597" s="122"/>
      <c r="D1597" s="122"/>
      <c r="F1597" s="77"/>
      <c r="O1597" s="80"/>
    </row>
    <row r="1598" spans="1:15" s="76" customFormat="1" ht="30" x14ac:dyDescent="0.45">
      <c r="A1598" s="123"/>
      <c r="B1598" s="122"/>
      <c r="C1598" s="122"/>
      <c r="D1598" s="122"/>
      <c r="F1598" s="77"/>
      <c r="O1598" s="80"/>
    </row>
    <row r="1599" spans="1:15" s="76" customFormat="1" ht="30" x14ac:dyDescent="0.45">
      <c r="A1599" s="123"/>
      <c r="B1599" s="122"/>
      <c r="C1599" s="122"/>
      <c r="D1599" s="122"/>
      <c r="F1599" s="77"/>
      <c r="O1599" s="80"/>
    </row>
    <row r="1600" spans="1:15" s="76" customFormat="1" ht="30" x14ac:dyDescent="0.45">
      <c r="A1600" s="123"/>
      <c r="B1600" s="122"/>
      <c r="C1600" s="122"/>
      <c r="D1600" s="122"/>
      <c r="F1600" s="77"/>
      <c r="O1600" s="80"/>
    </row>
    <row r="1601" spans="1:15" s="76" customFormat="1" ht="30" x14ac:dyDescent="0.45">
      <c r="A1601" s="123"/>
      <c r="B1601" s="122"/>
      <c r="C1601" s="122"/>
      <c r="D1601" s="122"/>
      <c r="F1601" s="77"/>
      <c r="O1601" s="80"/>
    </row>
    <row r="1602" spans="1:15" s="76" customFormat="1" ht="30" x14ac:dyDescent="0.45">
      <c r="A1602" s="123"/>
      <c r="B1602" s="122"/>
      <c r="C1602" s="122"/>
      <c r="D1602" s="122"/>
      <c r="F1602" s="77"/>
      <c r="O1602" s="80"/>
    </row>
    <row r="1603" spans="1:15" s="76" customFormat="1" ht="30" x14ac:dyDescent="0.45">
      <c r="A1603" s="123"/>
      <c r="B1603" s="122"/>
      <c r="C1603" s="122"/>
      <c r="D1603" s="122"/>
      <c r="F1603" s="77"/>
      <c r="O1603" s="80"/>
    </row>
    <row r="1604" spans="1:15" s="76" customFormat="1" ht="30" x14ac:dyDescent="0.45">
      <c r="A1604" s="123"/>
      <c r="B1604" s="122"/>
      <c r="C1604" s="122"/>
      <c r="D1604" s="122"/>
      <c r="F1604" s="77"/>
      <c r="O1604" s="80"/>
    </row>
    <row r="1605" spans="1:15" s="76" customFormat="1" ht="33" x14ac:dyDescent="0.45">
      <c r="A1605" s="123"/>
      <c r="B1605" s="122"/>
      <c r="C1605" s="122"/>
      <c r="D1605" s="122"/>
      <c r="F1605" s="77"/>
      <c r="O1605" s="81"/>
    </row>
    <row r="1606" spans="1:15" s="76" customFormat="1" ht="30" x14ac:dyDescent="0.45">
      <c r="A1606" s="123"/>
      <c r="B1606" s="122"/>
      <c r="C1606" s="122"/>
      <c r="D1606" s="122"/>
      <c r="F1606" s="77"/>
      <c r="O1606" s="80"/>
    </row>
    <row r="1607" spans="1:15" s="76" customFormat="1" ht="30" x14ac:dyDescent="0.45">
      <c r="A1607" s="123"/>
      <c r="B1607" s="122"/>
      <c r="C1607" s="122"/>
      <c r="D1607" s="122"/>
      <c r="F1607" s="77"/>
      <c r="O1607" s="80"/>
    </row>
    <row r="1608" spans="1:15" s="76" customFormat="1" ht="30" x14ac:dyDescent="0.45">
      <c r="A1608" s="123"/>
      <c r="B1608" s="122"/>
      <c r="C1608" s="122"/>
      <c r="D1608" s="122"/>
      <c r="F1608" s="77"/>
      <c r="O1608" s="80"/>
    </row>
    <row r="1609" spans="1:15" s="76" customFormat="1" ht="30" x14ac:dyDescent="0.45">
      <c r="A1609" s="123"/>
      <c r="B1609" s="122"/>
      <c r="C1609" s="122"/>
      <c r="D1609" s="122"/>
      <c r="F1609" s="77"/>
      <c r="O1609" s="80"/>
    </row>
    <row r="1610" spans="1:15" s="76" customFormat="1" ht="30" x14ac:dyDescent="0.45">
      <c r="A1610" s="123"/>
      <c r="B1610" s="122"/>
      <c r="C1610" s="122"/>
      <c r="D1610" s="122"/>
      <c r="F1610" s="77"/>
      <c r="O1610" s="80"/>
    </row>
    <row r="1611" spans="1:15" s="76" customFormat="1" ht="30" x14ac:dyDescent="0.45">
      <c r="A1611" s="123"/>
      <c r="B1611" s="122"/>
      <c r="C1611" s="122"/>
      <c r="D1611" s="122"/>
      <c r="F1611" s="77"/>
      <c r="O1611" s="80"/>
    </row>
    <row r="1612" spans="1:15" s="76" customFormat="1" ht="30" x14ac:dyDescent="0.45">
      <c r="A1612" s="123"/>
      <c r="B1612" s="122"/>
      <c r="C1612" s="122"/>
      <c r="D1612" s="122"/>
      <c r="F1612" s="77"/>
      <c r="O1612" s="80"/>
    </row>
    <row r="1613" spans="1:15" s="76" customFormat="1" ht="30" x14ac:dyDescent="0.45">
      <c r="A1613" s="123"/>
      <c r="B1613" s="122"/>
      <c r="C1613" s="122"/>
      <c r="D1613" s="122"/>
      <c r="F1613" s="77"/>
      <c r="O1613" s="80"/>
    </row>
    <row r="1614" spans="1:15" s="76" customFormat="1" ht="30" x14ac:dyDescent="0.45">
      <c r="A1614" s="123"/>
      <c r="B1614" s="122"/>
      <c r="C1614" s="122"/>
      <c r="D1614" s="122"/>
      <c r="F1614" s="77"/>
      <c r="O1614" s="80"/>
    </row>
    <row r="1615" spans="1:15" s="76" customFormat="1" ht="30" x14ac:dyDescent="0.45">
      <c r="A1615" s="123"/>
      <c r="B1615" s="122"/>
      <c r="C1615" s="122"/>
      <c r="D1615" s="122"/>
      <c r="F1615" s="77"/>
      <c r="O1615" s="80"/>
    </row>
    <row r="1616" spans="1:15" s="76" customFormat="1" ht="30" x14ac:dyDescent="0.45">
      <c r="A1616" s="123"/>
      <c r="B1616" s="122"/>
      <c r="C1616" s="122"/>
      <c r="D1616" s="122"/>
      <c r="F1616" s="77"/>
      <c r="O1616" s="80"/>
    </row>
    <row r="1617" spans="1:15" s="76" customFormat="1" ht="30" x14ac:dyDescent="0.45">
      <c r="A1617" s="123"/>
      <c r="B1617" s="122"/>
      <c r="C1617" s="122"/>
      <c r="D1617" s="122"/>
      <c r="F1617" s="77"/>
      <c r="O1617" s="80"/>
    </row>
    <row r="1618" spans="1:15" s="76" customFormat="1" ht="30" x14ac:dyDescent="0.45">
      <c r="A1618" s="123"/>
      <c r="B1618" s="122"/>
      <c r="C1618" s="122"/>
      <c r="D1618" s="122"/>
      <c r="F1618" s="77"/>
      <c r="O1618" s="80"/>
    </row>
    <row r="1619" spans="1:15" s="76" customFormat="1" ht="28.2" x14ac:dyDescent="0.45">
      <c r="A1619" s="123"/>
      <c r="B1619" s="122"/>
      <c r="C1619" s="122"/>
      <c r="D1619" s="122"/>
      <c r="F1619" s="77"/>
      <c r="O1619" s="78"/>
    </row>
    <row r="1620" spans="1:15" s="76" customFormat="1" ht="30" x14ac:dyDescent="0.45">
      <c r="A1620" s="123"/>
      <c r="B1620" s="122"/>
      <c r="C1620" s="122"/>
      <c r="D1620" s="122"/>
      <c r="F1620" s="77"/>
      <c r="O1620" s="80"/>
    </row>
    <row r="1621" spans="1:15" s="76" customFormat="1" ht="30" x14ac:dyDescent="0.45">
      <c r="A1621" s="123"/>
      <c r="B1621" s="122"/>
      <c r="C1621" s="122"/>
      <c r="D1621" s="122"/>
      <c r="F1621" s="77"/>
      <c r="O1621" s="80"/>
    </row>
    <row r="1622" spans="1:15" s="76" customFormat="1" ht="30" x14ac:dyDescent="0.45">
      <c r="A1622" s="123"/>
      <c r="B1622" s="122"/>
      <c r="C1622" s="122"/>
      <c r="D1622" s="122"/>
      <c r="F1622" s="77"/>
      <c r="O1622" s="80"/>
    </row>
    <row r="1623" spans="1:15" s="76" customFormat="1" ht="30" x14ac:dyDescent="0.45">
      <c r="A1623" s="123"/>
      <c r="B1623" s="122"/>
      <c r="C1623" s="122"/>
      <c r="D1623" s="122"/>
      <c r="F1623" s="77"/>
      <c r="O1623" s="80"/>
    </row>
    <row r="1624" spans="1:15" s="76" customFormat="1" ht="30" x14ac:dyDescent="0.45">
      <c r="A1624" s="123"/>
      <c r="B1624" s="122"/>
      <c r="C1624" s="122"/>
      <c r="D1624" s="122"/>
      <c r="F1624" s="77"/>
      <c r="O1624" s="80"/>
    </row>
    <row r="1625" spans="1:15" s="76" customFormat="1" ht="30" x14ac:dyDescent="0.45">
      <c r="A1625" s="123"/>
      <c r="B1625" s="122"/>
      <c r="C1625" s="122"/>
      <c r="D1625" s="122"/>
      <c r="F1625" s="77"/>
      <c r="O1625" s="80"/>
    </row>
    <row r="1626" spans="1:15" s="76" customFormat="1" ht="30" x14ac:dyDescent="0.45">
      <c r="A1626" s="123"/>
      <c r="B1626" s="122"/>
      <c r="C1626" s="122"/>
      <c r="D1626" s="122"/>
      <c r="F1626" s="77"/>
      <c r="O1626" s="80"/>
    </row>
    <row r="1627" spans="1:15" s="76" customFormat="1" ht="30" x14ac:dyDescent="0.45">
      <c r="A1627" s="123"/>
      <c r="B1627" s="122"/>
      <c r="C1627" s="122"/>
      <c r="D1627" s="122"/>
      <c r="F1627" s="77"/>
      <c r="O1627" s="80"/>
    </row>
    <row r="1628" spans="1:15" s="76" customFormat="1" ht="30" x14ac:dyDescent="0.45">
      <c r="A1628" s="123"/>
      <c r="B1628" s="122"/>
      <c r="C1628" s="122"/>
      <c r="D1628" s="122"/>
      <c r="F1628" s="77"/>
      <c r="O1628" s="80"/>
    </row>
    <row r="1629" spans="1:15" s="76" customFormat="1" ht="30" x14ac:dyDescent="0.45">
      <c r="A1629" s="123"/>
      <c r="B1629" s="122"/>
      <c r="C1629" s="122"/>
      <c r="D1629" s="122"/>
      <c r="F1629" s="77"/>
      <c r="O1629" s="80"/>
    </row>
    <row r="1630" spans="1:15" s="76" customFormat="1" ht="30" x14ac:dyDescent="0.45">
      <c r="A1630" s="123"/>
      <c r="B1630" s="122"/>
      <c r="C1630" s="122"/>
      <c r="D1630" s="122"/>
      <c r="F1630" s="77"/>
      <c r="O1630" s="80"/>
    </row>
    <row r="1631" spans="1:15" s="76" customFormat="1" ht="33" x14ac:dyDescent="0.45">
      <c r="A1631" s="123"/>
      <c r="B1631" s="122"/>
      <c r="C1631" s="122"/>
      <c r="D1631" s="122"/>
      <c r="F1631" s="77"/>
      <c r="O1631" s="81"/>
    </row>
    <row r="1632" spans="1:15" s="76" customFormat="1" ht="30" x14ac:dyDescent="0.45">
      <c r="A1632" s="123"/>
      <c r="B1632" s="122"/>
      <c r="C1632" s="122"/>
      <c r="D1632" s="122"/>
      <c r="F1632" s="77"/>
      <c r="O1632" s="80"/>
    </row>
    <row r="1633" spans="1:15" s="76" customFormat="1" ht="30" x14ac:dyDescent="0.45">
      <c r="A1633" s="123"/>
      <c r="B1633" s="122"/>
      <c r="C1633" s="122"/>
      <c r="D1633" s="122"/>
      <c r="F1633" s="77"/>
      <c r="O1633" s="80"/>
    </row>
    <row r="1634" spans="1:15" s="76" customFormat="1" ht="31.2" x14ac:dyDescent="0.45">
      <c r="A1634" s="123"/>
      <c r="B1634" s="122"/>
      <c r="C1634" s="122"/>
      <c r="D1634" s="122"/>
      <c r="F1634" s="77"/>
      <c r="O1634" s="85"/>
    </row>
    <row r="1635" spans="1:15" s="76" customFormat="1" ht="30" x14ac:dyDescent="0.45">
      <c r="A1635" s="123"/>
      <c r="B1635" s="122"/>
      <c r="C1635" s="122"/>
      <c r="D1635" s="122"/>
      <c r="F1635" s="77"/>
      <c r="O1635" s="80"/>
    </row>
    <row r="1636" spans="1:15" s="76" customFormat="1" ht="30" x14ac:dyDescent="0.45">
      <c r="A1636" s="123"/>
      <c r="B1636" s="122"/>
      <c r="C1636" s="122"/>
      <c r="D1636" s="122"/>
      <c r="F1636" s="77"/>
      <c r="O1636" s="80"/>
    </row>
    <row r="1637" spans="1:15" s="76" customFormat="1" ht="30" x14ac:dyDescent="0.45">
      <c r="A1637" s="123"/>
      <c r="B1637" s="122"/>
      <c r="C1637" s="122"/>
      <c r="D1637" s="122"/>
      <c r="F1637" s="77"/>
      <c r="O1637" s="80"/>
    </row>
    <row r="1638" spans="1:15" s="76" customFormat="1" ht="31.2" x14ac:dyDescent="0.45">
      <c r="A1638" s="123"/>
      <c r="B1638" s="122"/>
      <c r="C1638" s="122"/>
      <c r="D1638" s="122"/>
      <c r="F1638" s="77"/>
      <c r="O1638" s="90"/>
    </row>
    <row r="1639" spans="1:15" s="76" customFormat="1" ht="30" x14ac:dyDescent="0.45">
      <c r="A1639" s="123"/>
      <c r="B1639" s="122"/>
      <c r="C1639" s="122"/>
      <c r="D1639" s="122"/>
      <c r="F1639" s="77"/>
      <c r="O1639" s="80"/>
    </row>
    <row r="1640" spans="1:15" s="76" customFormat="1" ht="33" x14ac:dyDescent="0.45">
      <c r="A1640" s="123"/>
      <c r="B1640" s="122"/>
      <c r="C1640" s="122"/>
      <c r="D1640" s="122"/>
      <c r="F1640" s="77"/>
      <c r="O1640" s="81"/>
    </row>
    <row r="1641" spans="1:15" s="76" customFormat="1" ht="30" x14ac:dyDescent="0.45">
      <c r="A1641" s="123"/>
      <c r="B1641" s="122"/>
      <c r="C1641" s="122"/>
      <c r="D1641" s="122"/>
      <c r="F1641" s="77"/>
      <c r="O1641" s="80"/>
    </row>
    <row r="1642" spans="1:15" s="76" customFormat="1" ht="33.6" x14ac:dyDescent="0.45">
      <c r="A1642" s="123"/>
      <c r="B1642" s="122"/>
      <c r="C1642" s="122"/>
      <c r="D1642" s="122"/>
      <c r="F1642" s="77"/>
      <c r="O1642" s="84"/>
    </row>
    <row r="1643" spans="1:15" s="76" customFormat="1" ht="30" x14ac:dyDescent="0.45">
      <c r="A1643" s="123"/>
      <c r="B1643" s="122"/>
      <c r="C1643" s="122"/>
      <c r="D1643" s="122"/>
      <c r="F1643" s="77"/>
      <c r="O1643" s="80"/>
    </row>
    <row r="1644" spans="1:15" s="76" customFormat="1" ht="31.2" x14ac:dyDescent="0.45">
      <c r="A1644" s="123"/>
      <c r="B1644" s="122"/>
      <c r="C1644" s="122"/>
      <c r="D1644" s="122"/>
      <c r="F1644" s="77"/>
      <c r="O1644" s="85"/>
    </row>
    <row r="1645" spans="1:15" s="76" customFormat="1" ht="30" x14ac:dyDescent="0.45">
      <c r="A1645" s="123"/>
      <c r="B1645" s="122"/>
      <c r="C1645" s="122"/>
      <c r="D1645" s="122"/>
      <c r="F1645" s="77"/>
      <c r="O1645" s="80"/>
    </row>
    <row r="1646" spans="1:15" s="76" customFormat="1" ht="30" x14ac:dyDescent="0.45">
      <c r="A1646" s="123"/>
      <c r="B1646" s="122"/>
      <c r="C1646" s="122"/>
      <c r="D1646" s="122"/>
      <c r="F1646" s="77"/>
      <c r="O1646" s="80"/>
    </row>
    <row r="1647" spans="1:15" s="76" customFormat="1" ht="31.2" x14ac:dyDescent="0.45">
      <c r="A1647" s="123"/>
      <c r="B1647" s="122"/>
      <c r="C1647" s="122"/>
      <c r="D1647" s="122"/>
      <c r="F1647" s="77"/>
      <c r="J1647" s="88"/>
      <c r="K1647" s="88"/>
      <c r="L1647" s="88"/>
      <c r="O1647" s="85"/>
    </row>
    <row r="1648" spans="1:15" s="76" customFormat="1" ht="30" x14ac:dyDescent="0.45">
      <c r="A1648" s="123"/>
      <c r="B1648" s="122"/>
      <c r="C1648" s="122"/>
      <c r="D1648" s="122"/>
      <c r="F1648" s="77"/>
      <c r="O1648" s="80"/>
    </row>
    <row r="1649" spans="1:15" s="76" customFormat="1" ht="30" x14ac:dyDescent="0.45">
      <c r="A1649" s="123"/>
      <c r="B1649" s="122"/>
      <c r="C1649" s="122"/>
      <c r="D1649" s="122"/>
      <c r="F1649" s="77"/>
      <c r="O1649" s="80"/>
    </row>
    <row r="1650" spans="1:15" s="76" customFormat="1" ht="30" x14ac:dyDescent="0.45">
      <c r="A1650" s="123"/>
      <c r="B1650" s="122"/>
      <c r="C1650" s="122"/>
      <c r="D1650" s="122"/>
      <c r="F1650" s="77"/>
      <c r="O1650" s="80"/>
    </row>
    <row r="1651" spans="1:15" s="76" customFormat="1" ht="30" x14ac:dyDescent="0.45">
      <c r="A1651" s="123"/>
      <c r="B1651" s="122"/>
      <c r="C1651" s="122"/>
      <c r="D1651" s="122"/>
      <c r="F1651" s="77"/>
      <c r="O1651" s="80"/>
    </row>
    <row r="1652" spans="1:15" s="76" customFormat="1" ht="33" x14ac:dyDescent="0.45">
      <c r="A1652" s="123"/>
      <c r="B1652" s="122"/>
      <c r="C1652" s="122"/>
      <c r="D1652" s="122"/>
      <c r="F1652" s="77"/>
      <c r="O1652" s="81"/>
    </row>
    <row r="1653" spans="1:15" s="76" customFormat="1" ht="30" x14ac:dyDescent="0.45">
      <c r="A1653" s="123"/>
      <c r="B1653" s="122"/>
      <c r="C1653" s="122"/>
      <c r="D1653" s="122"/>
      <c r="F1653" s="77"/>
      <c r="O1653" s="80"/>
    </row>
    <row r="1654" spans="1:15" s="76" customFormat="1" ht="30" x14ac:dyDescent="0.45">
      <c r="A1654" s="123"/>
      <c r="B1654" s="122"/>
      <c r="C1654" s="122"/>
      <c r="D1654" s="122"/>
      <c r="F1654" s="77"/>
      <c r="O1654" s="80"/>
    </row>
    <row r="1655" spans="1:15" s="76" customFormat="1" ht="30" x14ac:dyDescent="0.45">
      <c r="A1655" s="123"/>
      <c r="B1655" s="122"/>
      <c r="C1655" s="122"/>
      <c r="D1655" s="122"/>
      <c r="F1655" s="77"/>
      <c r="J1655" s="88"/>
      <c r="K1655" s="88"/>
      <c r="L1655" s="88"/>
      <c r="O1655" s="80"/>
    </row>
    <row r="1656" spans="1:15" s="76" customFormat="1" ht="31.2" x14ac:dyDescent="0.45">
      <c r="A1656" s="123"/>
      <c r="B1656" s="122"/>
      <c r="C1656" s="122"/>
      <c r="D1656" s="122"/>
      <c r="F1656" s="77"/>
      <c r="O1656" s="85"/>
    </row>
    <row r="1657" spans="1:15" s="76" customFormat="1" ht="30" x14ac:dyDescent="0.45">
      <c r="A1657" s="123"/>
      <c r="B1657" s="122"/>
      <c r="C1657" s="122"/>
      <c r="D1657" s="122"/>
      <c r="F1657" s="77"/>
      <c r="O1657" s="80"/>
    </row>
    <row r="1658" spans="1:15" s="76" customFormat="1" ht="30" x14ac:dyDescent="0.45">
      <c r="A1658" s="123"/>
      <c r="B1658" s="122"/>
      <c r="C1658" s="122"/>
      <c r="D1658" s="122"/>
      <c r="F1658" s="77"/>
      <c r="O1658" s="80"/>
    </row>
    <row r="1659" spans="1:15" s="76" customFormat="1" ht="33.6" x14ac:dyDescent="0.45">
      <c r="A1659" s="123"/>
      <c r="B1659" s="122"/>
      <c r="C1659" s="122"/>
      <c r="D1659" s="122"/>
      <c r="F1659" s="77"/>
      <c r="O1659" s="84"/>
    </row>
    <row r="1660" spans="1:15" s="76" customFormat="1" ht="30" x14ac:dyDescent="0.45">
      <c r="A1660" s="123"/>
      <c r="B1660" s="122"/>
      <c r="C1660" s="122"/>
      <c r="D1660" s="122"/>
      <c r="F1660" s="77"/>
      <c r="O1660" s="80"/>
    </row>
    <row r="1661" spans="1:15" s="76" customFormat="1" ht="30" x14ac:dyDescent="0.45">
      <c r="A1661" s="123"/>
      <c r="B1661" s="122"/>
      <c r="C1661" s="122"/>
      <c r="D1661" s="122"/>
      <c r="F1661" s="77"/>
      <c r="O1661" s="80"/>
    </row>
    <row r="1662" spans="1:15" s="76" customFormat="1" ht="33" x14ac:dyDescent="0.45">
      <c r="A1662" s="123"/>
      <c r="B1662" s="122"/>
      <c r="C1662" s="122"/>
      <c r="D1662" s="122"/>
      <c r="F1662" s="77"/>
      <c r="O1662" s="81"/>
    </row>
    <row r="1663" spans="1:15" s="76" customFormat="1" ht="30" x14ac:dyDescent="0.45">
      <c r="A1663" s="123"/>
      <c r="B1663" s="122"/>
      <c r="C1663" s="122"/>
      <c r="D1663" s="122"/>
      <c r="F1663" s="77"/>
      <c r="O1663" s="80"/>
    </row>
    <row r="1664" spans="1:15" s="76" customFormat="1" ht="30" x14ac:dyDescent="0.45">
      <c r="A1664" s="123"/>
      <c r="B1664" s="122"/>
      <c r="C1664" s="122"/>
      <c r="D1664" s="122"/>
      <c r="F1664" s="77"/>
      <c r="O1664" s="80"/>
    </row>
    <row r="1665" spans="1:15" s="76" customFormat="1" ht="30" x14ac:dyDescent="0.45">
      <c r="A1665" s="123"/>
      <c r="B1665" s="122"/>
      <c r="C1665" s="122"/>
      <c r="D1665" s="122"/>
      <c r="F1665" s="77"/>
      <c r="O1665" s="80"/>
    </row>
    <row r="1666" spans="1:15" s="76" customFormat="1" ht="30" x14ac:dyDescent="0.45">
      <c r="A1666" s="123"/>
      <c r="B1666" s="122"/>
      <c r="C1666" s="122"/>
      <c r="D1666" s="122"/>
      <c r="F1666" s="77"/>
      <c r="O1666" s="80"/>
    </row>
    <row r="1667" spans="1:15" s="76" customFormat="1" ht="30" x14ac:dyDescent="0.45">
      <c r="A1667" s="123"/>
      <c r="B1667" s="122"/>
      <c r="C1667" s="122"/>
      <c r="D1667" s="122"/>
      <c r="F1667" s="77"/>
      <c r="J1667" s="88"/>
      <c r="K1667" s="88"/>
      <c r="L1667" s="88"/>
      <c r="O1667" s="80"/>
    </row>
    <row r="1668" spans="1:15" s="76" customFormat="1" ht="30" x14ac:dyDescent="0.45">
      <c r="A1668" s="123"/>
      <c r="B1668" s="122"/>
      <c r="C1668" s="122"/>
      <c r="D1668" s="122"/>
      <c r="F1668" s="77"/>
      <c r="O1668" s="80"/>
    </row>
    <row r="1669" spans="1:15" s="76" customFormat="1" ht="30" x14ac:dyDescent="0.45">
      <c r="A1669" s="123"/>
      <c r="B1669" s="122"/>
      <c r="C1669" s="122"/>
      <c r="D1669" s="122"/>
      <c r="F1669" s="77"/>
      <c r="O1669" s="80"/>
    </row>
    <row r="1670" spans="1:15" s="76" customFormat="1" ht="30" x14ac:dyDescent="0.45">
      <c r="A1670" s="123"/>
      <c r="B1670" s="122"/>
      <c r="C1670" s="122"/>
      <c r="D1670" s="122"/>
      <c r="F1670" s="77"/>
      <c r="O1670" s="80"/>
    </row>
    <row r="1671" spans="1:15" s="76" customFormat="1" ht="30" x14ac:dyDescent="0.45">
      <c r="A1671" s="123"/>
      <c r="B1671" s="122"/>
      <c r="C1671" s="122"/>
      <c r="D1671" s="122"/>
      <c r="F1671" s="77"/>
      <c r="O1671" s="80"/>
    </row>
    <row r="1672" spans="1:15" s="76" customFormat="1" ht="30" x14ac:dyDescent="0.45">
      <c r="A1672" s="123"/>
      <c r="B1672" s="122"/>
      <c r="C1672" s="122"/>
      <c r="D1672" s="122"/>
      <c r="F1672" s="77"/>
      <c r="O1672" s="80"/>
    </row>
    <row r="1673" spans="1:15" s="76" customFormat="1" ht="30" x14ac:dyDescent="0.45">
      <c r="A1673" s="123"/>
      <c r="B1673" s="122"/>
      <c r="C1673" s="122"/>
      <c r="D1673" s="122"/>
      <c r="F1673" s="77"/>
      <c r="O1673" s="80"/>
    </row>
    <row r="1674" spans="1:15" s="76" customFormat="1" ht="30" x14ac:dyDescent="0.45">
      <c r="A1674" s="123"/>
      <c r="B1674" s="122"/>
      <c r="C1674" s="122"/>
      <c r="D1674" s="122"/>
      <c r="F1674" s="77"/>
      <c r="O1674" s="80"/>
    </row>
    <row r="1675" spans="1:15" s="76" customFormat="1" ht="30" x14ac:dyDescent="0.45">
      <c r="A1675" s="123"/>
      <c r="B1675" s="122"/>
      <c r="C1675" s="122"/>
      <c r="D1675" s="122"/>
      <c r="F1675" s="77"/>
      <c r="O1675" s="80"/>
    </row>
    <row r="1676" spans="1:15" s="76" customFormat="1" ht="30" x14ac:dyDescent="0.45">
      <c r="A1676" s="123"/>
      <c r="B1676" s="122"/>
      <c r="C1676" s="122"/>
      <c r="D1676" s="122"/>
      <c r="F1676" s="77"/>
      <c r="O1676" s="80"/>
    </row>
    <row r="1677" spans="1:15" s="76" customFormat="1" ht="30" x14ac:dyDescent="0.45">
      <c r="A1677" s="123"/>
      <c r="B1677" s="122"/>
      <c r="C1677" s="122"/>
      <c r="D1677" s="122"/>
      <c r="F1677" s="77"/>
      <c r="O1677" s="80"/>
    </row>
    <row r="1678" spans="1:15" s="76" customFormat="1" ht="30" x14ac:dyDescent="0.45">
      <c r="A1678" s="123"/>
      <c r="B1678" s="122"/>
      <c r="C1678" s="122"/>
      <c r="D1678" s="122"/>
      <c r="F1678" s="77"/>
      <c r="O1678" s="80"/>
    </row>
    <row r="1679" spans="1:15" s="76" customFormat="1" ht="30" x14ac:dyDescent="0.45">
      <c r="A1679" s="123"/>
      <c r="B1679" s="122"/>
      <c r="C1679" s="122"/>
      <c r="D1679" s="122"/>
      <c r="F1679" s="77"/>
      <c r="O1679" s="80"/>
    </row>
    <row r="1680" spans="1:15" s="76" customFormat="1" ht="30" x14ac:dyDescent="0.45">
      <c r="A1680" s="123"/>
      <c r="B1680" s="122"/>
      <c r="C1680" s="122"/>
      <c r="D1680" s="122"/>
      <c r="F1680" s="77"/>
      <c r="O1680" s="80"/>
    </row>
    <row r="1681" spans="1:15" s="76" customFormat="1" ht="30" x14ac:dyDescent="0.45">
      <c r="A1681" s="123"/>
      <c r="B1681" s="122"/>
      <c r="C1681" s="122"/>
      <c r="D1681" s="122"/>
      <c r="F1681" s="77"/>
      <c r="O1681" s="80"/>
    </row>
    <row r="1682" spans="1:15" s="76" customFormat="1" ht="30" x14ac:dyDescent="0.45">
      <c r="A1682" s="123"/>
      <c r="B1682" s="122"/>
      <c r="C1682" s="122"/>
      <c r="D1682" s="122"/>
      <c r="F1682" s="77"/>
      <c r="O1682" s="80"/>
    </row>
    <row r="1683" spans="1:15" s="76" customFormat="1" ht="30" x14ac:dyDescent="0.45">
      <c r="A1683" s="123"/>
      <c r="B1683" s="122"/>
      <c r="C1683" s="122"/>
      <c r="D1683" s="122"/>
      <c r="F1683" s="77"/>
      <c r="O1683" s="80"/>
    </row>
    <row r="1684" spans="1:15" s="76" customFormat="1" ht="30" x14ac:dyDescent="0.45">
      <c r="A1684" s="123"/>
      <c r="B1684" s="122"/>
      <c r="C1684" s="122"/>
      <c r="D1684" s="122"/>
      <c r="F1684" s="77"/>
      <c r="O1684" s="80"/>
    </row>
    <row r="1685" spans="1:15" s="76" customFormat="1" ht="30" x14ac:dyDescent="0.45">
      <c r="A1685" s="123"/>
      <c r="B1685" s="122"/>
      <c r="C1685" s="122"/>
      <c r="D1685" s="122"/>
      <c r="F1685" s="77"/>
      <c r="O1685" s="80"/>
    </row>
    <row r="1686" spans="1:15" s="76" customFormat="1" ht="30" x14ac:dyDescent="0.45">
      <c r="A1686" s="123"/>
      <c r="B1686" s="122"/>
      <c r="C1686" s="122"/>
      <c r="D1686" s="122"/>
      <c r="F1686" s="77"/>
      <c r="O1686" s="80"/>
    </row>
    <row r="1687" spans="1:15" s="76" customFormat="1" ht="30" x14ac:dyDescent="0.45">
      <c r="A1687" s="123"/>
      <c r="B1687" s="122"/>
      <c r="C1687" s="122"/>
      <c r="D1687" s="122"/>
      <c r="F1687" s="77"/>
      <c r="O1687" s="80"/>
    </row>
    <row r="1688" spans="1:15" s="76" customFormat="1" ht="31.2" x14ac:dyDescent="0.45">
      <c r="A1688" s="123"/>
      <c r="B1688" s="122"/>
      <c r="C1688" s="122"/>
      <c r="D1688" s="122"/>
      <c r="F1688" s="77"/>
      <c r="O1688" s="85"/>
    </row>
    <row r="1689" spans="1:15" s="76" customFormat="1" ht="30" x14ac:dyDescent="0.45">
      <c r="A1689" s="123"/>
      <c r="B1689" s="122"/>
      <c r="C1689" s="122"/>
      <c r="D1689" s="122"/>
      <c r="F1689" s="77"/>
      <c r="J1689" s="88"/>
      <c r="K1689" s="88"/>
      <c r="L1689" s="88"/>
      <c r="O1689" s="80"/>
    </row>
    <row r="1690" spans="1:15" s="76" customFormat="1" ht="33" x14ac:dyDescent="0.45">
      <c r="A1690" s="123"/>
      <c r="B1690" s="122"/>
      <c r="C1690" s="122"/>
      <c r="D1690" s="122"/>
      <c r="F1690" s="77"/>
      <c r="O1690" s="81"/>
    </row>
    <row r="1691" spans="1:15" s="76" customFormat="1" ht="30" x14ac:dyDescent="0.45">
      <c r="A1691" s="123"/>
      <c r="B1691" s="122"/>
      <c r="C1691" s="122"/>
      <c r="D1691" s="122"/>
      <c r="F1691" s="77"/>
      <c r="O1691" s="80"/>
    </row>
    <row r="1692" spans="1:15" s="76" customFormat="1" ht="30" x14ac:dyDescent="0.45">
      <c r="A1692" s="123"/>
      <c r="B1692" s="122"/>
      <c r="C1692" s="122"/>
      <c r="D1692" s="122"/>
      <c r="F1692" s="77"/>
      <c r="O1692" s="80"/>
    </row>
    <row r="1693" spans="1:15" s="76" customFormat="1" ht="30" x14ac:dyDescent="0.45">
      <c r="A1693" s="123"/>
      <c r="B1693" s="122"/>
      <c r="C1693" s="122"/>
      <c r="D1693" s="122"/>
      <c r="F1693" s="77"/>
      <c r="O1693" s="80"/>
    </row>
    <row r="1694" spans="1:15" s="76" customFormat="1" ht="30" x14ac:dyDescent="0.45">
      <c r="A1694" s="123"/>
      <c r="B1694" s="122"/>
      <c r="C1694" s="122"/>
      <c r="D1694" s="122"/>
      <c r="F1694" s="77"/>
      <c r="O1694" s="80"/>
    </row>
    <row r="1695" spans="1:15" s="76" customFormat="1" ht="30" x14ac:dyDescent="0.45">
      <c r="A1695" s="123"/>
      <c r="B1695" s="122"/>
      <c r="C1695" s="122"/>
      <c r="D1695" s="122"/>
      <c r="F1695" s="77"/>
      <c r="O1695" s="80"/>
    </row>
    <row r="1696" spans="1:15" s="76" customFormat="1" ht="30" x14ac:dyDescent="0.45">
      <c r="A1696" s="123"/>
      <c r="B1696" s="122"/>
      <c r="C1696" s="122"/>
      <c r="D1696" s="122"/>
      <c r="F1696" s="77"/>
      <c r="O1696" s="80"/>
    </row>
    <row r="1697" spans="1:15" s="76" customFormat="1" ht="30" x14ac:dyDescent="0.45">
      <c r="A1697" s="123"/>
      <c r="B1697" s="122"/>
      <c r="C1697" s="122"/>
      <c r="D1697" s="122"/>
      <c r="F1697" s="77"/>
      <c r="O1697" s="80"/>
    </row>
    <row r="1698" spans="1:15" s="76" customFormat="1" ht="30" x14ac:dyDescent="0.45">
      <c r="A1698" s="123"/>
      <c r="B1698" s="122"/>
      <c r="C1698" s="122"/>
      <c r="D1698" s="122"/>
      <c r="F1698" s="77"/>
      <c r="O1698" s="80"/>
    </row>
    <row r="1699" spans="1:15" s="76" customFormat="1" ht="30" x14ac:dyDescent="0.45">
      <c r="A1699" s="123"/>
      <c r="B1699" s="122"/>
      <c r="C1699" s="122"/>
      <c r="D1699" s="122"/>
      <c r="F1699" s="77"/>
      <c r="O1699" s="80"/>
    </row>
    <row r="1700" spans="1:15" s="76" customFormat="1" ht="30" x14ac:dyDescent="0.45">
      <c r="A1700" s="123"/>
      <c r="B1700" s="122"/>
      <c r="C1700" s="122"/>
      <c r="D1700" s="122"/>
      <c r="F1700" s="77"/>
      <c r="O1700" s="80"/>
    </row>
    <row r="1701" spans="1:15" s="76" customFormat="1" ht="30" x14ac:dyDescent="0.45">
      <c r="A1701" s="123"/>
      <c r="B1701" s="122"/>
      <c r="C1701" s="122"/>
      <c r="D1701" s="122"/>
      <c r="F1701" s="77"/>
      <c r="O1701" s="80"/>
    </row>
    <row r="1702" spans="1:15" s="76" customFormat="1" ht="30" x14ac:dyDescent="0.45">
      <c r="A1702" s="123"/>
      <c r="B1702" s="122"/>
      <c r="C1702" s="122"/>
      <c r="D1702" s="122"/>
      <c r="F1702" s="77"/>
      <c r="J1702" s="88"/>
      <c r="K1702" s="88"/>
      <c r="L1702" s="88"/>
      <c r="O1702" s="80"/>
    </row>
    <row r="1703" spans="1:15" s="76" customFormat="1" ht="30" x14ac:dyDescent="0.45">
      <c r="A1703" s="123"/>
      <c r="B1703" s="122"/>
      <c r="C1703" s="122"/>
      <c r="D1703" s="122"/>
      <c r="F1703" s="77"/>
      <c r="O1703" s="80"/>
    </row>
    <row r="1704" spans="1:15" s="76" customFormat="1" ht="30" x14ac:dyDescent="0.45">
      <c r="A1704" s="123"/>
      <c r="B1704" s="122"/>
      <c r="C1704" s="122"/>
      <c r="D1704" s="122"/>
      <c r="F1704" s="77"/>
      <c r="O1704" s="80"/>
    </row>
    <row r="1705" spans="1:15" s="76" customFormat="1" ht="30" x14ac:dyDescent="0.45">
      <c r="A1705" s="123"/>
      <c r="B1705" s="122"/>
      <c r="C1705" s="122"/>
      <c r="D1705" s="122"/>
      <c r="F1705" s="77"/>
      <c r="O1705" s="80"/>
    </row>
    <row r="1706" spans="1:15" s="76" customFormat="1" ht="30" x14ac:dyDescent="0.45">
      <c r="A1706" s="123"/>
      <c r="B1706" s="122"/>
      <c r="C1706" s="122"/>
      <c r="D1706" s="122"/>
      <c r="F1706" s="77"/>
      <c r="O1706" s="80"/>
    </row>
    <row r="1707" spans="1:15" s="76" customFormat="1" ht="31.2" x14ac:dyDescent="0.45">
      <c r="A1707" s="123"/>
      <c r="B1707" s="122"/>
      <c r="C1707" s="122"/>
      <c r="D1707" s="122"/>
      <c r="F1707" s="77"/>
      <c r="O1707" s="85"/>
    </row>
    <row r="1708" spans="1:15" s="76" customFormat="1" ht="30" x14ac:dyDescent="0.45">
      <c r="A1708" s="123"/>
      <c r="B1708" s="122"/>
      <c r="C1708" s="122"/>
      <c r="D1708" s="122"/>
      <c r="F1708" s="77"/>
      <c r="O1708" s="80"/>
    </row>
    <row r="1709" spans="1:15" s="76" customFormat="1" ht="30" x14ac:dyDescent="0.45">
      <c r="A1709" s="123"/>
      <c r="B1709" s="122"/>
      <c r="C1709" s="122"/>
      <c r="D1709" s="122"/>
      <c r="F1709" s="77"/>
      <c r="O1709" s="80"/>
    </row>
    <row r="1710" spans="1:15" s="76" customFormat="1" ht="30" x14ac:dyDescent="0.45">
      <c r="A1710" s="123"/>
      <c r="B1710" s="122"/>
      <c r="C1710" s="122"/>
      <c r="D1710" s="122"/>
      <c r="F1710" s="77"/>
      <c r="O1710" s="80"/>
    </row>
    <row r="1711" spans="1:15" s="76" customFormat="1" ht="30" x14ac:dyDescent="0.45">
      <c r="A1711" s="123"/>
      <c r="B1711" s="122"/>
      <c r="C1711" s="122"/>
      <c r="D1711" s="122"/>
      <c r="F1711" s="77"/>
      <c r="O1711" s="80"/>
    </row>
    <row r="1712" spans="1:15" s="76" customFormat="1" ht="30" x14ac:dyDescent="0.45">
      <c r="A1712" s="123"/>
      <c r="B1712" s="122"/>
      <c r="C1712" s="122"/>
      <c r="D1712" s="122"/>
      <c r="F1712" s="77"/>
      <c r="O1712" s="80"/>
    </row>
    <row r="1713" spans="1:15" s="76" customFormat="1" ht="30" x14ac:dyDescent="0.45">
      <c r="A1713" s="123"/>
      <c r="B1713" s="122"/>
      <c r="C1713" s="122"/>
      <c r="D1713" s="122"/>
      <c r="F1713" s="77"/>
      <c r="O1713" s="80"/>
    </row>
    <row r="1714" spans="1:15" s="76" customFormat="1" ht="30" x14ac:dyDescent="0.45">
      <c r="A1714" s="123"/>
      <c r="B1714" s="122"/>
      <c r="C1714" s="122"/>
      <c r="D1714" s="122"/>
      <c r="F1714" s="77"/>
      <c r="J1714" s="88"/>
      <c r="K1714" s="88"/>
      <c r="L1714" s="88"/>
      <c r="O1714" s="80"/>
    </row>
    <row r="1715" spans="1:15" s="76" customFormat="1" ht="30" x14ac:dyDescent="0.45">
      <c r="A1715" s="123"/>
      <c r="B1715" s="122"/>
      <c r="C1715" s="122"/>
      <c r="D1715" s="122"/>
      <c r="F1715" s="77"/>
      <c r="O1715" s="80"/>
    </row>
    <row r="1716" spans="1:15" s="76" customFormat="1" ht="30" x14ac:dyDescent="0.45">
      <c r="A1716" s="123"/>
      <c r="B1716" s="122"/>
      <c r="C1716" s="122"/>
      <c r="D1716" s="122"/>
      <c r="F1716" s="77"/>
      <c r="O1716" s="80"/>
    </row>
    <row r="1717" spans="1:15" s="76" customFormat="1" ht="30" x14ac:dyDescent="0.45">
      <c r="A1717" s="123"/>
      <c r="B1717" s="122"/>
      <c r="C1717" s="122"/>
      <c r="D1717" s="122"/>
      <c r="F1717" s="77"/>
      <c r="O1717" s="80"/>
    </row>
    <row r="1718" spans="1:15" s="76" customFormat="1" ht="30" x14ac:dyDescent="0.45">
      <c r="A1718" s="123"/>
      <c r="B1718" s="122"/>
      <c r="C1718" s="122"/>
      <c r="D1718" s="122"/>
      <c r="F1718" s="77"/>
      <c r="O1718" s="80"/>
    </row>
    <row r="1719" spans="1:15" s="76" customFormat="1" ht="30" x14ac:dyDescent="0.45">
      <c r="A1719" s="123"/>
      <c r="B1719" s="122"/>
      <c r="C1719" s="122"/>
      <c r="D1719" s="122"/>
      <c r="F1719" s="77"/>
      <c r="O1719" s="80"/>
    </row>
    <row r="1720" spans="1:15" s="76" customFormat="1" ht="30" x14ac:dyDescent="0.45">
      <c r="A1720" s="123"/>
      <c r="B1720" s="122"/>
      <c r="C1720" s="122"/>
      <c r="D1720" s="122"/>
      <c r="F1720" s="77"/>
      <c r="O1720" s="80"/>
    </row>
    <row r="1721" spans="1:15" s="76" customFormat="1" ht="30" x14ac:dyDescent="0.45">
      <c r="A1721" s="123"/>
      <c r="B1721" s="122"/>
      <c r="C1721" s="122"/>
      <c r="D1721" s="122"/>
      <c r="F1721" s="77"/>
      <c r="O1721" s="80"/>
    </row>
    <row r="1722" spans="1:15" s="76" customFormat="1" ht="30" x14ac:dyDescent="0.45">
      <c r="A1722" s="123"/>
      <c r="B1722" s="122"/>
      <c r="C1722" s="122"/>
      <c r="D1722" s="122"/>
      <c r="F1722" s="77"/>
      <c r="O1722" s="80"/>
    </row>
    <row r="1723" spans="1:15" s="76" customFormat="1" ht="30" x14ac:dyDescent="0.45">
      <c r="A1723" s="123"/>
      <c r="B1723" s="122"/>
      <c r="C1723" s="122"/>
      <c r="D1723" s="122"/>
      <c r="F1723" s="77"/>
      <c r="O1723" s="80"/>
    </row>
    <row r="1724" spans="1:15" s="76" customFormat="1" ht="30" x14ac:dyDescent="0.45">
      <c r="A1724" s="123"/>
      <c r="B1724" s="122"/>
      <c r="C1724" s="122"/>
      <c r="D1724" s="122"/>
      <c r="F1724" s="77"/>
      <c r="O1724" s="80"/>
    </row>
    <row r="1725" spans="1:15" s="76" customFormat="1" ht="30" x14ac:dyDescent="0.45">
      <c r="A1725" s="123"/>
      <c r="B1725" s="122"/>
      <c r="C1725" s="122"/>
      <c r="D1725" s="122"/>
      <c r="F1725" s="77"/>
      <c r="O1725" s="80"/>
    </row>
    <row r="1726" spans="1:15" s="76" customFormat="1" ht="30" x14ac:dyDescent="0.45">
      <c r="A1726" s="123"/>
      <c r="B1726" s="122"/>
      <c r="C1726" s="122"/>
      <c r="D1726" s="122"/>
      <c r="F1726" s="77"/>
      <c r="O1726" s="80"/>
    </row>
    <row r="1727" spans="1:15" s="76" customFormat="1" ht="30" x14ac:dyDescent="0.45">
      <c r="A1727" s="123"/>
      <c r="B1727" s="122"/>
      <c r="C1727" s="122"/>
      <c r="D1727" s="122"/>
      <c r="F1727" s="77"/>
      <c r="O1727" s="80"/>
    </row>
    <row r="1728" spans="1:15" s="76" customFormat="1" ht="30" x14ac:dyDescent="0.45">
      <c r="A1728" s="123"/>
      <c r="B1728" s="122"/>
      <c r="C1728" s="122"/>
      <c r="D1728" s="122"/>
      <c r="F1728" s="77"/>
      <c r="O1728" s="80"/>
    </row>
    <row r="1729" spans="1:15" s="76" customFormat="1" ht="30" x14ac:dyDescent="0.45">
      <c r="A1729" s="123"/>
      <c r="B1729" s="122"/>
      <c r="C1729" s="122"/>
      <c r="D1729" s="122"/>
      <c r="F1729" s="77"/>
      <c r="O1729" s="80"/>
    </row>
    <row r="1730" spans="1:15" s="76" customFormat="1" ht="30" x14ac:dyDescent="0.45">
      <c r="A1730" s="123"/>
      <c r="B1730" s="122"/>
      <c r="C1730" s="122"/>
      <c r="D1730" s="122"/>
      <c r="F1730" s="77"/>
      <c r="O1730" s="80"/>
    </row>
    <row r="1731" spans="1:15" s="76" customFormat="1" ht="30" x14ac:dyDescent="0.45">
      <c r="A1731" s="123"/>
      <c r="B1731" s="122"/>
      <c r="C1731" s="122"/>
      <c r="D1731" s="122"/>
      <c r="F1731" s="77"/>
      <c r="O1731" s="80"/>
    </row>
    <row r="1732" spans="1:15" s="76" customFormat="1" ht="30" x14ac:dyDescent="0.45">
      <c r="A1732" s="123"/>
      <c r="B1732" s="122"/>
      <c r="C1732" s="122"/>
      <c r="D1732" s="122"/>
      <c r="F1732" s="77"/>
      <c r="J1732" s="88"/>
      <c r="K1732" s="88"/>
      <c r="L1732" s="88"/>
      <c r="O1732" s="80"/>
    </row>
    <row r="1733" spans="1:15" s="76" customFormat="1" ht="30" x14ac:dyDescent="0.45">
      <c r="A1733" s="123"/>
      <c r="B1733" s="122"/>
      <c r="C1733" s="122"/>
      <c r="D1733" s="122"/>
      <c r="F1733" s="77"/>
      <c r="O1733" s="80"/>
    </row>
    <row r="1734" spans="1:15" s="76" customFormat="1" ht="30" x14ac:dyDescent="0.45">
      <c r="A1734" s="123"/>
      <c r="B1734" s="122"/>
      <c r="C1734" s="122"/>
      <c r="D1734" s="122"/>
      <c r="F1734" s="77"/>
      <c r="O1734" s="80"/>
    </row>
    <row r="1735" spans="1:15" s="76" customFormat="1" ht="30" x14ac:dyDescent="0.45">
      <c r="A1735" s="123"/>
      <c r="B1735" s="122"/>
      <c r="C1735" s="122"/>
      <c r="D1735" s="122"/>
      <c r="F1735" s="77"/>
      <c r="O1735" s="80"/>
    </row>
    <row r="1736" spans="1:15" s="76" customFormat="1" ht="30" x14ac:dyDescent="0.45">
      <c r="A1736" s="123"/>
      <c r="B1736" s="122"/>
      <c r="C1736" s="122"/>
      <c r="D1736" s="122"/>
      <c r="F1736" s="77"/>
      <c r="O1736" s="80"/>
    </row>
    <row r="1737" spans="1:15" s="76" customFormat="1" ht="30" x14ac:dyDescent="0.45">
      <c r="A1737" s="123"/>
      <c r="B1737" s="122"/>
      <c r="C1737" s="122"/>
      <c r="D1737" s="122"/>
      <c r="F1737" s="77"/>
      <c r="O1737" s="80"/>
    </row>
    <row r="1738" spans="1:15" s="76" customFormat="1" ht="30" x14ac:dyDescent="0.45">
      <c r="A1738" s="123"/>
      <c r="B1738" s="122"/>
      <c r="C1738" s="122"/>
      <c r="D1738" s="122"/>
      <c r="F1738" s="77"/>
      <c r="O1738" s="80"/>
    </row>
    <row r="1739" spans="1:15" s="76" customFormat="1" ht="30" x14ac:dyDescent="0.45">
      <c r="A1739" s="123"/>
      <c r="B1739" s="122"/>
      <c r="C1739" s="122"/>
      <c r="D1739" s="122"/>
      <c r="F1739" s="77"/>
      <c r="O1739" s="80"/>
    </row>
    <row r="1740" spans="1:15" s="76" customFormat="1" ht="30" x14ac:dyDescent="0.45">
      <c r="A1740" s="123"/>
      <c r="B1740" s="122"/>
      <c r="C1740" s="122"/>
      <c r="D1740" s="122"/>
      <c r="F1740" s="77"/>
      <c r="O1740" s="80"/>
    </row>
    <row r="1741" spans="1:15" s="76" customFormat="1" ht="30" x14ac:dyDescent="0.45">
      <c r="A1741" s="123"/>
      <c r="B1741" s="122"/>
      <c r="C1741" s="122"/>
      <c r="D1741" s="122"/>
      <c r="F1741" s="77"/>
      <c r="O1741" s="80"/>
    </row>
    <row r="1742" spans="1:15" s="76" customFormat="1" ht="30" x14ac:dyDescent="0.45">
      <c r="A1742" s="123"/>
      <c r="B1742" s="122"/>
      <c r="C1742" s="122"/>
      <c r="D1742" s="122"/>
      <c r="F1742" s="77"/>
      <c r="O1742" s="80"/>
    </row>
    <row r="1743" spans="1:15" s="76" customFormat="1" ht="30" x14ac:dyDescent="0.45">
      <c r="A1743" s="123"/>
      <c r="B1743" s="122"/>
      <c r="C1743" s="122"/>
      <c r="D1743" s="122"/>
      <c r="F1743" s="77"/>
      <c r="O1743" s="80"/>
    </row>
    <row r="1744" spans="1:15" s="76" customFormat="1" ht="30" x14ac:dyDescent="0.45">
      <c r="A1744" s="123"/>
      <c r="B1744" s="122"/>
      <c r="C1744" s="122"/>
      <c r="D1744" s="122"/>
      <c r="F1744" s="77"/>
      <c r="O1744" s="80"/>
    </row>
    <row r="1745" spans="1:15" s="76" customFormat="1" ht="30" x14ac:dyDescent="0.45">
      <c r="A1745" s="123"/>
      <c r="B1745" s="122"/>
      <c r="C1745" s="122"/>
      <c r="D1745" s="122"/>
      <c r="F1745" s="77"/>
      <c r="O1745" s="80"/>
    </row>
    <row r="1746" spans="1:15" s="76" customFormat="1" ht="30" x14ac:dyDescent="0.45">
      <c r="A1746" s="123"/>
      <c r="B1746" s="122"/>
      <c r="C1746" s="122"/>
      <c r="D1746" s="122"/>
      <c r="F1746" s="77"/>
      <c r="O1746" s="80"/>
    </row>
    <row r="1747" spans="1:15" s="76" customFormat="1" ht="30" x14ac:dyDescent="0.45">
      <c r="A1747" s="123"/>
      <c r="B1747" s="122"/>
      <c r="C1747" s="122"/>
      <c r="D1747" s="122"/>
      <c r="F1747" s="77"/>
      <c r="O1747" s="80"/>
    </row>
    <row r="1748" spans="1:15" s="76" customFormat="1" ht="30" x14ac:dyDescent="0.45">
      <c r="A1748" s="123"/>
      <c r="B1748" s="122"/>
      <c r="C1748" s="122"/>
      <c r="D1748" s="122"/>
      <c r="F1748" s="77"/>
      <c r="O1748" s="80"/>
    </row>
    <row r="1749" spans="1:15" s="76" customFormat="1" ht="31.2" x14ac:dyDescent="0.45">
      <c r="A1749" s="123"/>
      <c r="B1749" s="122"/>
      <c r="C1749" s="122"/>
      <c r="D1749" s="122"/>
      <c r="F1749" s="77"/>
      <c r="O1749" s="85"/>
    </row>
    <row r="1750" spans="1:15" s="76" customFormat="1" ht="30" x14ac:dyDescent="0.45">
      <c r="A1750" s="123"/>
      <c r="B1750" s="122"/>
      <c r="C1750" s="122"/>
      <c r="D1750" s="122"/>
      <c r="F1750" s="77"/>
      <c r="O1750" s="80"/>
    </row>
    <row r="1751" spans="1:15" s="76" customFormat="1" ht="30" x14ac:dyDescent="0.45">
      <c r="A1751" s="123"/>
      <c r="B1751" s="122"/>
      <c r="C1751" s="122"/>
      <c r="D1751" s="122"/>
      <c r="F1751" s="77"/>
      <c r="O1751" s="80"/>
    </row>
    <row r="1752" spans="1:15" s="76" customFormat="1" ht="31.2" x14ac:dyDescent="0.45">
      <c r="A1752" s="123"/>
      <c r="B1752" s="122"/>
      <c r="C1752" s="122"/>
      <c r="D1752" s="122"/>
      <c r="F1752" s="77"/>
      <c r="O1752" s="85"/>
    </row>
    <row r="1753" spans="1:15" s="76" customFormat="1" ht="30" x14ac:dyDescent="0.5">
      <c r="A1753" s="123"/>
      <c r="B1753" s="122"/>
      <c r="C1753" s="122"/>
      <c r="D1753" s="122"/>
      <c r="F1753" s="77"/>
      <c r="O1753" s="86"/>
    </row>
    <row r="1754" spans="1:15" s="76" customFormat="1" ht="30" x14ac:dyDescent="0.45">
      <c r="A1754" s="123"/>
      <c r="B1754" s="122"/>
      <c r="C1754" s="122"/>
      <c r="D1754" s="122"/>
      <c r="F1754" s="77"/>
      <c r="O1754" s="80"/>
    </row>
    <row r="1755" spans="1:15" s="76" customFormat="1" ht="30" x14ac:dyDescent="0.45">
      <c r="A1755" s="123"/>
      <c r="B1755" s="122"/>
      <c r="C1755" s="122"/>
      <c r="D1755" s="122"/>
      <c r="F1755" s="77"/>
      <c r="O1755" s="80"/>
    </row>
    <row r="1756" spans="1:15" s="76" customFormat="1" ht="30" x14ac:dyDescent="0.45">
      <c r="A1756" s="123"/>
      <c r="B1756" s="122"/>
      <c r="C1756" s="122"/>
      <c r="D1756" s="122"/>
      <c r="F1756" s="77"/>
      <c r="O1756" s="80"/>
    </row>
    <row r="1757" spans="1:15" s="76" customFormat="1" ht="30" x14ac:dyDescent="0.45">
      <c r="A1757" s="123"/>
      <c r="B1757" s="122"/>
      <c r="C1757" s="122"/>
      <c r="D1757" s="122"/>
      <c r="F1757" s="77"/>
      <c r="M1757" s="87"/>
      <c r="O1757" s="80"/>
    </row>
    <row r="1758" spans="1:15" s="76" customFormat="1" ht="30" x14ac:dyDescent="0.45">
      <c r="A1758" s="123"/>
      <c r="B1758" s="122"/>
      <c r="C1758" s="122"/>
      <c r="D1758" s="122"/>
      <c r="F1758" s="77"/>
      <c r="O1758" s="80"/>
    </row>
    <row r="1759" spans="1:15" s="76" customFormat="1" ht="31.2" x14ac:dyDescent="0.45">
      <c r="A1759" s="123"/>
      <c r="B1759" s="122"/>
      <c r="C1759" s="122"/>
      <c r="D1759" s="122"/>
      <c r="F1759" s="77"/>
      <c r="O1759" s="85"/>
    </row>
    <row r="1760" spans="1:15" s="76" customFormat="1" ht="33.6" x14ac:dyDescent="0.45">
      <c r="A1760" s="123"/>
      <c r="B1760" s="122"/>
      <c r="C1760" s="122"/>
      <c r="D1760" s="122"/>
      <c r="F1760" s="77"/>
      <c r="O1760" s="84"/>
    </row>
    <row r="1761" spans="1:15" s="76" customFormat="1" ht="30" x14ac:dyDescent="0.5">
      <c r="A1761" s="123"/>
      <c r="B1761" s="122"/>
      <c r="C1761" s="122"/>
      <c r="D1761" s="122"/>
      <c r="F1761" s="77"/>
      <c r="O1761" s="86"/>
    </row>
    <row r="1762" spans="1:15" s="76" customFormat="1" ht="30" x14ac:dyDescent="0.45">
      <c r="A1762" s="123"/>
      <c r="B1762" s="122"/>
      <c r="C1762" s="122"/>
      <c r="D1762" s="122"/>
      <c r="F1762" s="77"/>
      <c r="O1762" s="80"/>
    </row>
    <row r="1763" spans="1:15" s="76" customFormat="1" ht="30" x14ac:dyDescent="0.45">
      <c r="A1763" s="123"/>
      <c r="B1763" s="122"/>
      <c r="C1763" s="122"/>
      <c r="D1763" s="122"/>
      <c r="F1763" s="77"/>
      <c r="O1763" s="80"/>
    </row>
    <row r="1764" spans="1:15" s="76" customFormat="1" ht="30" x14ac:dyDescent="0.45">
      <c r="A1764" s="123"/>
      <c r="B1764" s="122"/>
      <c r="C1764" s="122"/>
      <c r="D1764" s="122"/>
      <c r="F1764" s="77"/>
      <c r="O1764" s="80"/>
    </row>
    <row r="1765" spans="1:15" s="76" customFormat="1" ht="30" x14ac:dyDescent="0.45">
      <c r="A1765" s="123"/>
      <c r="B1765" s="122"/>
      <c r="C1765" s="122"/>
      <c r="D1765" s="122"/>
      <c r="F1765" s="77"/>
      <c r="O1765" s="80"/>
    </row>
    <row r="1766" spans="1:15" s="76" customFormat="1" ht="30" x14ac:dyDescent="0.45">
      <c r="A1766" s="123"/>
      <c r="B1766" s="122"/>
      <c r="C1766" s="122"/>
      <c r="D1766" s="122"/>
      <c r="F1766" s="77"/>
      <c r="O1766" s="80"/>
    </row>
    <row r="1767" spans="1:15" s="76" customFormat="1" ht="30" x14ac:dyDescent="0.45">
      <c r="A1767" s="123"/>
      <c r="B1767" s="122"/>
      <c r="C1767" s="122"/>
      <c r="D1767" s="122"/>
      <c r="F1767" s="77"/>
      <c r="O1767" s="80"/>
    </row>
    <row r="1768" spans="1:15" s="76" customFormat="1" ht="30" x14ac:dyDescent="0.45">
      <c r="A1768" s="123"/>
      <c r="B1768" s="122"/>
      <c r="C1768" s="122"/>
      <c r="D1768" s="122"/>
      <c r="F1768" s="77"/>
      <c r="O1768" s="80"/>
    </row>
    <row r="1769" spans="1:15" s="76" customFormat="1" ht="30" x14ac:dyDescent="0.5">
      <c r="A1769" s="123"/>
      <c r="B1769" s="122"/>
      <c r="C1769" s="122"/>
      <c r="D1769" s="122"/>
      <c r="F1769" s="77"/>
      <c r="O1769" s="86"/>
    </row>
    <row r="1770" spans="1:15" s="76" customFormat="1" ht="30" x14ac:dyDescent="0.45">
      <c r="A1770" s="123"/>
      <c r="B1770" s="122"/>
      <c r="C1770" s="122"/>
      <c r="D1770" s="122"/>
      <c r="F1770" s="77"/>
      <c r="O1770" s="80"/>
    </row>
    <row r="1771" spans="1:15" s="76" customFormat="1" ht="31.2" x14ac:dyDescent="0.45">
      <c r="A1771" s="123"/>
      <c r="B1771" s="122"/>
      <c r="C1771" s="122"/>
      <c r="D1771" s="122"/>
      <c r="F1771" s="77"/>
      <c r="O1771" s="85"/>
    </row>
    <row r="1772" spans="1:15" s="76" customFormat="1" ht="30" x14ac:dyDescent="0.45">
      <c r="A1772" s="123"/>
      <c r="B1772" s="122"/>
      <c r="C1772" s="122"/>
      <c r="D1772" s="122"/>
      <c r="F1772" s="77"/>
      <c r="O1772" s="80"/>
    </row>
    <row r="1773" spans="1:15" s="76" customFormat="1" ht="30" x14ac:dyDescent="0.45">
      <c r="A1773" s="123"/>
      <c r="B1773" s="122"/>
      <c r="C1773" s="122"/>
      <c r="D1773" s="122"/>
      <c r="F1773" s="77"/>
      <c r="O1773" s="80"/>
    </row>
    <row r="1774" spans="1:15" s="76" customFormat="1" ht="30" x14ac:dyDescent="0.45">
      <c r="A1774" s="123"/>
      <c r="B1774" s="122"/>
      <c r="C1774" s="122"/>
      <c r="D1774" s="122"/>
      <c r="F1774" s="77"/>
      <c r="O1774" s="80"/>
    </row>
    <row r="1775" spans="1:15" s="76" customFormat="1" ht="30" x14ac:dyDescent="0.45">
      <c r="A1775" s="123"/>
      <c r="B1775" s="122"/>
      <c r="C1775" s="122"/>
      <c r="D1775" s="122"/>
      <c r="F1775" s="77"/>
      <c r="O1775" s="80"/>
    </row>
    <row r="1776" spans="1:15" s="76" customFormat="1" ht="30" x14ac:dyDescent="0.45">
      <c r="A1776" s="123"/>
      <c r="B1776" s="122"/>
      <c r="C1776" s="122"/>
      <c r="D1776" s="122"/>
      <c r="F1776" s="77"/>
      <c r="O1776" s="80"/>
    </row>
    <row r="1777" spans="1:15" s="76" customFormat="1" ht="31.2" x14ac:dyDescent="0.45">
      <c r="A1777" s="123"/>
      <c r="B1777" s="122"/>
      <c r="C1777" s="122"/>
      <c r="D1777" s="122"/>
      <c r="F1777" s="77"/>
      <c r="O1777" s="85"/>
    </row>
    <row r="1778" spans="1:15" s="76" customFormat="1" ht="30" x14ac:dyDescent="0.45">
      <c r="A1778" s="123"/>
      <c r="B1778" s="122"/>
      <c r="C1778" s="122"/>
      <c r="D1778" s="122"/>
      <c r="F1778" s="77"/>
      <c r="O1778" s="80"/>
    </row>
    <row r="1779" spans="1:15" s="76" customFormat="1" ht="30" x14ac:dyDescent="0.45">
      <c r="A1779" s="123"/>
      <c r="B1779" s="122"/>
      <c r="C1779" s="122"/>
      <c r="D1779" s="122"/>
      <c r="F1779" s="77"/>
      <c r="O1779" s="80"/>
    </row>
    <row r="1780" spans="1:15" s="76" customFormat="1" ht="30" x14ac:dyDescent="0.45">
      <c r="A1780" s="123"/>
      <c r="B1780" s="122"/>
      <c r="C1780" s="122"/>
      <c r="D1780" s="122"/>
      <c r="F1780" s="77"/>
      <c r="O1780" s="80"/>
    </row>
    <row r="1781" spans="1:15" s="76" customFormat="1" ht="30" x14ac:dyDescent="0.45">
      <c r="A1781" s="123"/>
      <c r="B1781" s="122"/>
      <c r="C1781" s="122"/>
      <c r="D1781" s="122"/>
      <c r="F1781" s="77"/>
      <c r="O1781" s="80"/>
    </row>
    <row r="1782" spans="1:15" s="76" customFormat="1" ht="30" x14ac:dyDescent="0.45">
      <c r="A1782" s="123"/>
      <c r="B1782" s="122"/>
      <c r="C1782" s="122"/>
      <c r="D1782" s="122"/>
      <c r="F1782" s="77"/>
      <c r="O1782" s="80"/>
    </row>
    <row r="1783" spans="1:15" s="76" customFormat="1" ht="30" x14ac:dyDescent="0.45">
      <c r="A1783" s="123"/>
      <c r="B1783" s="122"/>
      <c r="C1783" s="122"/>
      <c r="D1783" s="122"/>
      <c r="F1783" s="77"/>
      <c r="O1783" s="80"/>
    </row>
    <row r="1784" spans="1:15" s="76" customFormat="1" ht="30" x14ac:dyDescent="0.5">
      <c r="A1784" s="123"/>
      <c r="B1784" s="122"/>
      <c r="C1784" s="122"/>
      <c r="D1784" s="122"/>
      <c r="F1784" s="77"/>
      <c r="O1784" s="86"/>
    </row>
    <row r="1785" spans="1:15" s="76" customFormat="1" ht="30" x14ac:dyDescent="0.5">
      <c r="A1785" s="123"/>
      <c r="B1785" s="122"/>
      <c r="C1785" s="122"/>
      <c r="D1785" s="122"/>
      <c r="F1785" s="77"/>
      <c r="O1785" s="86"/>
    </row>
    <row r="1786" spans="1:15" s="76" customFormat="1" ht="30" x14ac:dyDescent="0.45">
      <c r="A1786" s="123"/>
      <c r="B1786" s="122"/>
      <c r="C1786" s="122"/>
      <c r="D1786" s="122"/>
      <c r="F1786" s="77"/>
      <c r="O1786" s="80"/>
    </row>
    <row r="1787" spans="1:15" s="76" customFormat="1" ht="30" x14ac:dyDescent="0.45">
      <c r="A1787" s="123"/>
      <c r="B1787" s="122"/>
      <c r="C1787" s="122"/>
      <c r="D1787" s="122"/>
      <c r="F1787" s="77"/>
      <c r="O1787" s="80"/>
    </row>
    <row r="1788" spans="1:15" s="76" customFormat="1" ht="30" x14ac:dyDescent="0.45">
      <c r="A1788" s="123"/>
      <c r="B1788" s="122"/>
      <c r="C1788" s="122"/>
      <c r="D1788" s="122"/>
      <c r="F1788" s="77"/>
      <c r="O1788" s="80"/>
    </row>
    <row r="1789" spans="1:15" s="76" customFormat="1" ht="30" x14ac:dyDescent="0.45">
      <c r="A1789" s="123"/>
      <c r="B1789" s="122"/>
      <c r="C1789" s="122"/>
      <c r="D1789" s="122"/>
      <c r="F1789" s="77"/>
      <c r="O1789" s="80"/>
    </row>
    <row r="1790" spans="1:15" s="76" customFormat="1" ht="30" x14ac:dyDescent="0.45">
      <c r="A1790" s="123"/>
      <c r="B1790" s="122"/>
      <c r="C1790" s="122"/>
      <c r="D1790" s="122"/>
      <c r="F1790" s="77"/>
      <c r="O1790" s="80"/>
    </row>
    <row r="1791" spans="1:15" s="76" customFormat="1" ht="30" x14ac:dyDescent="0.45">
      <c r="A1791" s="123"/>
      <c r="B1791" s="122"/>
      <c r="C1791" s="122"/>
      <c r="D1791" s="122"/>
      <c r="F1791" s="77"/>
      <c r="O1791" s="80"/>
    </row>
    <row r="1792" spans="1:15" s="76" customFormat="1" ht="30" x14ac:dyDescent="0.45">
      <c r="A1792" s="123"/>
      <c r="B1792" s="122"/>
      <c r="C1792" s="122"/>
      <c r="D1792" s="122"/>
      <c r="F1792" s="77"/>
      <c r="O1792" s="80"/>
    </row>
    <row r="1793" spans="1:15" s="76" customFormat="1" ht="30" x14ac:dyDescent="0.45">
      <c r="A1793" s="123"/>
      <c r="B1793" s="122"/>
      <c r="C1793" s="122"/>
      <c r="D1793" s="122"/>
      <c r="F1793" s="77"/>
      <c r="O1793" s="80"/>
    </row>
    <row r="1794" spans="1:15" s="76" customFormat="1" ht="30" x14ac:dyDescent="0.5">
      <c r="A1794" s="123"/>
      <c r="B1794" s="122"/>
      <c r="C1794" s="122"/>
      <c r="D1794" s="122"/>
      <c r="F1794" s="77"/>
      <c r="O1794" s="86"/>
    </row>
    <row r="1795" spans="1:15" s="76" customFormat="1" ht="30" x14ac:dyDescent="0.45">
      <c r="A1795" s="123"/>
      <c r="B1795" s="122"/>
      <c r="C1795" s="122"/>
      <c r="D1795" s="122"/>
      <c r="F1795" s="77"/>
      <c r="O1795" s="80"/>
    </row>
    <row r="1796" spans="1:15" s="76" customFormat="1" ht="30" x14ac:dyDescent="0.45">
      <c r="A1796" s="123"/>
      <c r="B1796" s="122"/>
      <c r="C1796" s="122"/>
      <c r="D1796" s="122"/>
      <c r="F1796" s="77"/>
      <c r="O1796" s="80"/>
    </row>
    <row r="1797" spans="1:15" s="76" customFormat="1" ht="30" x14ac:dyDescent="0.45">
      <c r="A1797" s="123"/>
      <c r="B1797" s="122"/>
      <c r="C1797" s="122"/>
      <c r="D1797" s="122"/>
      <c r="F1797" s="77"/>
      <c r="O1797" s="80"/>
    </row>
    <row r="1798" spans="1:15" s="76" customFormat="1" ht="30" x14ac:dyDescent="0.45">
      <c r="A1798" s="123"/>
      <c r="B1798" s="122"/>
      <c r="C1798" s="122"/>
      <c r="D1798" s="122"/>
      <c r="F1798" s="77"/>
      <c r="O1798" s="80"/>
    </row>
    <row r="1799" spans="1:15" s="76" customFormat="1" ht="30" x14ac:dyDescent="0.45">
      <c r="A1799" s="123"/>
      <c r="B1799" s="122"/>
      <c r="C1799" s="122"/>
      <c r="D1799" s="122"/>
      <c r="F1799" s="77"/>
      <c r="O1799" s="80"/>
    </row>
    <row r="1800" spans="1:15" s="76" customFormat="1" ht="30" x14ac:dyDescent="0.45">
      <c r="A1800" s="123"/>
      <c r="B1800" s="122"/>
      <c r="C1800" s="122"/>
      <c r="D1800" s="122"/>
      <c r="F1800" s="77"/>
      <c r="O1800" s="80"/>
    </row>
    <row r="1801" spans="1:15" s="76" customFormat="1" ht="30" x14ac:dyDescent="0.45">
      <c r="A1801" s="123"/>
      <c r="B1801" s="122"/>
      <c r="C1801" s="122"/>
      <c r="D1801" s="122"/>
      <c r="F1801" s="77"/>
      <c r="O1801" s="80"/>
    </row>
    <row r="1802" spans="1:15" s="76" customFormat="1" ht="31.2" x14ac:dyDescent="0.45">
      <c r="A1802" s="123"/>
      <c r="B1802" s="122"/>
      <c r="C1802" s="122"/>
      <c r="D1802" s="122"/>
      <c r="F1802" s="77"/>
      <c r="O1802" s="85"/>
    </row>
    <row r="1803" spans="1:15" s="76" customFormat="1" ht="30" x14ac:dyDescent="0.45">
      <c r="A1803" s="123"/>
      <c r="B1803" s="122"/>
      <c r="C1803" s="122"/>
      <c r="D1803" s="122"/>
      <c r="F1803" s="77"/>
      <c r="O1803" s="80"/>
    </row>
    <row r="1804" spans="1:15" s="76" customFormat="1" ht="30" x14ac:dyDescent="0.45">
      <c r="A1804" s="123"/>
      <c r="B1804" s="122"/>
      <c r="C1804" s="122"/>
      <c r="D1804" s="122"/>
      <c r="F1804" s="77"/>
      <c r="O1804" s="80"/>
    </row>
    <row r="1805" spans="1:15" s="76" customFormat="1" ht="30" x14ac:dyDescent="0.45">
      <c r="A1805" s="123"/>
      <c r="B1805" s="122"/>
      <c r="C1805" s="122"/>
      <c r="D1805" s="122"/>
      <c r="F1805" s="77"/>
      <c r="O1805" s="80"/>
    </row>
    <row r="1806" spans="1:15" s="76" customFormat="1" ht="30" x14ac:dyDescent="0.5">
      <c r="A1806" s="123"/>
      <c r="B1806" s="122"/>
      <c r="C1806" s="122"/>
      <c r="D1806" s="122"/>
      <c r="F1806" s="77"/>
      <c r="O1806" s="86"/>
    </row>
    <row r="1807" spans="1:15" s="76" customFormat="1" ht="30" x14ac:dyDescent="0.45">
      <c r="A1807" s="123"/>
      <c r="B1807" s="122"/>
      <c r="C1807" s="122"/>
      <c r="D1807" s="122"/>
      <c r="F1807" s="77"/>
      <c r="O1807" s="80"/>
    </row>
    <row r="1808" spans="1:15" s="76" customFormat="1" ht="30" x14ac:dyDescent="0.5">
      <c r="A1808" s="123"/>
      <c r="B1808" s="122"/>
      <c r="C1808" s="122"/>
      <c r="D1808" s="122"/>
      <c r="F1808" s="77"/>
      <c r="O1808" s="86"/>
    </row>
    <row r="1809" spans="1:15" s="76" customFormat="1" ht="30" x14ac:dyDescent="0.45">
      <c r="A1809" s="123"/>
      <c r="B1809" s="122"/>
      <c r="C1809" s="122"/>
      <c r="D1809" s="122"/>
      <c r="H1809" s="91"/>
      <c r="M1809" s="87"/>
      <c r="O1809" s="80"/>
    </row>
    <row r="1810" spans="1:15" s="76" customFormat="1" ht="30" x14ac:dyDescent="0.45">
      <c r="A1810" s="123"/>
      <c r="B1810" s="122"/>
      <c r="C1810" s="122"/>
      <c r="D1810" s="122"/>
      <c r="F1810" s="77"/>
      <c r="O1810" s="80"/>
    </row>
    <row r="1811" spans="1:15" s="76" customFormat="1" ht="30" x14ac:dyDescent="0.45">
      <c r="A1811" s="123"/>
      <c r="B1811" s="122"/>
      <c r="C1811" s="122"/>
      <c r="D1811" s="122"/>
      <c r="F1811" s="77"/>
      <c r="O1811" s="80"/>
    </row>
    <row r="1812" spans="1:15" s="76" customFormat="1" ht="30" x14ac:dyDescent="0.5">
      <c r="A1812" s="123"/>
      <c r="B1812" s="122"/>
      <c r="C1812" s="122"/>
      <c r="D1812" s="122"/>
      <c r="F1812" s="77"/>
      <c r="O1812" s="86"/>
    </row>
    <row r="1813" spans="1:15" s="76" customFormat="1" ht="30" x14ac:dyDescent="0.45">
      <c r="A1813" s="123"/>
      <c r="B1813" s="122"/>
      <c r="C1813" s="122"/>
      <c r="D1813" s="122"/>
      <c r="F1813" s="77"/>
      <c r="O1813" s="80"/>
    </row>
    <row r="1814" spans="1:15" s="76" customFormat="1" ht="30" x14ac:dyDescent="0.5">
      <c r="A1814" s="123"/>
      <c r="B1814" s="122"/>
      <c r="C1814" s="122"/>
      <c r="D1814" s="122"/>
      <c r="F1814" s="77"/>
      <c r="O1814" s="86"/>
    </row>
    <row r="1815" spans="1:15" s="76" customFormat="1" ht="33.6" x14ac:dyDescent="0.45">
      <c r="A1815" s="123"/>
      <c r="B1815" s="122"/>
      <c r="C1815" s="122"/>
      <c r="D1815" s="122"/>
      <c r="F1815" s="77"/>
      <c r="O1815" s="84"/>
    </row>
    <row r="1816" spans="1:15" s="76" customFormat="1" ht="30" x14ac:dyDescent="0.45">
      <c r="A1816" s="123"/>
      <c r="B1816" s="122"/>
      <c r="C1816" s="122"/>
      <c r="D1816" s="122"/>
      <c r="F1816" s="77"/>
      <c r="O1816" s="80"/>
    </row>
    <row r="1817" spans="1:15" s="76" customFormat="1" ht="30" x14ac:dyDescent="0.45">
      <c r="A1817" s="123"/>
      <c r="B1817" s="122"/>
      <c r="C1817" s="122"/>
      <c r="D1817" s="122"/>
      <c r="F1817" s="77"/>
      <c r="O1817" s="80"/>
    </row>
    <row r="1818" spans="1:15" s="76" customFormat="1" ht="30" x14ac:dyDescent="0.45">
      <c r="A1818" s="123"/>
      <c r="B1818" s="122"/>
      <c r="C1818" s="122"/>
      <c r="D1818" s="122"/>
      <c r="F1818" s="77"/>
      <c r="O1818" s="80"/>
    </row>
    <row r="1819" spans="1:15" s="76" customFormat="1" ht="30" x14ac:dyDescent="0.45">
      <c r="A1819" s="123"/>
      <c r="B1819" s="122"/>
      <c r="C1819" s="122"/>
      <c r="D1819" s="122"/>
      <c r="F1819" s="77"/>
      <c r="O1819" s="80"/>
    </row>
    <row r="1820" spans="1:15" s="76" customFormat="1" ht="30" x14ac:dyDescent="0.5">
      <c r="A1820" s="123"/>
      <c r="B1820" s="122"/>
      <c r="C1820" s="122"/>
      <c r="D1820" s="122"/>
      <c r="F1820" s="77"/>
      <c r="O1820" s="86"/>
    </row>
    <row r="1821" spans="1:15" s="76" customFormat="1" ht="30" x14ac:dyDescent="0.45">
      <c r="A1821" s="123"/>
      <c r="B1821" s="122"/>
      <c r="C1821" s="122"/>
      <c r="D1821" s="122"/>
      <c r="F1821" s="77"/>
      <c r="O1821" s="80"/>
    </row>
    <row r="1822" spans="1:15" s="76" customFormat="1" ht="30" x14ac:dyDescent="0.45">
      <c r="A1822" s="123"/>
      <c r="B1822" s="122"/>
      <c r="C1822" s="122"/>
      <c r="D1822" s="122"/>
      <c r="F1822" s="77"/>
      <c r="O1822" s="80"/>
    </row>
    <row r="1823" spans="1:15" s="76" customFormat="1" ht="30" x14ac:dyDescent="0.45">
      <c r="A1823" s="123"/>
      <c r="B1823" s="122"/>
      <c r="C1823" s="122"/>
      <c r="D1823" s="122"/>
      <c r="F1823" s="77"/>
      <c r="O1823" s="80"/>
    </row>
    <row r="1824" spans="1:15" s="76" customFormat="1" ht="30" x14ac:dyDescent="0.45">
      <c r="A1824" s="123"/>
      <c r="B1824" s="122"/>
      <c r="C1824" s="122"/>
      <c r="D1824" s="122"/>
      <c r="F1824" s="77"/>
      <c r="O1824" s="80"/>
    </row>
    <row r="1825" spans="1:15" s="76" customFormat="1" ht="30" x14ac:dyDescent="0.5">
      <c r="A1825" s="123"/>
      <c r="B1825" s="122"/>
      <c r="C1825" s="122"/>
      <c r="D1825" s="122"/>
      <c r="F1825" s="77"/>
      <c r="O1825" s="86"/>
    </row>
    <row r="1826" spans="1:15" s="76" customFormat="1" ht="30" x14ac:dyDescent="0.5">
      <c r="A1826" s="123"/>
      <c r="B1826" s="122"/>
      <c r="C1826" s="122"/>
      <c r="D1826" s="122"/>
      <c r="F1826" s="77"/>
      <c r="O1826" s="86"/>
    </row>
    <row r="1827" spans="1:15" s="76" customFormat="1" ht="30" x14ac:dyDescent="0.45">
      <c r="A1827" s="123"/>
      <c r="B1827" s="122"/>
      <c r="C1827" s="122"/>
      <c r="D1827" s="122"/>
      <c r="F1827" s="77"/>
      <c r="O1827" s="80"/>
    </row>
    <row r="1828" spans="1:15" s="76" customFormat="1" ht="30" x14ac:dyDescent="0.45">
      <c r="A1828" s="123"/>
      <c r="B1828" s="122"/>
      <c r="C1828" s="122"/>
      <c r="D1828" s="122"/>
      <c r="F1828" s="77"/>
      <c r="O1828" s="80"/>
    </row>
    <row r="1829" spans="1:15" s="76" customFormat="1" ht="30" x14ac:dyDescent="0.5">
      <c r="A1829" s="123"/>
      <c r="B1829" s="122"/>
      <c r="C1829" s="122"/>
      <c r="D1829" s="122"/>
      <c r="F1829" s="77"/>
      <c r="O1829" s="86"/>
    </row>
    <row r="1830" spans="1:15" s="76" customFormat="1" ht="31.2" x14ac:dyDescent="0.45">
      <c r="A1830" s="123"/>
      <c r="B1830" s="122"/>
      <c r="C1830" s="122"/>
      <c r="D1830" s="122"/>
      <c r="F1830" s="77"/>
      <c r="O1830" s="85"/>
    </row>
    <row r="1831" spans="1:15" s="76" customFormat="1" ht="30" x14ac:dyDescent="0.45">
      <c r="A1831" s="123"/>
      <c r="B1831" s="122"/>
      <c r="C1831" s="122"/>
      <c r="D1831" s="122"/>
      <c r="F1831" s="77"/>
      <c r="O1831" s="80"/>
    </row>
    <row r="1832" spans="1:15" s="76" customFormat="1" ht="31.2" x14ac:dyDescent="0.45">
      <c r="A1832" s="123"/>
      <c r="B1832" s="122"/>
      <c r="C1832" s="122"/>
      <c r="D1832" s="122"/>
      <c r="F1832" s="77"/>
      <c r="O1832" s="85"/>
    </row>
    <row r="1833" spans="1:15" s="76" customFormat="1" ht="30" x14ac:dyDescent="0.45">
      <c r="A1833" s="123"/>
      <c r="B1833" s="122"/>
      <c r="C1833" s="122"/>
      <c r="D1833" s="122"/>
      <c r="F1833" s="77"/>
      <c r="O1833" s="80"/>
    </row>
    <row r="1834" spans="1:15" s="76" customFormat="1" ht="30" x14ac:dyDescent="0.45">
      <c r="A1834" s="123"/>
      <c r="B1834" s="122"/>
      <c r="C1834" s="122"/>
      <c r="D1834" s="122"/>
      <c r="F1834" s="77"/>
      <c r="O1834" s="80"/>
    </row>
    <row r="1835" spans="1:15" s="76" customFormat="1" ht="30" x14ac:dyDescent="0.45">
      <c r="A1835" s="123"/>
      <c r="B1835" s="122"/>
      <c r="C1835" s="122"/>
      <c r="D1835" s="122"/>
      <c r="F1835" s="77"/>
      <c r="O1835" s="80"/>
    </row>
    <row r="1836" spans="1:15" s="76" customFormat="1" ht="30" x14ac:dyDescent="0.45">
      <c r="A1836" s="123"/>
      <c r="B1836" s="122"/>
      <c r="C1836" s="122"/>
      <c r="D1836" s="122"/>
      <c r="F1836" s="77"/>
      <c r="O1836" s="80"/>
    </row>
    <row r="1837" spans="1:15" s="76" customFormat="1" ht="30" x14ac:dyDescent="0.45">
      <c r="A1837" s="123"/>
      <c r="B1837" s="122"/>
      <c r="C1837" s="122"/>
      <c r="D1837" s="122"/>
      <c r="F1837" s="77"/>
      <c r="O1837" s="80"/>
    </row>
    <row r="1838" spans="1:15" s="76" customFormat="1" ht="30" x14ac:dyDescent="0.5">
      <c r="A1838" s="123"/>
      <c r="B1838" s="122"/>
      <c r="C1838" s="122"/>
      <c r="D1838" s="122"/>
      <c r="F1838" s="77"/>
      <c r="O1838" s="86"/>
    </row>
    <row r="1839" spans="1:15" s="76" customFormat="1" ht="30" x14ac:dyDescent="0.45">
      <c r="A1839" s="123"/>
      <c r="B1839" s="122"/>
      <c r="C1839" s="122"/>
      <c r="D1839" s="122"/>
      <c r="F1839" s="77"/>
      <c r="O1839" s="80"/>
    </row>
    <row r="1840" spans="1:15" s="76" customFormat="1" ht="30" x14ac:dyDescent="0.45">
      <c r="A1840" s="123"/>
      <c r="B1840" s="122"/>
      <c r="C1840" s="122"/>
      <c r="D1840" s="122"/>
      <c r="F1840" s="77"/>
      <c r="O1840" s="80"/>
    </row>
    <row r="1841" spans="1:15" s="76" customFormat="1" ht="30" x14ac:dyDescent="0.45">
      <c r="A1841" s="123"/>
      <c r="B1841" s="122"/>
      <c r="C1841" s="122"/>
      <c r="D1841" s="122"/>
      <c r="F1841" s="77"/>
      <c r="J1841" s="88"/>
      <c r="K1841" s="88"/>
      <c r="L1841" s="88"/>
      <c r="O1841" s="80"/>
    </row>
    <row r="1842" spans="1:15" s="76" customFormat="1" ht="30" x14ac:dyDescent="0.45">
      <c r="A1842" s="123"/>
      <c r="B1842" s="122"/>
      <c r="C1842" s="122"/>
      <c r="D1842" s="122"/>
      <c r="F1842" s="77"/>
      <c r="O1842" s="80"/>
    </row>
    <row r="1843" spans="1:15" s="76" customFormat="1" ht="30" x14ac:dyDescent="0.45">
      <c r="A1843" s="123"/>
      <c r="B1843" s="122"/>
      <c r="C1843" s="122"/>
      <c r="D1843" s="122"/>
      <c r="F1843" s="77"/>
      <c r="O1843" s="80"/>
    </row>
    <row r="1844" spans="1:15" s="76" customFormat="1" ht="30" x14ac:dyDescent="0.45">
      <c r="A1844" s="123"/>
      <c r="B1844" s="122"/>
      <c r="C1844" s="122"/>
      <c r="D1844" s="122"/>
      <c r="F1844" s="77"/>
      <c r="O1844" s="80"/>
    </row>
    <row r="1845" spans="1:15" s="76" customFormat="1" ht="30" x14ac:dyDescent="0.45">
      <c r="A1845" s="123"/>
      <c r="B1845" s="122"/>
      <c r="C1845" s="122"/>
      <c r="D1845" s="122"/>
      <c r="F1845" s="77"/>
      <c r="O1845" s="80"/>
    </row>
    <row r="1846" spans="1:15" s="76" customFormat="1" ht="30" x14ac:dyDescent="0.45">
      <c r="A1846" s="123"/>
      <c r="B1846" s="122"/>
      <c r="C1846" s="122"/>
      <c r="D1846" s="122"/>
      <c r="F1846" s="77"/>
      <c r="J1846" s="88"/>
      <c r="K1846" s="88"/>
      <c r="L1846" s="88"/>
      <c r="O1846" s="80"/>
    </row>
    <row r="1847" spans="1:15" s="76" customFormat="1" ht="30" x14ac:dyDescent="0.45">
      <c r="A1847" s="123"/>
      <c r="B1847" s="122"/>
      <c r="C1847" s="122"/>
      <c r="D1847" s="122"/>
      <c r="F1847" s="77"/>
      <c r="O1847" s="80"/>
    </row>
    <row r="1848" spans="1:15" s="76" customFormat="1" ht="30" x14ac:dyDescent="0.45">
      <c r="A1848" s="123"/>
      <c r="B1848" s="122"/>
      <c r="C1848" s="122"/>
      <c r="D1848" s="122"/>
      <c r="F1848" s="77"/>
      <c r="O1848" s="80"/>
    </row>
    <row r="1849" spans="1:15" s="76" customFormat="1" ht="30" x14ac:dyDescent="0.45">
      <c r="A1849" s="123"/>
      <c r="B1849" s="122"/>
      <c r="C1849" s="122"/>
      <c r="D1849" s="122"/>
      <c r="F1849" s="77"/>
      <c r="O1849" s="80"/>
    </row>
    <row r="1850" spans="1:15" s="76" customFormat="1" ht="30" x14ac:dyDescent="0.45">
      <c r="A1850" s="123"/>
      <c r="B1850" s="122"/>
      <c r="C1850" s="122"/>
      <c r="D1850" s="122"/>
      <c r="F1850" s="77"/>
      <c r="O1850" s="80"/>
    </row>
    <row r="1851" spans="1:15" s="76" customFormat="1" ht="30" x14ac:dyDescent="0.45">
      <c r="A1851" s="123"/>
      <c r="B1851" s="122"/>
      <c r="C1851" s="122"/>
      <c r="D1851" s="122"/>
      <c r="F1851" s="77"/>
      <c r="O1851" s="80"/>
    </row>
    <row r="1852" spans="1:15" s="76" customFormat="1" ht="31.2" x14ac:dyDescent="0.45">
      <c r="A1852" s="123"/>
      <c r="B1852" s="122"/>
      <c r="C1852" s="122"/>
      <c r="D1852" s="122"/>
      <c r="F1852" s="77"/>
      <c r="O1852" s="85"/>
    </row>
    <row r="1853" spans="1:15" s="76" customFormat="1" ht="30" x14ac:dyDescent="0.45">
      <c r="A1853" s="123"/>
      <c r="B1853" s="122"/>
      <c r="C1853" s="122"/>
      <c r="D1853" s="122"/>
      <c r="F1853" s="77"/>
      <c r="O1853" s="80"/>
    </row>
    <row r="1854" spans="1:15" s="76" customFormat="1" ht="30" x14ac:dyDescent="0.45">
      <c r="A1854" s="123"/>
      <c r="B1854" s="122"/>
      <c r="C1854" s="122"/>
      <c r="D1854" s="122"/>
      <c r="F1854" s="77"/>
      <c r="O1854" s="80"/>
    </row>
    <row r="1855" spans="1:15" s="76" customFormat="1" ht="30" x14ac:dyDescent="0.45">
      <c r="A1855" s="123"/>
      <c r="B1855" s="122"/>
      <c r="C1855" s="122"/>
      <c r="D1855" s="122"/>
      <c r="F1855" s="77"/>
      <c r="O1855" s="80"/>
    </row>
    <row r="1856" spans="1:15" s="76" customFormat="1" ht="30" x14ac:dyDescent="0.45">
      <c r="A1856" s="123"/>
      <c r="B1856" s="122"/>
      <c r="C1856" s="122"/>
      <c r="D1856" s="122"/>
      <c r="F1856" s="77"/>
      <c r="O1856" s="80"/>
    </row>
    <row r="1857" spans="1:15" s="76" customFormat="1" ht="30" x14ac:dyDescent="0.45">
      <c r="A1857" s="123"/>
      <c r="B1857" s="122"/>
      <c r="C1857" s="122"/>
      <c r="D1857" s="122"/>
      <c r="F1857" s="77"/>
      <c r="O1857" s="80"/>
    </row>
    <row r="1858" spans="1:15" s="76" customFormat="1" ht="30" x14ac:dyDescent="0.45">
      <c r="A1858" s="123"/>
      <c r="B1858" s="122"/>
      <c r="C1858" s="122"/>
      <c r="D1858" s="122"/>
      <c r="F1858" s="77"/>
      <c r="O1858" s="80"/>
    </row>
    <row r="1859" spans="1:15" s="76" customFormat="1" ht="30" x14ac:dyDescent="0.5">
      <c r="A1859" s="123"/>
      <c r="B1859" s="122"/>
      <c r="C1859" s="122"/>
      <c r="D1859" s="122"/>
      <c r="F1859" s="77"/>
      <c r="O1859" s="86"/>
    </row>
    <row r="1860" spans="1:15" s="76" customFormat="1" ht="30" x14ac:dyDescent="0.45">
      <c r="A1860" s="123"/>
      <c r="B1860" s="122"/>
      <c r="C1860" s="122"/>
      <c r="D1860" s="122"/>
      <c r="F1860" s="77"/>
      <c r="O1860" s="80"/>
    </row>
    <row r="1861" spans="1:15" s="76" customFormat="1" ht="30" x14ac:dyDescent="0.5">
      <c r="A1861" s="123"/>
      <c r="B1861" s="122"/>
      <c r="C1861" s="122"/>
      <c r="D1861" s="122"/>
      <c r="F1861" s="77"/>
      <c r="O1861" s="86"/>
    </row>
    <row r="1862" spans="1:15" s="76" customFormat="1" ht="30" x14ac:dyDescent="0.45">
      <c r="A1862" s="123"/>
      <c r="B1862" s="122"/>
      <c r="C1862" s="122"/>
      <c r="D1862" s="122"/>
      <c r="F1862" s="77"/>
      <c r="O1862" s="80"/>
    </row>
    <row r="1863" spans="1:15" s="76" customFormat="1" ht="31.2" x14ac:dyDescent="0.45">
      <c r="A1863" s="123"/>
      <c r="B1863" s="122"/>
      <c r="C1863" s="122"/>
      <c r="D1863" s="122"/>
      <c r="F1863" s="77"/>
      <c r="O1863" s="85"/>
    </row>
    <row r="1864" spans="1:15" s="76" customFormat="1" ht="30" x14ac:dyDescent="0.45">
      <c r="A1864" s="123"/>
      <c r="B1864" s="122"/>
      <c r="C1864" s="122"/>
      <c r="D1864" s="122"/>
      <c r="F1864" s="77"/>
      <c r="O1864" s="80"/>
    </row>
    <row r="1865" spans="1:15" s="76" customFormat="1" ht="30" x14ac:dyDescent="0.5">
      <c r="A1865" s="123"/>
      <c r="B1865" s="122"/>
      <c r="C1865" s="122"/>
      <c r="D1865" s="122"/>
      <c r="F1865" s="77"/>
      <c r="O1865" s="86"/>
    </row>
    <row r="1866" spans="1:15" s="76" customFormat="1" ht="30" x14ac:dyDescent="0.5">
      <c r="A1866" s="123"/>
      <c r="B1866" s="122"/>
      <c r="C1866" s="122"/>
      <c r="D1866" s="122"/>
      <c r="F1866" s="77"/>
      <c r="O1866" s="86"/>
    </row>
    <row r="1867" spans="1:15" s="76" customFormat="1" ht="30" x14ac:dyDescent="0.45">
      <c r="A1867" s="123"/>
      <c r="B1867" s="122"/>
      <c r="C1867" s="122"/>
      <c r="D1867" s="122"/>
      <c r="F1867" s="77"/>
      <c r="O1867" s="80"/>
    </row>
    <row r="1868" spans="1:15" s="76" customFormat="1" ht="30" x14ac:dyDescent="0.45">
      <c r="A1868" s="123"/>
      <c r="B1868" s="122"/>
      <c r="C1868" s="122"/>
      <c r="D1868" s="122"/>
      <c r="F1868" s="77"/>
      <c r="O1868" s="80"/>
    </row>
    <row r="1869" spans="1:15" s="76" customFormat="1" ht="31.2" x14ac:dyDescent="0.45">
      <c r="A1869" s="123"/>
      <c r="B1869" s="122"/>
      <c r="C1869" s="122"/>
      <c r="D1869" s="122"/>
      <c r="F1869" s="77"/>
      <c r="O1869" s="90"/>
    </row>
    <row r="1870" spans="1:15" s="76" customFormat="1" ht="30" x14ac:dyDescent="0.45">
      <c r="A1870" s="123"/>
      <c r="B1870" s="122"/>
      <c r="C1870" s="122"/>
      <c r="D1870" s="122"/>
      <c r="F1870" s="77"/>
      <c r="O1870" s="80"/>
    </row>
    <row r="1871" spans="1:15" s="76" customFormat="1" ht="30" x14ac:dyDescent="0.45">
      <c r="A1871" s="123"/>
      <c r="B1871" s="122"/>
      <c r="C1871" s="122"/>
      <c r="D1871" s="122"/>
      <c r="F1871" s="77"/>
      <c r="O1871" s="80"/>
    </row>
    <row r="1872" spans="1:15" s="76" customFormat="1" ht="30" x14ac:dyDescent="0.45">
      <c r="A1872" s="123"/>
      <c r="B1872" s="122"/>
      <c r="C1872" s="122"/>
      <c r="D1872" s="122"/>
      <c r="F1872" s="77"/>
      <c r="O1872" s="80"/>
    </row>
    <row r="1873" spans="1:15" s="76" customFormat="1" ht="30" x14ac:dyDescent="0.5">
      <c r="A1873" s="123"/>
      <c r="B1873" s="122"/>
      <c r="C1873" s="122"/>
      <c r="D1873" s="122"/>
      <c r="F1873" s="77"/>
      <c r="O1873" s="86"/>
    </row>
    <row r="1874" spans="1:15" s="76" customFormat="1" ht="30" x14ac:dyDescent="0.45">
      <c r="A1874" s="123"/>
      <c r="B1874" s="122"/>
      <c r="C1874" s="122"/>
      <c r="D1874" s="122"/>
      <c r="F1874" s="77"/>
      <c r="O1874" s="80"/>
    </row>
    <row r="1875" spans="1:15" s="76" customFormat="1" ht="30" x14ac:dyDescent="0.45">
      <c r="A1875" s="123"/>
      <c r="B1875" s="122"/>
      <c r="C1875" s="122"/>
      <c r="D1875" s="122"/>
      <c r="F1875" s="77"/>
      <c r="O1875" s="80"/>
    </row>
    <row r="1876" spans="1:15" s="76" customFormat="1" ht="30" x14ac:dyDescent="0.45">
      <c r="A1876" s="123"/>
      <c r="B1876" s="122"/>
      <c r="C1876" s="122"/>
      <c r="D1876" s="122"/>
      <c r="F1876" s="77"/>
      <c r="O1876" s="80"/>
    </row>
    <row r="1877" spans="1:15" s="76" customFormat="1" ht="30" x14ac:dyDescent="0.45">
      <c r="A1877" s="123"/>
      <c r="B1877" s="122"/>
      <c r="C1877" s="122"/>
      <c r="D1877" s="122"/>
      <c r="F1877" s="77"/>
      <c r="O1877" s="80"/>
    </row>
    <row r="1878" spans="1:15" s="76" customFormat="1" ht="30" x14ac:dyDescent="0.45">
      <c r="A1878" s="123"/>
      <c r="B1878" s="122"/>
      <c r="C1878" s="122"/>
      <c r="D1878" s="122"/>
      <c r="F1878" s="77"/>
      <c r="O1878" s="80"/>
    </row>
    <row r="1879" spans="1:15" s="76" customFormat="1" ht="31.2" x14ac:dyDescent="0.45">
      <c r="A1879" s="123"/>
      <c r="B1879" s="122"/>
      <c r="C1879" s="122"/>
      <c r="D1879" s="122"/>
      <c r="F1879" s="77"/>
      <c r="O1879" s="85"/>
    </row>
    <row r="1880" spans="1:15" s="76" customFormat="1" ht="30" x14ac:dyDescent="0.45">
      <c r="A1880" s="123"/>
      <c r="B1880" s="122"/>
      <c r="C1880" s="122"/>
      <c r="D1880" s="122"/>
      <c r="F1880" s="77"/>
      <c r="O1880" s="80"/>
    </row>
    <row r="1881" spans="1:15" s="76" customFormat="1" ht="30" x14ac:dyDescent="0.45">
      <c r="A1881" s="123"/>
      <c r="B1881" s="122"/>
      <c r="C1881" s="122"/>
      <c r="D1881" s="122"/>
      <c r="F1881" s="77"/>
      <c r="O1881" s="80"/>
    </row>
    <row r="1882" spans="1:15" s="76" customFormat="1" ht="31.2" x14ac:dyDescent="0.45">
      <c r="A1882" s="123"/>
      <c r="B1882" s="122"/>
      <c r="C1882" s="122"/>
      <c r="D1882" s="122"/>
      <c r="F1882" s="77"/>
      <c r="O1882" s="85"/>
    </row>
    <row r="1883" spans="1:15" s="76" customFormat="1" ht="31.2" x14ac:dyDescent="0.45">
      <c r="A1883" s="123"/>
      <c r="B1883" s="122"/>
      <c r="C1883" s="122"/>
      <c r="D1883" s="122"/>
      <c r="F1883" s="77"/>
      <c r="O1883" s="85"/>
    </row>
    <row r="1884" spans="1:15" s="76" customFormat="1" ht="30" x14ac:dyDescent="0.45">
      <c r="A1884" s="123"/>
      <c r="B1884" s="122"/>
      <c r="C1884" s="122"/>
      <c r="D1884" s="122"/>
      <c r="F1884" s="77"/>
      <c r="O1884" s="80"/>
    </row>
    <row r="1885" spans="1:15" s="76" customFormat="1" ht="30" x14ac:dyDescent="0.45">
      <c r="A1885" s="123"/>
      <c r="B1885" s="122"/>
      <c r="C1885" s="122"/>
      <c r="D1885" s="122"/>
      <c r="F1885" s="77"/>
      <c r="O1885" s="80"/>
    </row>
    <row r="1886" spans="1:15" s="76" customFormat="1" ht="30" x14ac:dyDescent="0.45">
      <c r="A1886" s="123"/>
      <c r="B1886" s="122"/>
      <c r="C1886" s="122"/>
      <c r="D1886" s="122"/>
      <c r="F1886" s="77"/>
      <c r="O1886" s="80"/>
    </row>
    <row r="1887" spans="1:15" s="76" customFormat="1" ht="30" x14ac:dyDescent="0.45">
      <c r="A1887" s="123"/>
      <c r="B1887" s="122"/>
      <c r="C1887" s="122"/>
      <c r="D1887" s="122"/>
      <c r="F1887" s="77"/>
      <c r="O1887" s="80"/>
    </row>
    <row r="1888" spans="1:15" s="76" customFormat="1" ht="30" x14ac:dyDescent="0.45">
      <c r="A1888" s="123"/>
      <c r="B1888" s="122"/>
      <c r="C1888" s="122"/>
      <c r="D1888" s="122"/>
      <c r="F1888" s="77"/>
      <c r="O1888" s="80"/>
    </row>
    <row r="1889" spans="1:15" s="76" customFormat="1" ht="30" x14ac:dyDescent="0.5">
      <c r="A1889" s="123"/>
      <c r="B1889" s="122"/>
      <c r="C1889" s="122"/>
      <c r="D1889" s="122"/>
      <c r="F1889" s="77"/>
      <c r="O1889" s="86"/>
    </row>
    <row r="1890" spans="1:15" s="76" customFormat="1" ht="30" x14ac:dyDescent="0.45">
      <c r="A1890" s="123"/>
      <c r="B1890" s="122"/>
      <c r="C1890" s="122"/>
      <c r="D1890" s="122"/>
      <c r="F1890" s="77"/>
      <c r="O1890" s="80"/>
    </row>
    <row r="1891" spans="1:15" s="76" customFormat="1" ht="30" x14ac:dyDescent="0.45">
      <c r="A1891" s="123"/>
      <c r="B1891" s="122"/>
      <c r="C1891" s="122"/>
      <c r="D1891" s="122"/>
      <c r="F1891" s="77"/>
      <c r="O1891" s="80"/>
    </row>
    <row r="1892" spans="1:15" s="76" customFormat="1" ht="30" x14ac:dyDescent="0.45">
      <c r="A1892" s="123"/>
      <c r="B1892" s="122"/>
      <c r="C1892" s="122"/>
      <c r="D1892" s="122"/>
      <c r="F1892" s="77"/>
      <c r="O1892" s="80"/>
    </row>
    <row r="1893" spans="1:15" s="76" customFormat="1" ht="30" x14ac:dyDescent="0.45">
      <c r="A1893" s="123"/>
      <c r="B1893" s="122"/>
      <c r="C1893" s="122"/>
      <c r="D1893" s="122"/>
      <c r="F1893" s="77"/>
      <c r="O1893" s="80"/>
    </row>
    <row r="1894" spans="1:15" s="76" customFormat="1" ht="30" x14ac:dyDescent="0.45">
      <c r="A1894" s="123"/>
      <c r="B1894" s="122"/>
      <c r="C1894" s="122"/>
      <c r="D1894" s="122"/>
      <c r="F1894" s="77"/>
      <c r="O1894" s="80"/>
    </row>
    <row r="1895" spans="1:15" s="76" customFormat="1" ht="30" x14ac:dyDescent="0.5">
      <c r="A1895" s="123"/>
      <c r="B1895" s="122"/>
      <c r="C1895" s="122"/>
      <c r="D1895" s="122"/>
      <c r="F1895" s="77"/>
      <c r="O1895" s="86"/>
    </row>
    <row r="1896" spans="1:15" s="76" customFormat="1" ht="30" x14ac:dyDescent="0.45">
      <c r="A1896" s="123"/>
      <c r="B1896" s="122"/>
      <c r="C1896" s="122"/>
      <c r="D1896" s="122"/>
      <c r="F1896" s="77"/>
      <c r="O1896" s="80"/>
    </row>
    <row r="1897" spans="1:15" s="76" customFormat="1" ht="30" x14ac:dyDescent="0.45">
      <c r="A1897" s="123"/>
      <c r="B1897" s="122"/>
      <c r="C1897" s="122"/>
      <c r="D1897" s="122"/>
      <c r="F1897" s="77"/>
      <c r="O1897" s="80"/>
    </row>
    <row r="1898" spans="1:15" s="76" customFormat="1" ht="30" x14ac:dyDescent="0.45">
      <c r="A1898" s="123"/>
      <c r="B1898" s="122"/>
      <c r="C1898" s="122"/>
      <c r="D1898" s="122"/>
      <c r="F1898" s="77"/>
      <c r="O1898" s="80"/>
    </row>
    <row r="1899" spans="1:15" s="76" customFormat="1" ht="30" x14ac:dyDescent="0.45">
      <c r="A1899" s="123"/>
      <c r="B1899" s="122"/>
      <c r="C1899" s="122"/>
      <c r="D1899" s="122"/>
      <c r="F1899" s="77"/>
      <c r="O1899" s="80"/>
    </row>
    <row r="1900" spans="1:15" s="76" customFormat="1" ht="30" x14ac:dyDescent="0.45">
      <c r="A1900" s="123"/>
      <c r="B1900" s="122"/>
      <c r="C1900" s="122"/>
      <c r="D1900" s="122"/>
      <c r="F1900" s="77"/>
      <c r="O1900" s="80"/>
    </row>
    <row r="1901" spans="1:15" s="76" customFormat="1" ht="30" x14ac:dyDescent="0.45">
      <c r="A1901" s="123"/>
      <c r="B1901" s="122"/>
      <c r="C1901" s="122"/>
      <c r="D1901" s="122"/>
      <c r="F1901" s="77"/>
      <c r="O1901" s="80"/>
    </row>
    <row r="1902" spans="1:15" s="76" customFormat="1" ht="30" x14ac:dyDescent="0.45">
      <c r="A1902" s="123"/>
      <c r="B1902" s="122"/>
      <c r="C1902" s="122"/>
      <c r="D1902" s="122"/>
      <c r="F1902" s="77"/>
      <c r="O1902" s="80"/>
    </row>
    <row r="1903" spans="1:15" s="76" customFormat="1" ht="31.2" x14ac:dyDescent="0.45">
      <c r="A1903" s="123"/>
      <c r="B1903" s="122"/>
      <c r="C1903" s="122"/>
      <c r="D1903" s="122"/>
      <c r="F1903" s="77"/>
      <c r="O1903" s="85"/>
    </row>
    <row r="1904" spans="1:15" s="76" customFormat="1" ht="30" x14ac:dyDescent="0.45">
      <c r="A1904" s="123"/>
      <c r="B1904" s="122"/>
      <c r="C1904" s="122"/>
      <c r="D1904" s="122"/>
      <c r="F1904" s="77"/>
      <c r="O1904" s="80"/>
    </row>
    <row r="1905" spans="1:15" s="76" customFormat="1" ht="30" x14ac:dyDescent="0.45">
      <c r="A1905" s="123"/>
      <c r="B1905" s="122"/>
      <c r="C1905" s="122"/>
      <c r="D1905" s="122"/>
      <c r="F1905" s="77"/>
      <c r="O1905" s="80"/>
    </row>
    <row r="1906" spans="1:15" s="76" customFormat="1" ht="30" x14ac:dyDescent="0.45">
      <c r="A1906" s="123"/>
      <c r="B1906" s="122"/>
      <c r="C1906" s="122"/>
      <c r="D1906" s="122"/>
      <c r="F1906" s="77"/>
      <c r="O1906" s="80"/>
    </row>
    <row r="1907" spans="1:15" s="76" customFormat="1" ht="30" x14ac:dyDescent="0.45">
      <c r="A1907" s="123"/>
      <c r="B1907" s="122"/>
      <c r="C1907" s="122"/>
      <c r="D1907" s="122"/>
      <c r="F1907" s="77"/>
      <c r="O1907" s="80"/>
    </row>
    <row r="1908" spans="1:15" s="76" customFormat="1" ht="30" x14ac:dyDescent="0.5">
      <c r="A1908" s="123"/>
      <c r="B1908" s="122"/>
      <c r="C1908" s="122"/>
      <c r="D1908" s="122"/>
      <c r="F1908" s="77"/>
      <c r="O1908" s="86"/>
    </row>
    <row r="1909" spans="1:15" s="76" customFormat="1" ht="30" x14ac:dyDescent="0.45">
      <c r="A1909" s="123"/>
      <c r="B1909" s="122"/>
      <c r="C1909" s="122"/>
      <c r="D1909" s="122"/>
      <c r="F1909" s="77"/>
      <c r="O1909" s="80"/>
    </row>
    <row r="1910" spans="1:15" s="76" customFormat="1" ht="30" x14ac:dyDescent="0.45">
      <c r="A1910" s="123"/>
      <c r="B1910" s="122"/>
      <c r="C1910" s="122"/>
      <c r="D1910" s="122"/>
      <c r="F1910" s="77"/>
      <c r="O1910" s="80"/>
    </row>
    <row r="1911" spans="1:15" s="76" customFormat="1" ht="33.6" x14ac:dyDescent="0.45">
      <c r="A1911" s="123"/>
      <c r="B1911" s="122"/>
      <c r="C1911" s="122"/>
      <c r="D1911" s="122"/>
      <c r="F1911" s="77"/>
      <c r="O1911" s="84"/>
    </row>
    <row r="1912" spans="1:15" s="76" customFormat="1" ht="30" x14ac:dyDescent="0.45">
      <c r="A1912" s="123"/>
      <c r="B1912" s="122"/>
      <c r="C1912" s="122"/>
      <c r="D1912" s="122"/>
      <c r="F1912" s="77"/>
      <c r="O1912" s="80"/>
    </row>
    <row r="1913" spans="1:15" s="76" customFormat="1" ht="31.2" x14ac:dyDescent="0.45">
      <c r="A1913" s="123"/>
      <c r="B1913" s="122"/>
      <c r="C1913" s="122"/>
      <c r="D1913" s="122"/>
      <c r="F1913" s="77"/>
      <c r="O1913" s="85"/>
    </row>
    <row r="1914" spans="1:15" s="76" customFormat="1" ht="30" x14ac:dyDescent="0.45">
      <c r="A1914" s="123"/>
      <c r="B1914" s="122"/>
      <c r="C1914" s="122"/>
      <c r="D1914" s="122"/>
      <c r="F1914" s="77"/>
      <c r="O1914" s="80"/>
    </row>
    <row r="1915" spans="1:15" s="76" customFormat="1" ht="30" x14ac:dyDescent="0.45">
      <c r="A1915" s="123"/>
      <c r="B1915" s="122"/>
      <c r="C1915" s="122"/>
      <c r="D1915" s="122"/>
      <c r="F1915" s="77"/>
      <c r="O1915" s="80"/>
    </row>
    <row r="1916" spans="1:15" s="76" customFormat="1" ht="30" x14ac:dyDescent="0.5">
      <c r="A1916" s="123"/>
      <c r="B1916" s="122"/>
      <c r="C1916" s="122"/>
      <c r="D1916" s="122"/>
      <c r="F1916" s="77"/>
      <c r="O1916" s="86"/>
    </row>
    <row r="1917" spans="1:15" s="76" customFormat="1" ht="30" x14ac:dyDescent="0.45">
      <c r="A1917" s="123"/>
      <c r="B1917" s="122"/>
      <c r="C1917" s="122"/>
      <c r="D1917" s="122"/>
      <c r="F1917" s="77"/>
      <c r="O1917" s="80"/>
    </row>
    <row r="1918" spans="1:15" s="76" customFormat="1" ht="30" x14ac:dyDescent="0.45">
      <c r="A1918" s="123"/>
      <c r="B1918" s="122"/>
      <c r="C1918" s="122"/>
      <c r="D1918" s="122"/>
      <c r="F1918" s="77"/>
      <c r="O1918" s="80"/>
    </row>
    <row r="1919" spans="1:15" s="76" customFormat="1" ht="30" x14ac:dyDescent="0.45">
      <c r="A1919" s="123"/>
      <c r="B1919" s="122"/>
      <c r="C1919" s="122"/>
      <c r="D1919" s="122"/>
      <c r="F1919" s="77"/>
      <c r="O1919" s="80"/>
    </row>
    <row r="1920" spans="1:15" s="76" customFormat="1" ht="30" x14ac:dyDescent="0.45">
      <c r="A1920" s="123"/>
      <c r="B1920" s="122"/>
      <c r="C1920" s="122"/>
      <c r="D1920" s="122"/>
      <c r="F1920" s="77"/>
      <c r="O1920" s="80"/>
    </row>
    <row r="1921" spans="1:15" s="76" customFormat="1" ht="30" x14ac:dyDescent="0.45">
      <c r="A1921" s="123"/>
      <c r="B1921" s="122"/>
      <c r="C1921" s="122"/>
      <c r="D1921" s="122"/>
      <c r="F1921" s="77"/>
      <c r="O1921" s="80"/>
    </row>
    <row r="1922" spans="1:15" s="76" customFormat="1" ht="30" x14ac:dyDescent="0.45">
      <c r="A1922" s="123"/>
      <c r="B1922" s="122"/>
      <c r="C1922" s="122"/>
      <c r="D1922" s="122"/>
      <c r="F1922" s="77"/>
      <c r="O1922" s="80"/>
    </row>
    <row r="1923" spans="1:15" s="76" customFormat="1" ht="30" x14ac:dyDescent="0.5">
      <c r="A1923" s="123"/>
      <c r="B1923" s="122"/>
      <c r="C1923" s="122"/>
      <c r="D1923" s="122"/>
      <c r="F1923" s="77"/>
      <c r="O1923" s="86"/>
    </row>
    <row r="1924" spans="1:15" s="76" customFormat="1" ht="30" x14ac:dyDescent="0.5">
      <c r="A1924" s="123"/>
      <c r="B1924" s="122"/>
      <c r="C1924" s="122"/>
      <c r="D1924" s="122"/>
      <c r="F1924" s="77"/>
      <c r="O1924" s="86"/>
    </row>
    <row r="1925" spans="1:15" s="76" customFormat="1" ht="30" x14ac:dyDescent="0.45">
      <c r="A1925" s="123"/>
      <c r="B1925" s="122"/>
      <c r="C1925" s="122"/>
      <c r="D1925" s="122"/>
      <c r="F1925" s="77"/>
      <c r="O1925" s="80"/>
    </row>
    <row r="1926" spans="1:15" s="76" customFormat="1" ht="30" x14ac:dyDescent="0.45">
      <c r="A1926" s="123"/>
      <c r="B1926" s="122"/>
      <c r="C1926" s="122"/>
      <c r="D1926" s="122"/>
      <c r="F1926" s="77"/>
      <c r="O1926" s="80"/>
    </row>
    <row r="1927" spans="1:15" s="76" customFormat="1" ht="30" x14ac:dyDescent="0.45">
      <c r="A1927" s="123"/>
      <c r="B1927" s="122"/>
      <c r="C1927" s="122"/>
      <c r="D1927" s="122"/>
      <c r="F1927" s="77"/>
      <c r="O1927" s="80"/>
    </row>
    <row r="1928" spans="1:15" s="76" customFormat="1" ht="30" x14ac:dyDescent="0.5">
      <c r="A1928" s="123"/>
      <c r="B1928" s="122"/>
      <c r="C1928" s="122"/>
      <c r="D1928" s="122"/>
      <c r="F1928" s="77"/>
      <c r="O1928" s="86"/>
    </row>
    <row r="1929" spans="1:15" s="76" customFormat="1" ht="30" x14ac:dyDescent="0.5">
      <c r="A1929" s="123"/>
      <c r="B1929" s="122"/>
      <c r="C1929" s="122"/>
      <c r="D1929" s="122"/>
      <c r="F1929" s="77"/>
      <c r="O1929" s="86"/>
    </row>
    <row r="1930" spans="1:15" s="76" customFormat="1" ht="30" x14ac:dyDescent="0.45">
      <c r="A1930" s="123"/>
      <c r="B1930" s="122"/>
      <c r="C1930" s="122"/>
      <c r="D1930" s="122"/>
      <c r="F1930" s="77"/>
      <c r="O1930" s="80"/>
    </row>
    <row r="1931" spans="1:15" s="76" customFormat="1" ht="30" x14ac:dyDescent="0.45">
      <c r="A1931" s="123"/>
      <c r="B1931" s="122"/>
      <c r="C1931" s="122"/>
      <c r="D1931" s="122"/>
      <c r="F1931" s="77"/>
      <c r="O1931" s="80"/>
    </row>
    <row r="1932" spans="1:15" s="76" customFormat="1" ht="30" x14ac:dyDescent="0.45">
      <c r="A1932" s="123"/>
      <c r="B1932" s="122"/>
      <c r="C1932" s="122"/>
      <c r="D1932" s="122"/>
      <c r="F1932" s="77"/>
      <c r="O1932" s="80"/>
    </row>
    <row r="1933" spans="1:15" s="76" customFormat="1" ht="30" x14ac:dyDescent="0.45">
      <c r="A1933" s="123"/>
      <c r="B1933" s="122"/>
      <c r="C1933" s="122"/>
      <c r="D1933" s="122"/>
      <c r="F1933" s="77"/>
      <c r="O1933" s="80"/>
    </row>
    <row r="1934" spans="1:15" s="76" customFormat="1" ht="30" x14ac:dyDescent="0.45">
      <c r="A1934" s="123"/>
      <c r="B1934" s="122"/>
      <c r="C1934" s="122"/>
      <c r="D1934" s="122"/>
      <c r="F1934" s="77"/>
      <c r="O1934" s="80"/>
    </row>
    <row r="1935" spans="1:15" s="76" customFormat="1" ht="30" x14ac:dyDescent="0.45">
      <c r="A1935" s="123"/>
      <c r="B1935" s="122"/>
      <c r="C1935" s="122"/>
      <c r="D1935" s="122"/>
      <c r="F1935" s="77"/>
      <c r="O1935" s="80"/>
    </row>
    <row r="1936" spans="1:15" s="76" customFormat="1" ht="30" x14ac:dyDescent="0.45">
      <c r="A1936" s="123"/>
      <c r="B1936" s="122"/>
      <c r="C1936" s="122"/>
      <c r="D1936" s="122"/>
      <c r="F1936" s="77"/>
      <c r="O1936" s="80"/>
    </row>
    <row r="1937" spans="1:15" s="76" customFormat="1" ht="30" x14ac:dyDescent="0.45">
      <c r="A1937" s="123"/>
      <c r="B1937" s="122"/>
      <c r="C1937" s="122"/>
      <c r="D1937" s="122"/>
      <c r="F1937" s="77"/>
      <c r="O1937" s="80"/>
    </row>
    <row r="1938" spans="1:15" s="76" customFormat="1" ht="30" x14ac:dyDescent="0.45">
      <c r="A1938" s="123"/>
      <c r="B1938" s="122"/>
      <c r="C1938" s="122"/>
      <c r="D1938" s="122"/>
      <c r="F1938" s="77"/>
      <c r="O1938" s="80"/>
    </row>
    <row r="1939" spans="1:15" s="76" customFormat="1" ht="30" x14ac:dyDescent="0.45">
      <c r="A1939" s="123"/>
      <c r="B1939" s="122"/>
      <c r="C1939" s="122"/>
      <c r="D1939" s="122"/>
      <c r="F1939" s="77"/>
      <c r="O1939" s="80"/>
    </row>
    <row r="1940" spans="1:15" s="76" customFormat="1" ht="30" x14ac:dyDescent="0.45">
      <c r="A1940" s="123"/>
      <c r="B1940" s="122"/>
      <c r="C1940" s="122"/>
      <c r="D1940" s="122"/>
      <c r="F1940" s="77"/>
      <c r="O1940" s="80"/>
    </row>
    <row r="1941" spans="1:15" s="76" customFormat="1" ht="30" x14ac:dyDescent="0.5">
      <c r="A1941" s="123"/>
      <c r="B1941" s="122"/>
      <c r="C1941" s="122"/>
      <c r="D1941" s="122"/>
      <c r="F1941" s="77"/>
      <c r="O1941" s="86"/>
    </row>
    <row r="1942" spans="1:15" s="76" customFormat="1" ht="30" x14ac:dyDescent="0.45">
      <c r="A1942" s="123"/>
      <c r="B1942" s="122"/>
      <c r="C1942" s="122"/>
      <c r="D1942" s="122"/>
      <c r="F1942" s="77"/>
      <c r="O1942" s="80"/>
    </row>
    <row r="1943" spans="1:15" s="76" customFormat="1" ht="30" x14ac:dyDescent="0.45">
      <c r="A1943" s="123"/>
      <c r="B1943" s="122"/>
      <c r="C1943" s="122"/>
      <c r="D1943" s="122"/>
      <c r="F1943" s="77"/>
      <c r="O1943" s="80"/>
    </row>
    <row r="1944" spans="1:15" s="76" customFormat="1" ht="30" x14ac:dyDescent="0.45">
      <c r="A1944" s="123"/>
      <c r="B1944" s="122"/>
      <c r="C1944" s="122"/>
      <c r="D1944" s="122"/>
      <c r="F1944" s="77"/>
      <c r="O1944" s="80"/>
    </row>
    <row r="1945" spans="1:15" s="76" customFormat="1" ht="30" x14ac:dyDescent="0.45">
      <c r="A1945" s="123"/>
      <c r="B1945" s="122"/>
      <c r="C1945" s="122"/>
      <c r="D1945" s="122"/>
      <c r="F1945" s="77"/>
      <c r="O1945" s="80"/>
    </row>
    <row r="1946" spans="1:15" s="76" customFormat="1" ht="30" x14ac:dyDescent="0.45">
      <c r="A1946" s="123"/>
      <c r="B1946" s="122"/>
      <c r="C1946" s="122"/>
      <c r="D1946" s="122"/>
      <c r="F1946" s="77"/>
      <c r="O1946" s="80"/>
    </row>
    <row r="1947" spans="1:15" s="76" customFormat="1" ht="30" x14ac:dyDescent="0.45">
      <c r="A1947" s="123"/>
      <c r="B1947" s="122"/>
      <c r="C1947" s="122"/>
      <c r="D1947" s="122"/>
      <c r="F1947" s="77"/>
      <c r="O1947" s="80"/>
    </row>
    <row r="1948" spans="1:15" s="76" customFormat="1" ht="30" x14ac:dyDescent="0.45">
      <c r="A1948" s="123"/>
      <c r="B1948" s="122"/>
      <c r="C1948" s="122"/>
      <c r="D1948" s="122"/>
      <c r="F1948" s="77"/>
      <c r="O1948" s="80"/>
    </row>
    <row r="1949" spans="1:15" s="76" customFormat="1" ht="30" x14ac:dyDescent="0.45">
      <c r="A1949" s="123"/>
      <c r="B1949" s="122"/>
      <c r="C1949" s="122"/>
      <c r="D1949" s="122"/>
      <c r="F1949" s="77"/>
      <c r="O1949" s="80"/>
    </row>
    <row r="1950" spans="1:15" s="76" customFormat="1" ht="30" x14ac:dyDescent="0.45">
      <c r="A1950" s="123"/>
      <c r="B1950" s="122"/>
      <c r="C1950" s="122"/>
      <c r="D1950" s="122"/>
      <c r="F1950" s="77"/>
      <c r="O1950" s="80"/>
    </row>
    <row r="1951" spans="1:15" s="76" customFormat="1" ht="30" x14ac:dyDescent="0.45">
      <c r="A1951" s="123"/>
      <c r="B1951" s="122"/>
      <c r="C1951" s="122"/>
      <c r="D1951" s="122"/>
      <c r="F1951" s="77"/>
      <c r="O1951" s="80"/>
    </row>
    <row r="1952" spans="1:15" s="76" customFormat="1" ht="33.6" x14ac:dyDescent="0.45">
      <c r="A1952" s="123"/>
      <c r="B1952" s="122"/>
      <c r="C1952" s="122"/>
      <c r="D1952" s="122"/>
      <c r="F1952" s="77"/>
      <c r="O1952" s="84"/>
    </row>
    <row r="1953" spans="1:15" s="76" customFormat="1" ht="30" x14ac:dyDescent="0.5">
      <c r="A1953" s="123"/>
      <c r="B1953" s="122"/>
      <c r="C1953" s="122"/>
      <c r="D1953" s="122"/>
      <c r="F1953" s="77"/>
      <c r="O1953" s="86"/>
    </row>
    <row r="1954" spans="1:15" s="76" customFormat="1" ht="31.2" x14ac:dyDescent="0.45">
      <c r="A1954" s="123"/>
      <c r="B1954" s="122"/>
      <c r="C1954" s="122"/>
      <c r="D1954" s="122"/>
      <c r="F1954" s="77"/>
      <c r="O1954" s="90"/>
    </row>
    <row r="1955" spans="1:15" s="76" customFormat="1" ht="30" x14ac:dyDescent="0.45">
      <c r="A1955" s="123"/>
      <c r="B1955" s="122"/>
      <c r="C1955" s="122"/>
      <c r="D1955" s="122"/>
      <c r="F1955" s="77"/>
      <c r="O1955" s="80"/>
    </row>
    <row r="1956" spans="1:15" s="76" customFormat="1" ht="30" x14ac:dyDescent="0.45">
      <c r="A1956" s="123"/>
      <c r="B1956" s="122"/>
      <c r="C1956" s="122"/>
      <c r="D1956" s="122"/>
      <c r="F1956" s="77"/>
      <c r="O1956" s="80"/>
    </row>
    <row r="1957" spans="1:15" s="76" customFormat="1" ht="30" x14ac:dyDescent="0.5">
      <c r="A1957" s="123"/>
      <c r="B1957" s="122"/>
      <c r="C1957" s="122"/>
      <c r="D1957" s="122"/>
      <c r="F1957" s="77"/>
      <c r="O1957" s="86"/>
    </row>
    <row r="1958" spans="1:15" s="76" customFormat="1" ht="30" x14ac:dyDescent="0.5">
      <c r="A1958" s="123"/>
      <c r="B1958" s="122"/>
      <c r="C1958" s="122"/>
      <c r="D1958" s="122"/>
      <c r="F1958" s="77"/>
      <c r="O1958" s="86"/>
    </row>
    <row r="1959" spans="1:15" s="76" customFormat="1" ht="31.2" x14ac:dyDescent="0.45">
      <c r="A1959" s="123"/>
      <c r="B1959" s="122"/>
      <c r="C1959" s="122"/>
      <c r="D1959" s="122"/>
      <c r="F1959" s="77"/>
      <c r="O1959" s="85"/>
    </row>
    <row r="1960" spans="1:15" s="76" customFormat="1" ht="30" x14ac:dyDescent="0.45">
      <c r="A1960" s="123"/>
      <c r="B1960" s="122"/>
      <c r="C1960" s="122"/>
      <c r="D1960" s="122"/>
      <c r="F1960" s="77"/>
      <c r="O1960" s="80"/>
    </row>
    <row r="1961" spans="1:15" s="76" customFormat="1" ht="30" x14ac:dyDescent="0.45">
      <c r="A1961" s="123"/>
      <c r="B1961" s="122"/>
      <c r="C1961" s="122"/>
      <c r="D1961" s="122"/>
      <c r="F1961" s="77"/>
      <c r="O1961" s="80"/>
    </row>
    <row r="1962" spans="1:15" s="76" customFormat="1" ht="30" x14ac:dyDescent="0.45">
      <c r="A1962" s="123"/>
      <c r="B1962" s="122"/>
      <c r="C1962" s="122"/>
      <c r="D1962" s="122"/>
      <c r="F1962" s="77"/>
      <c r="O1962" s="80"/>
    </row>
    <row r="1963" spans="1:15" s="76" customFormat="1" ht="30" x14ac:dyDescent="0.45">
      <c r="A1963" s="123"/>
      <c r="B1963" s="122"/>
      <c r="C1963" s="122"/>
      <c r="D1963" s="122"/>
      <c r="F1963" s="77"/>
      <c r="O1963" s="80"/>
    </row>
    <row r="1964" spans="1:15" s="76" customFormat="1" ht="30" x14ac:dyDescent="0.45">
      <c r="A1964" s="123"/>
      <c r="B1964" s="122"/>
      <c r="C1964" s="122"/>
      <c r="D1964" s="122"/>
      <c r="F1964" s="77"/>
      <c r="J1964" s="88"/>
      <c r="K1964" s="88"/>
      <c r="L1964" s="88"/>
      <c r="O1964" s="80"/>
    </row>
    <row r="1965" spans="1:15" s="76" customFormat="1" ht="30" x14ac:dyDescent="0.45">
      <c r="A1965" s="123"/>
      <c r="B1965" s="122"/>
      <c r="C1965" s="122"/>
      <c r="D1965" s="122"/>
      <c r="F1965" s="77"/>
      <c r="O1965" s="80"/>
    </row>
    <row r="1966" spans="1:15" s="76" customFormat="1" ht="30" x14ac:dyDescent="0.5">
      <c r="A1966" s="123"/>
      <c r="B1966" s="122"/>
      <c r="C1966" s="122"/>
      <c r="D1966" s="122"/>
      <c r="F1966" s="77"/>
      <c r="J1966" s="88"/>
      <c r="K1966" s="88"/>
      <c r="L1966" s="88"/>
      <c r="O1966" s="86"/>
    </row>
    <row r="1967" spans="1:15" s="76" customFormat="1" ht="30" x14ac:dyDescent="0.45">
      <c r="A1967" s="123"/>
      <c r="B1967" s="122"/>
      <c r="C1967" s="122"/>
      <c r="D1967" s="122"/>
      <c r="F1967" s="77"/>
      <c r="O1967" s="80"/>
    </row>
    <row r="1968" spans="1:15" s="76" customFormat="1" ht="30" x14ac:dyDescent="0.45">
      <c r="A1968" s="123"/>
      <c r="B1968" s="122"/>
      <c r="C1968" s="122"/>
      <c r="D1968" s="122"/>
      <c r="F1968" s="77"/>
      <c r="O1968" s="80"/>
    </row>
    <row r="1969" spans="1:15" s="76" customFormat="1" ht="30" x14ac:dyDescent="0.5">
      <c r="A1969" s="123"/>
      <c r="B1969" s="122"/>
      <c r="C1969" s="122"/>
      <c r="D1969" s="122"/>
      <c r="F1969" s="77"/>
      <c r="O1969" s="86"/>
    </row>
    <row r="1970" spans="1:15" s="76" customFormat="1" ht="30" x14ac:dyDescent="0.45">
      <c r="A1970" s="123"/>
      <c r="B1970" s="122"/>
      <c r="C1970" s="122"/>
      <c r="D1970" s="122"/>
      <c r="F1970" s="77"/>
      <c r="O1970" s="80"/>
    </row>
    <row r="1971" spans="1:15" s="76" customFormat="1" ht="30" x14ac:dyDescent="0.5">
      <c r="A1971" s="123"/>
      <c r="B1971" s="122"/>
      <c r="C1971" s="122"/>
      <c r="D1971" s="122"/>
      <c r="F1971" s="77"/>
      <c r="O1971" s="86"/>
    </row>
    <row r="1972" spans="1:15" s="76" customFormat="1" ht="30" x14ac:dyDescent="0.45">
      <c r="A1972" s="123"/>
      <c r="B1972" s="122"/>
      <c r="C1972" s="122"/>
      <c r="D1972" s="122"/>
      <c r="F1972" s="77"/>
      <c r="O1972" s="80"/>
    </row>
    <row r="1973" spans="1:15" s="76" customFormat="1" ht="30" x14ac:dyDescent="0.45">
      <c r="A1973" s="123"/>
      <c r="B1973" s="122"/>
      <c r="C1973" s="122"/>
      <c r="D1973" s="122"/>
      <c r="F1973" s="77"/>
      <c r="O1973" s="80"/>
    </row>
    <row r="1974" spans="1:15" s="76" customFormat="1" ht="31.2" x14ac:dyDescent="0.45">
      <c r="A1974" s="123"/>
      <c r="B1974" s="122"/>
      <c r="C1974" s="122"/>
      <c r="D1974" s="122"/>
      <c r="F1974" s="77"/>
      <c r="O1974" s="85"/>
    </row>
    <row r="1975" spans="1:15" s="76" customFormat="1" ht="30" x14ac:dyDescent="0.45">
      <c r="A1975" s="123"/>
      <c r="B1975" s="122"/>
      <c r="C1975" s="122"/>
      <c r="D1975" s="122"/>
      <c r="F1975" s="77"/>
      <c r="O1975" s="80"/>
    </row>
    <row r="1976" spans="1:15" s="76" customFormat="1" ht="30" x14ac:dyDescent="0.5">
      <c r="A1976" s="123"/>
      <c r="B1976" s="122"/>
      <c r="C1976" s="122"/>
      <c r="D1976" s="122"/>
      <c r="F1976" s="77"/>
      <c r="O1976" s="86"/>
    </row>
    <row r="1977" spans="1:15" s="76" customFormat="1" ht="30" x14ac:dyDescent="0.5">
      <c r="A1977" s="123"/>
      <c r="B1977" s="122"/>
      <c r="C1977" s="122"/>
      <c r="D1977" s="122"/>
      <c r="F1977" s="77"/>
      <c r="O1977" s="86"/>
    </row>
    <row r="1978" spans="1:15" s="76" customFormat="1" ht="30" x14ac:dyDescent="0.45">
      <c r="A1978" s="123"/>
      <c r="B1978" s="122"/>
      <c r="C1978" s="122"/>
      <c r="D1978" s="122"/>
      <c r="F1978" s="77"/>
      <c r="O1978" s="80"/>
    </row>
    <row r="1979" spans="1:15" s="76" customFormat="1" ht="30" x14ac:dyDescent="0.45">
      <c r="A1979" s="123"/>
      <c r="B1979" s="122"/>
      <c r="C1979" s="122"/>
      <c r="D1979" s="122"/>
      <c r="F1979" s="77"/>
      <c r="O1979" s="80"/>
    </row>
    <row r="1980" spans="1:15" s="76" customFormat="1" ht="30" x14ac:dyDescent="0.45">
      <c r="A1980" s="123"/>
      <c r="B1980" s="122"/>
      <c r="C1980" s="122"/>
      <c r="D1980" s="122"/>
      <c r="F1980" s="77"/>
      <c r="O1980" s="80"/>
    </row>
    <row r="1981" spans="1:15" s="76" customFormat="1" ht="33.6" x14ac:dyDescent="0.45">
      <c r="A1981" s="123"/>
      <c r="B1981" s="122"/>
      <c r="C1981" s="122"/>
      <c r="D1981" s="122"/>
      <c r="F1981" s="77"/>
      <c r="O1981" s="84"/>
    </row>
    <row r="1982" spans="1:15" s="76" customFormat="1" ht="30" x14ac:dyDescent="0.45">
      <c r="A1982" s="123"/>
      <c r="B1982" s="122"/>
      <c r="C1982" s="122"/>
      <c r="D1982" s="122"/>
      <c r="F1982" s="77"/>
      <c r="O1982" s="80"/>
    </row>
    <row r="1983" spans="1:15" s="76" customFormat="1" ht="30" x14ac:dyDescent="0.45">
      <c r="A1983" s="123"/>
      <c r="B1983" s="122"/>
      <c r="C1983" s="122"/>
      <c r="D1983" s="122"/>
      <c r="F1983" s="77"/>
      <c r="O1983" s="80"/>
    </row>
    <row r="1984" spans="1:15" s="76" customFormat="1" ht="30" x14ac:dyDescent="0.45">
      <c r="A1984" s="123"/>
      <c r="B1984" s="122"/>
      <c r="C1984" s="122"/>
      <c r="D1984" s="122"/>
      <c r="F1984" s="77"/>
      <c r="O1984" s="80"/>
    </row>
    <row r="1985" spans="1:15" s="76" customFormat="1" ht="30" x14ac:dyDescent="0.45">
      <c r="A1985" s="123"/>
      <c r="B1985" s="122"/>
      <c r="C1985" s="122"/>
      <c r="D1985" s="122"/>
      <c r="F1985" s="77"/>
      <c r="O1985" s="80"/>
    </row>
    <row r="1986" spans="1:15" s="76" customFormat="1" ht="30" x14ac:dyDescent="0.45">
      <c r="A1986" s="123"/>
      <c r="B1986" s="122"/>
      <c r="C1986" s="122"/>
      <c r="D1986" s="122"/>
      <c r="F1986" s="77"/>
      <c r="O1986" s="80"/>
    </row>
    <row r="1987" spans="1:15" s="76" customFormat="1" ht="30" x14ac:dyDescent="0.45">
      <c r="A1987" s="123"/>
      <c r="B1987" s="122"/>
      <c r="C1987" s="122"/>
      <c r="D1987" s="122"/>
      <c r="F1987" s="77"/>
      <c r="O1987" s="80"/>
    </row>
    <row r="1988" spans="1:15" s="76" customFormat="1" ht="30" x14ac:dyDescent="0.45">
      <c r="A1988" s="123"/>
      <c r="B1988" s="122"/>
      <c r="C1988" s="122"/>
      <c r="D1988" s="122"/>
      <c r="F1988" s="77"/>
      <c r="O1988" s="80"/>
    </row>
    <row r="1989" spans="1:15" s="76" customFormat="1" ht="30" x14ac:dyDescent="0.45">
      <c r="A1989" s="123"/>
      <c r="B1989" s="122"/>
      <c r="C1989" s="122"/>
      <c r="D1989" s="122"/>
      <c r="F1989" s="77"/>
      <c r="O1989" s="80"/>
    </row>
    <row r="1990" spans="1:15" s="76" customFormat="1" ht="30" x14ac:dyDescent="0.45">
      <c r="A1990" s="123"/>
      <c r="B1990" s="122"/>
      <c r="C1990" s="122"/>
      <c r="D1990" s="122"/>
      <c r="F1990" s="77"/>
      <c r="O1990" s="80"/>
    </row>
    <row r="1991" spans="1:15" s="76" customFormat="1" ht="30" x14ac:dyDescent="0.45">
      <c r="A1991" s="123"/>
      <c r="B1991" s="122"/>
      <c r="C1991" s="122"/>
      <c r="D1991" s="122"/>
      <c r="F1991" s="77"/>
      <c r="O1991" s="80"/>
    </row>
    <row r="1992" spans="1:15" s="76" customFormat="1" ht="30" x14ac:dyDescent="0.45">
      <c r="A1992" s="123"/>
      <c r="B1992" s="122"/>
      <c r="C1992" s="122"/>
      <c r="D1992" s="122"/>
      <c r="F1992" s="77"/>
      <c r="O1992" s="80"/>
    </row>
    <row r="1993" spans="1:15" s="76" customFormat="1" ht="30" x14ac:dyDescent="0.45">
      <c r="A1993" s="123"/>
      <c r="B1993" s="122"/>
      <c r="C1993" s="122"/>
      <c r="D1993" s="122"/>
      <c r="F1993" s="77"/>
      <c r="O1993" s="80"/>
    </row>
    <row r="1994" spans="1:15" s="76" customFormat="1" ht="30" x14ac:dyDescent="0.45">
      <c r="A1994" s="123"/>
      <c r="B1994" s="122"/>
      <c r="C1994" s="122"/>
      <c r="D1994" s="122"/>
      <c r="F1994" s="77"/>
      <c r="J1994" s="88"/>
      <c r="K1994" s="88"/>
      <c r="L1994" s="88"/>
      <c r="O1994" s="80"/>
    </row>
    <row r="1995" spans="1:15" s="76" customFormat="1" ht="30" x14ac:dyDescent="0.45">
      <c r="A1995" s="123"/>
      <c r="B1995" s="122"/>
      <c r="C1995" s="122"/>
      <c r="D1995" s="122"/>
      <c r="F1995" s="77"/>
      <c r="O1995" s="80"/>
    </row>
    <row r="1996" spans="1:15" s="76" customFormat="1" ht="30" x14ac:dyDescent="0.45">
      <c r="A1996" s="123"/>
      <c r="B1996" s="122"/>
      <c r="C1996" s="122"/>
      <c r="D1996" s="122"/>
      <c r="F1996" s="77"/>
      <c r="O1996" s="80"/>
    </row>
    <row r="1997" spans="1:15" s="76" customFormat="1" ht="30" x14ac:dyDescent="0.45">
      <c r="A1997" s="123"/>
      <c r="B1997" s="122"/>
      <c r="C1997" s="122"/>
      <c r="D1997" s="122"/>
      <c r="F1997" s="77"/>
      <c r="O1997" s="80"/>
    </row>
    <row r="1998" spans="1:15" s="76" customFormat="1" ht="30" x14ac:dyDescent="0.45">
      <c r="A1998" s="123"/>
      <c r="B1998" s="122"/>
      <c r="C1998" s="122"/>
      <c r="D1998" s="122"/>
      <c r="F1998" s="77"/>
      <c r="O1998" s="80"/>
    </row>
    <row r="1999" spans="1:15" s="76" customFormat="1" ht="30" x14ac:dyDescent="0.5">
      <c r="A1999" s="123"/>
      <c r="B1999" s="122"/>
      <c r="C1999" s="122"/>
      <c r="D1999" s="122"/>
      <c r="F1999" s="77"/>
      <c r="O1999" s="86"/>
    </row>
    <row r="2000" spans="1:15" s="76" customFormat="1" ht="30" x14ac:dyDescent="0.45">
      <c r="A2000" s="123"/>
      <c r="B2000" s="122"/>
      <c r="C2000" s="122"/>
      <c r="D2000" s="122"/>
      <c r="F2000" s="77"/>
      <c r="O2000" s="80"/>
    </row>
    <row r="2001" spans="1:15" s="76" customFormat="1" ht="30" x14ac:dyDescent="0.45">
      <c r="A2001" s="123"/>
      <c r="B2001" s="122"/>
      <c r="C2001" s="122"/>
      <c r="D2001" s="122"/>
      <c r="F2001" s="77"/>
      <c r="O2001" s="80"/>
    </row>
    <row r="2002" spans="1:15" s="76" customFormat="1" ht="30" x14ac:dyDescent="0.45">
      <c r="A2002" s="123"/>
      <c r="B2002" s="122"/>
      <c r="C2002" s="122"/>
      <c r="D2002" s="122"/>
      <c r="F2002" s="77"/>
      <c r="O2002" s="80"/>
    </row>
    <row r="2003" spans="1:15" s="76" customFormat="1" ht="30" x14ac:dyDescent="0.45">
      <c r="A2003" s="123"/>
      <c r="B2003" s="122"/>
      <c r="C2003" s="122"/>
      <c r="D2003" s="122"/>
      <c r="F2003" s="77"/>
      <c r="O2003" s="80"/>
    </row>
    <row r="2004" spans="1:15" s="76" customFormat="1" ht="33.6" x14ac:dyDescent="0.45">
      <c r="A2004" s="123"/>
      <c r="B2004" s="122"/>
      <c r="C2004" s="122"/>
      <c r="D2004" s="122"/>
      <c r="F2004" s="77"/>
      <c r="O2004" s="84"/>
    </row>
    <row r="2005" spans="1:15" s="76" customFormat="1" ht="30" x14ac:dyDescent="0.45">
      <c r="A2005" s="123"/>
      <c r="B2005" s="122"/>
      <c r="C2005" s="122"/>
      <c r="D2005" s="122"/>
      <c r="F2005" s="77"/>
      <c r="O2005" s="80"/>
    </row>
    <row r="2006" spans="1:15" s="76" customFormat="1" ht="30" x14ac:dyDescent="0.45">
      <c r="A2006" s="123"/>
      <c r="B2006" s="122"/>
      <c r="C2006" s="122"/>
      <c r="D2006" s="122"/>
      <c r="F2006" s="77"/>
      <c r="O2006" s="80"/>
    </row>
    <row r="2007" spans="1:15" s="76" customFormat="1" ht="30" x14ac:dyDescent="0.45">
      <c r="A2007" s="123"/>
      <c r="B2007" s="122"/>
      <c r="C2007" s="122"/>
      <c r="D2007" s="122"/>
      <c r="F2007" s="77"/>
      <c r="O2007" s="80"/>
    </row>
    <row r="2008" spans="1:15" s="76" customFormat="1" ht="30" x14ac:dyDescent="0.45">
      <c r="A2008" s="123"/>
      <c r="B2008" s="122"/>
      <c r="C2008" s="122"/>
      <c r="D2008" s="122"/>
      <c r="F2008" s="77"/>
      <c r="O2008" s="80"/>
    </row>
    <row r="2009" spans="1:15" s="76" customFormat="1" ht="33.6" x14ac:dyDescent="0.45">
      <c r="A2009" s="123"/>
      <c r="B2009" s="122"/>
      <c r="C2009" s="122"/>
      <c r="D2009" s="122"/>
      <c r="F2009" s="77"/>
      <c r="O2009" s="84"/>
    </row>
    <row r="2010" spans="1:15" s="76" customFormat="1" ht="33.6" x14ac:dyDescent="0.45">
      <c r="A2010" s="123"/>
      <c r="B2010" s="122"/>
      <c r="C2010" s="122"/>
      <c r="D2010" s="122"/>
      <c r="F2010" s="77"/>
      <c r="O2010" s="84"/>
    </row>
    <row r="2011" spans="1:15" s="76" customFormat="1" ht="30" x14ac:dyDescent="0.45">
      <c r="A2011" s="123"/>
      <c r="B2011" s="122"/>
      <c r="C2011" s="122"/>
      <c r="D2011" s="122"/>
      <c r="F2011" s="77"/>
      <c r="J2011" s="88"/>
      <c r="K2011" s="88"/>
      <c r="L2011" s="88"/>
      <c r="O2011" s="80"/>
    </row>
    <row r="2012" spans="1:15" s="76" customFormat="1" ht="30" x14ac:dyDescent="0.45">
      <c r="A2012" s="123"/>
      <c r="B2012" s="122"/>
      <c r="C2012" s="122"/>
      <c r="D2012" s="122"/>
      <c r="F2012" s="77"/>
      <c r="O2012" s="80"/>
    </row>
    <row r="2013" spans="1:15" s="76" customFormat="1" ht="30" x14ac:dyDescent="0.45">
      <c r="A2013" s="123"/>
      <c r="B2013" s="122"/>
      <c r="C2013" s="122"/>
      <c r="D2013" s="122"/>
      <c r="F2013" s="77"/>
      <c r="O2013" s="80"/>
    </row>
    <row r="2014" spans="1:15" s="76" customFormat="1" ht="30" x14ac:dyDescent="0.45">
      <c r="A2014" s="123"/>
      <c r="B2014" s="122"/>
      <c r="C2014" s="122"/>
      <c r="D2014" s="122"/>
      <c r="F2014" s="77"/>
      <c r="O2014" s="80"/>
    </row>
    <row r="2015" spans="1:15" s="76" customFormat="1" ht="30" x14ac:dyDescent="0.45">
      <c r="A2015" s="123"/>
      <c r="B2015" s="122"/>
      <c r="C2015" s="122"/>
      <c r="D2015" s="122"/>
      <c r="F2015" s="77"/>
      <c r="O2015" s="80"/>
    </row>
    <row r="2016" spans="1:15" s="76" customFormat="1" ht="30" x14ac:dyDescent="0.45">
      <c r="A2016" s="123"/>
      <c r="B2016" s="122"/>
      <c r="C2016" s="122"/>
      <c r="D2016" s="122"/>
      <c r="F2016" s="77"/>
      <c r="O2016" s="80"/>
    </row>
    <row r="2017" spans="1:15" s="76" customFormat="1" ht="30" x14ac:dyDescent="0.45">
      <c r="A2017" s="123"/>
      <c r="B2017" s="122"/>
      <c r="C2017" s="122"/>
      <c r="D2017" s="122"/>
      <c r="F2017" s="77"/>
      <c r="O2017" s="80"/>
    </row>
    <row r="2018" spans="1:15" s="76" customFormat="1" ht="30" x14ac:dyDescent="0.45">
      <c r="A2018" s="123"/>
      <c r="B2018" s="122"/>
      <c r="C2018" s="122"/>
      <c r="D2018" s="122"/>
      <c r="F2018" s="77"/>
      <c r="O2018" s="80"/>
    </row>
    <row r="2019" spans="1:15" s="76" customFormat="1" ht="30" x14ac:dyDescent="0.45">
      <c r="A2019" s="123"/>
      <c r="B2019" s="122"/>
      <c r="C2019" s="122"/>
      <c r="D2019" s="122"/>
      <c r="F2019" s="77"/>
      <c r="O2019" s="80"/>
    </row>
    <row r="2020" spans="1:15" s="76" customFormat="1" ht="30" x14ac:dyDescent="0.45">
      <c r="A2020" s="123"/>
      <c r="B2020" s="122"/>
      <c r="C2020" s="122"/>
      <c r="D2020" s="122"/>
      <c r="F2020" s="77"/>
      <c r="O2020" s="80"/>
    </row>
    <row r="2021" spans="1:15" s="76" customFormat="1" ht="30" x14ac:dyDescent="0.45">
      <c r="A2021" s="123"/>
      <c r="B2021" s="122"/>
      <c r="C2021" s="122"/>
      <c r="D2021" s="122"/>
      <c r="F2021" s="77"/>
      <c r="O2021" s="80"/>
    </row>
    <row r="2022" spans="1:15" s="76" customFormat="1" ht="30" x14ac:dyDescent="0.45">
      <c r="A2022" s="123"/>
      <c r="B2022" s="122"/>
      <c r="C2022" s="122"/>
      <c r="D2022" s="122"/>
      <c r="F2022" s="77"/>
      <c r="O2022" s="80"/>
    </row>
    <row r="2023" spans="1:15" s="76" customFormat="1" ht="30" x14ac:dyDescent="0.5">
      <c r="A2023" s="123"/>
      <c r="B2023" s="122"/>
      <c r="C2023" s="122"/>
      <c r="D2023" s="122"/>
      <c r="F2023" s="77"/>
      <c r="O2023" s="86"/>
    </row>
    <row r="2024" spans="1:15" s="76" customFormat="1" ht="30" x14ac:dyDescent="0.45">
      <c r="A2024" s="123"/>
      <c r="B2024" s="122"/>
      <c r="C2024" s="122"/>
      <c r="D2024" s="122"/>
      <c r="F2024" s="77"/>
      <c r="O2024" s="80"/>
    </row>
    <row r="2025" spans="1:15" s="76" customFormat="1" ht="30" x14ac:dyDescent="0.5">
      <c r="A2025" s="123"/>
      <c r="B2025" s="122"/>
      <c r="C2025" s="122"/>
      <c r="D2025" s="122"/>
      <c r="F2025" s="77"/>
      <c r="O2025" s="86"/>
    </row>
    <row r="2026" spans="1:15" s="76" customFormat="1" ht="30" x14ac:dyDescent="0.45">
      <c r="A2026" s="123"/>
      <c r="B2026" s="122"/>
      <c r="C2026" s="122"/>
      <c r="D2026" s="122"/>
      <c r="F2026" s="77"/>
      <c r="O2026" s="80"/>
    </row>
    <row r="2027" spans="1:15" s="76" customFormat="1" ht="30" x14ac:dyDescent="0.45">
      <c r="A2027" s="123"/>
      <c r="B2027" s="122"/>
      <c r="C2027" s="122"/>
      <c r="D2027" s="122"/>
      <c r="F2027" s="77"/>
      <c r="O2027" s="80"/>
    </row>
    <row r="2028" spans="1:15" s="76" customFormat="1" ht="30" x14ac:dyDescent="0.5">
      <c r="A2028" s="123"/>
      <c r="B2028" s="122"/>
      <c r="C2028" s="122"/>
      <c r="D2028" s="122"/>
      <c r="F2028" s="77"/>
      <c r="O2028" s="86"/>
    </row>
    <row r="2029" spans="1:15" s="76" customFormat="1" ht="30" x14ac:dyDescent="0.45">
      <c r="A2029" s="123"/>
      <c r="B2029" s="122"/>
      <c r="C2029" s="122"/>
      <c r="D2029" s="122"/>
      <c r="F2029" s="77"/>
      <c r="O2029" s="80"/>
    </row>
    <row r="2030" spans="1:15" s="76" customFormat="1" ht="30" x14ac:dyDescent="0.45">
      <c r="A2030" s="123"/>
      <c r="B2030" s="122"/>
      <c r="C2030" s="122"/>
      <c r="D2030" s="122"/>
      <c r="F2030" s="77"/>
      <c r="O2030" s="80"/>
    </row>
    <row r="2031" spans="1:15" s="76" customFormat="1" ht="30" x14ac:dyDescent="0.45">
      <c r="A2031" s="123"/>
      <c r="B2031" s="122"/>
      <c r="C2031" s="122"/>
      <c r="D2031" s="122"/>
      <c r="F2031" s="77"/>
      <c r="O2031" s="80"/>
    </row>
    <row r="2032" spans="1:15" s="76" customFormat="1" ht="30" x14ac:dyDescent="0.45">
      <c r="A2032" s="123"/>
      <c r="B2032" s="122"/>
      <c r="C2032" s="122"/>
      <c r="D2032" s="122"/>
      <c r="F2032" s="77"/>
      <c r="O2032" s="80"/>
    </row>
    <row r="2033" spans="1:15" s="76" customFormat="1" ht="30" x14ac:dyDescent="0.45">
      <c r="A2033" s="123"/>
      <c r="B2033" s="122"/>
      <c r="C2033" s="122"/>
      <c r="D2033" s="122"/>
      <c r="F2033" s="77"/>
      <c r="O2033" s="80"/>
    </row>
    <row r="2034" spans="1:15" s="76" customFormat="1" ht="31.2" x14ac:dyDescent="0.45">
      <c r="A2034" s="123"/>
      <c r="B2034" s="122"/>
      <c r="C2034" s="122"/>
      <c r="D2034" s="122"/>
      <c r="F2034" s="77"/>
      <c r="O2034" s="85"/>
    </row>
    <row r="2035" spans="1:15" s="76" customFormat="1" ht="30" x14ac:dyDescent="0.45">
      <c r="A2035" s="123"/>
      <c r="B2035" s="122"/>
      <c r="C2035" s="122"/>
      <c r="D2035" s="122"/>
      <c r="F2035" s="77"/>
      <c r="O2035" s="80"/>
    </row>
    <row r="2036" spans="1:15" s="76" customFormat="1" ht="30" x14ac:dyDescent="0.5">
      <c r="A2036" s="123"/>
      <c r="B2036" s="122"/>
      <c r="C2036" s="122"/>
      <c r="D2036" s="122"/>
      <c r="F2036" s="77"/>
      <c r="O2036" s="86"/>
    </row>
    <row r="2037" spans="1:15" s="76" customFormat="1" ht="30" x14ac:dyDescent="0.45">
      <c r="A2037" s="123"/>
      <c r="B2037" s="122"/>
      <c r="C2037" s="122"/>
      <c r="D2037" s="122"/>
      <c r="F2037" s="77"/>
      <c r="O2037" s="80"/>
    </row>
    <row r="2038" spans="1:15" s="76" customFormat="1" ht="30" x14ac:dyDescent="0.45">
      <c r="A2038" s="123"/>
      <c r="B2038" s="122"/>
      <c r="C2038" s="122"/>
      <c r="D2038" s="122"/>
      <c r="F2038" s="77"/>
      <c r="O2038" s="80"/>
    </row>
    <row r="2039" spans="1:15" s="76" customFormat="1" ht="30" x14ac:dyDescent="0.5">
      <c r="A2039" s="123"/>
      <c r="B2039" s="122"/>
      <c r="C2039" s="122"/>
      <c r="D2039" s="122"/>
      <c r="F2039" s="77"/>
      <c r="O2039" s="86"/>
    </row>
    <row r="2040" spans="1:15" s="76" customFormat="1" ht="30" x14ac:dyDescent="0.45">
      <c r="A2040" s="123"/>
      <c r="B2040" s="122"/>
      <c r="C2040" s="122"/>
      <c r="D2040" s="122"/>
      <c r="F2040" s="77"/>
      <c r="O2040" s="80"/>
    </row>
    <row r="2041" spans="1:15" s="76" customFormat="1" ht="30" x14ac:dyDescent="0.45">
      <c r="A2041" s="123"/>
      <c r="B2041" s="122"/>
      <c r="C2041" s="122"/>
      <c r="D2041" s="122"/>
      <c r="F2041" s="77"/>
      <c r="O2041" s="80"/>
    </row>
    <row r="2042" spans="1:15" s="76" customFormat="1" ht="30" x14ac:dyDescent="0.45">
      <c r="A2042" s="123"/>
      <c r="B2042" s="122"/>
      <c r="C2042" s="122"/>
      <c r="D2042" s="122"/>
      <c r="F2042" s="77"/>
      <c r="O2042" s="80"/>
    </row>
    <row r="2043" spans="1:15" s="76" customFormat="1" ht="30" x14ac:dyDescent="0.45">
      <c r="A2043" s="123"/>
      <c r="B2043" s="122"/>
      <c r="C2043" s="122"/>
      <c r="D2043" s="122"/>
      <c r="F2043" s="77"/>
      <c r="O2043" s="80"/>
    </row>
    <row r="2044" spans="1:15" s="76" customFormat="1" ht="30" x14ac:dyDescent="0.45">
      <c r="A2044" s="123"/>
      <c r="B2044" s="122"/>
      <c r="C2044" s="122"/>
      <c r="D2044" s="122"/>
      <c r="F2044" s="77"/>
      <c r="O2044" s="80"/>
    </row>
    <row r="2045" spans="1:15" s="76" customFormat="1" ht="33.6" x14ac:dyDescent="0.45">
      <c r="A2045" s="123"/>
      <c r="B2045" s="122"/>
      <c r="C2045" s="122"/>
      <c r="D2045" s="122"/>
      <c r="F2045" s="77"/>
      <c r="O2045" s="84"/>
    </row>
    <row r="2046" spans="1:15" s="76" customFormat="1" ht="30" x14ac:dyDescent="0.45">
      <c r="A2046" s="123"/>
      <c r="B2046" s="122"/>
      <c r="C2046" s="122"/>
      <c r="D2046" s="122"/>
      <c r="F2046" s="77"/>
      <c r="O2046" s="80"/>
    </row>
    <row r="2047" spans="1:15" s="76" customFormat="1" ht="30" x14ac:dyDescent="0.45">
      <c r="A2047" s="123"/>
      <c r="B2047" s="122"/>
      <c r="C2047" s="122"/>
      <c r="D2047" s="122"/>
      <c r="F2047" s="77"/>
      <c r="O2047" s="80"/>
    </row>
    <row r="2048" spans="1:15" s="76" customFormat="1" ht="30" x14ac:dyDescent="0.45">
      <c r="A2048" s="123"/>
      <c r="B2048" s="122"/>
      <c r="C2048" s="122"/>
      <c r="D2048" s="122"/>
      <c r="F2048" s="77"/>
      <c r="O2048" s="80"/>
    </row>
    <row r="2049" spans="1:15" s="76" customFormat="1" ht="30" x14ac:dyDescent="0.45">
      <c r="A2049" s="123"/>
      <c r="B2049" s="122"/>
      <c r="C2049" s="122"/>
      <c r="D2049" s="122"/>
      <c r="F2049" s="77"/>
      <c r="O2049" s="80"/>
    </row>
    <row r="2050" spans="1:15" s="76" customFormat="1" ht="30" x14ac:dyDescent="0.45">
      <c r="A2050" s="123"/>
      <c r="B2050" s="122"/>
      <c r="C2050" s="122"/>
      <c r="D2050" s="122"/>
      <c r="F2050" s="77"/>
      <c r="O2050" s="80"/>
    </row>
    <row r="2051" spans="1:15" s="76" customFormat="1" ht="30" x14ac:dyDescent="0.45">
      <c r="A2051" s="123"/>
      <c r="B2051" s="122"/>
      <c r="C2051" s="122"/>
      <c r="D2051" s="122"/>
      <c r="F2051" s="77"/>
      <c r="O2051" s="80"/>
    </row>
    <row r="2052" spans="1:15" s="76" customFormat="1" ht="30" x14ac:dyDescent="0.45">
      <c r="A2052" s="123"/>
      <c r="B2052" s="122"/>
      <c r="C2052" s="122"/>
      <c r="D2052" s="122"/>
      <c r="F2052" s="77"/>
      <c r="O2052" s="80"/>
    </row>
    <row r="2053" spans="1:15" s="76" customFormat="1" ht="30" x14ac:dyDescent="0.45">
      <c r="A2053" s="123"/>
      <c r="B2053" s="122"/>
      <c r="C2053" s="122"/>
      <c r="D2053" s="122"/>
      <c r="F2053" s="77"/>
      <c r="J2053" s="88"/>
      <c r="K2053" s="88"/>
      <c r="L2053" s="88"/>
      <c r="O2053" s="80"/>
    </row>
    <row r="2054" spans="1:15" s="76" customFormat="1" ht="30" x14ac:dyDescent="0.45">
      <c r="A2054" s="123"/>
      <c r="B2054" s="122"/>
      <c r="C2054" s="122"/>
      <c r="D2054" s="122"/>
      <c r="F2054" s="77"/>
      <c r="O2054" s="80"/>
    </row>
    <row r="2055" spans="1:15" s="76" customFormat="1" ht="30" x14ac:dyDescent="0.45">
      <c r="A2055" s="123"/>
      <c r="B2055" s="122"/>
      <c r="C2055" s="122"/>
      <c r="D2055" s="122"/>
      <c r="F2055" s="77"/>
      <c r="O2055" s="80"/>
    </row>
    <row r="2056" spans="1:15" s="76" customFormat="1" ht="33.6" x14ac:dyDescent="0.45">
      <c r="A2056" s="123"/>
      <c r="B2056" s="122"/>
      <c r="C2056" s="122"/>
      <c r="D2056" s="122"/>
      <c r="F2056" s="77"/>
      <c r="O2056" s="84"/>
    </row>
    <row r="2057" spans="1:15" s="76" customFormat="1" ht="30" x14ac:dyDescent="0.45">
      <c r="A2057" s="123"/>
      <c r="B2057" s="122"/>
      <c r="C2057" s="122"/>
      <c r="D2057" s="122"/>
      <c r="F2057" s="77"/>
      <c r="O2057" s="80"/>
    </row>
    <row r="2058" spans="1:15" s="76" customFormat="1" ht="30" x14ac:dyDescent="0.45">
      <c r="A2058" s="123"/>
      <c r="B2058" s="122"/>
      <c r="C2058" s="122"/>
      <c r="D2058" s="122"/>
      <c r="F2058" s="77"/>
      <c r="O2058" s="80"/>
    </row>
    <row r="2059" spans="1:15" s="76" customFormat="1" ht="30" x14ac:dyDescent="0.45">
      <c r="A2059" s="123"/>
      <c r="B2059" s="122"/>
      <c r="C2059" s="122"/>
      <c r="D2059" s="122"/>
      <c r="F2059" s="77"/>
      <c r="O2059" s="80"/>
    </row>
    <row r="2060" spans="1:15" s="76" customFormat="1" ht="30" x14ac:dyDescent="0.45">
      <c r="A2060" s="123"/>
      <c r="B2060" s="122"/>
      <c r="C2060" s="122"/>
      <c r="D2060" s="122"/>
      <c r="F2060" s="77"/>
      <c r="O2060" s="80"/>
    </row>
    <row r="2061" spans="1:15" s="76" customFormat="1" ht="30" x14ac:dyDescent="0.45">
      <c r="A2061" s="123"/>
      <c r="B2061" s="122"/>
      <c r="C2061" s="122"/>
      <c r="D2061" s="122"/>
      <c r="F2061" s="77"/>
      <c r="O2061" s="80"/>
    </row>
    <row r="2062" spans="1:15" s="76" customFormat="1" ht="30" x14ac:dyDescent="0.45">
      <c r="A2062" s="123"/>
      <c r="B2062" s="122"/>
      <c r="C2062" s="122"/>
      <c r="D2062" s="122"/>
      <c r="F2062" s="77"/>
      <c r="O2062" s="80"/>
    </row>
    <row r="2063" spans="1:15" s="76" customFormat="1" ht="31.2" x14ac:dyDescent="0.45">
      <c r="A2063" s="123"/>
      <c r="B2063" s="122"/>
      <c r="C2063" s="122"/>
      <c r="D2063" s="122"/>
      <c r="F2063" s="77"/>
      <c r="O2063" s="90"/>
    </row>
    <row r="2064" spans="1:15" s="76" customFormat="1" ht="31.2" x14ac:dyDescent="0.45">
      <c r="A2064" s="123"/>
      <c r="B2064" s="122"/>
      <c r="C2064" s="122"/>
      <c r="D2064" s="122"/>
      <c r="F2064" s="77"/>
      <c r="O2064" s="90"/>
    </row>
    <row r="2065" spans="1:15" s="76" customFormat="1" ht="30" x14ac:dyDescent="0.45">
      <c r="A2065" s="123"/>
      <c r="B2065" s="122"/>
      <c r="C2065" s="122"/>
      <c r="D2065" s="122"/>
      <c r="F2065" s="77"/>
      <c r="O2065" s="80"/>
    </row>
    <row r="2066" spans="1:15" s="76" customFormat="1" ht="30" x14ac:dyDescent="0.45">
      <c r="A2066" s="123"/>
      <c r="B2066" s="122"/>
      <c r="C2066" s="122"/>
      <c r="D2066" s="122"/>
      <c r="F2066" s="77"/>
      <c r="O2066" s="80"/>
    </row>
    <row r="2067" spans="1:15" s="76" customFormat="1" ht="30" x14ac:dyDescent="0.45">
      <c r="A2067" s="123"/>
      <c r="B2067" s="122"/>
      <c r="C2067" s="122"/>
      <c r="D2067" s="122"/>
      <c r="F2067" s="77"/>
      <c r="O2067" s="80"/>
    </row>
    <row r="2068" spans="1:15" s="76" customFormat="1" ht="30" x14ac:dyDescent="0.45">
      <c r="A2068" s="123"/>
      <c r="B2068" s="122"/>
      <c r="C2068" s="122"/>
      <c r="D2068" s="122"/>
      <c r="F2068" s="77"/>
      <c r="O2068" s="80"/>
    </row>
    <row r="2069" spans="1:15" s="76" customFormat="1" ht="30" x14ac:dyDescent="0.45">
      <c r="A2069" s="123"/>
      <c r="B2069" s="122"/>
      <c r="C2069" s="122"/>
      <c r="D2069" s="122"/>
      <c r="F2069" s="77"/>
      <c r="O2069" s="80"/>
    </row>
    <row r="2070" spans="1:15" s="76" customFormat="1" ht="30" x14ac:dyDescent="0.45">
      <c r="A2070" s="123"/>
      <c r="B2070" s="122"/>
      <c r="C2070" s="122"/>
      <c r="D2070" s="122"/>
      <c r="F2070" s="77"/>
      <c r="O2070" s="80"/>
    </row>
    <row r="2071" spans="1:15" s="76" customFormat="1" ht="30" x14ac:dyDescent="0.5">
      <c r="A2071" s="123"/>
      <c r="B2071" s="122"/>
      <c r="C2071" s="122"/>
      <c r="D2071" s="122"/>
      <c r="F2071" s="77"/>
      <c r="O2071" s="86"/>
    </row>
    <row r="2072" spans="1:15" s="76" customFormat="1" ht="31.2" x14ac:dyDescent="0.45">
      <c r="A2072" s="123"/>
      <c r="B2072" s="122"/>
      <c r="C2072" s="122"/>
      <c r="D2072" s="122"/>
      <c r="F2072" s="77"/>
      <c r="O2072" s="85"/>
    </row>
    <row r="2073" spans="1:15" s="76" customFormat="1" ht="31.2" x14ac:dyDescent="0.45">
      <c r="A2073" s="123"/>
      <c r="B2073" s="122"/>
      <c r="C2073" s="122"/>
      <c r="D2073" s="122"/>
      <c r="F2073" s="77"/>
      <c r="O2073" s="90"/>
    </row>
    <row r="2074" spans="1:15" s="76" customFormat="1" ht="33.6" x14ac:dyDescent="0.45">
      <c r="A2074" s="123"/>
      <c r="B2074" s="122"/>
      <c r="C2074" s="122"/>
      <c r="D2074" s="122"/>
      <c r="F2074" s="77"/>
      <c r="O2074" s="84"/>
    </row>
    <row r="2075" spans="1:15" s="76" customFormat="1" ht="30" x14ac:dyDescent="0.45">
      <c r="A2075" s="123"/>
      <c r="B2075" s="122"/>
      <c r="C2075" s="122"/>
      <c r="D2075" s="122"/>
      <c r="F2075" s="77"/>
      <c r="O2075" s="80"/>
    </row>
    <row r="2076" spans="1:15" s="76" customFormat="1" ht="30" x14ac:dyDescent="0.45">
      <c r="A2076" s="123"/>
      <c r="B2076" s="122"/>
      <c r="C2076" s="122"/>
      <c r="D2076" s="122"/>
      <c r="F2076" s="77"/>
      <c r="O2076" s="80"/>
    </row>
    <row r="2077" spans="1:15" s="76" customFormat="1" ht="30" x14ac:dyDescent="0.45">
      <c r="A2077" s="123"/>
      <c r="B2077" s="122"/>
      <c r="C2077" s="122"/>
      <c r="D2077" s="122"/>
      <c r="F2077" s="77"/>
      <c r="O2077" s="80"/>
    </row>
    <row r="2078" spans="1:15" s="76" customFormat="1" ht="30" x14ac:dyDescent="0.45">
      <c r="A2078" s="123"/>
      <c r="B2078" s="122"/>
      <c r="C2078" s="122"/>
      <c r="D2078" s="122"/>
      <c r="F2078" s="77"/>
      <c r="O2078" s="80"/>
    </row>
    <row r="2079" spans="1:15" s="76" customFormat="1" ht="30" x14ac:dyDescent="0.45">
      <c r="A2079" s="123"/>
      <c r="B2079" s="122"/>
      <c r="C2079" s="122"/>
      <c r="D2079" s="122"/>
      <c r="F2079" s="77"/>
      <c r="O2079" s="80"/>
    </row>
    <row r="2080" spans="1:15" s="76" customFormat="1" ht="30" x14ac:dyDescent="0.5">
      <c r="A2080" s="123"/>
      <c r="B2080" s="122"/>
      <c r="C2080" s="122"/>
      <c r="D2080" s="122"/>
      <c r="F2080" s="77"/>
      <c r="O2080" s="86"/>
    </row>
    <row r="2081" spans="1:15" s="76" customFormat="1" ht="30" x14ac:dyDescent="0.5">
      <c r="A2081" s="123"/>
      <c r="B2081" s="122"/>
      <c r="C2081" s="122"/>
      <c r="D2081" s="122"/>
      <c r="F2081" s="77"/>
      <c r="O2081" s="86"/>
    </row>
    <row r="2082" spans="1:15" s="76" customFormat="1" ht="30" x14ac:dyDescent="0.45">
      <c r="A2082" s="123"/>
      <c r="B2082" s="122"/>
      <c r="C2082" s="122"/>
      <c r="D2082" s="122"/>
      <c r="F2082" s="77"/>
      <c r="O2082" s="80"/>
    </row>
    <row r="2083" spans="1:15" s="76" customFormat="1" ht="30" x14ac:dyDescent="0.45">
      <c r="A2083" s="123"/>
      <c r="B2083" s="122"/>
      <c r="C2083" s="122"/>
      <c r="D2083" s="122"/>
      <c r="F2083" s="77"/>
      <c r="O2083" s="80"/>
    </row>
    <row r="2084" spans="1:15" s="76" customFormat="1" ht="30" x14ac:dyDescent="0.45">
      <c r="A2084" s="123"/>
      <c r="B2084" s="122"/>
      <c r="C2084" s="122"/>
      <c r="D2084" s="122"/>
      <c r="F2084" s="77"/>
      <c r="O2084" s="80"/>
    </row>
    <row r="2085" spans="1:15" s="76" customFormat="1" ht="30" x14ac:dyDescent="0.45">
      <c r="A2085" s="123"/>
      <c r="B2085" s="122"/>
      <c r="C2085" s="122"/>
      <c r="D2085" s="122"/>
      <c r="F2085" s="77"/>
      <c r="O2085" s="80"/>
    </row>
    <row r="2086" spans="1:15" s="76" customFormat="1" ht="30" x14ac:dyDescent="0.45">
      <c r="A2086" s="123"/>
      <c r="B2086" s="122"/>
      <c r="C2086" s="122"/>
      <c r="D2086" s="122"/>
      <c r="F2086" s="77"/>
      <c r="O2086" s="80"/>
    </row>
    <row r="2087" spans="1:15" s="76" customFormat="1" ht="30" x14ac:dyDescent="0.45">
      <c r="A2087" s="123"/>
      <c r="B2087" s="122"/>
      <c r="C2087" s="122"/>
      <c r="D2087" s="122"/>
      <c r="F2087" s="77"/>
      <c r="O2087" s="80"/>
    </row>
    <row r="2088" spans="1:15" s="76" customFormat="1" ht="30" x14ac:dyDescent="0.45">
      <c r="A2088" s="123"/>
      <c r="B2088" s="122"/>
      <c r="C2088" s="122"/>
      <c r="D2088" s="122"/>
      <c r="F2088" s="77"/>
      <c r="O2088" s="80"/>
    </row>
    <row r="2089" spans="1:15" s="76" customFormat="1" ht="30" x14ac:dyDescent="0.45">
      <c r="A2089" s="123"/>
      <c r="B2089" s="122"/>
      <c r="C2089" s="122"/>
      <c r="D2089" s="122"/>
      <c r="F2089" s="77"/>
      <c r="O2089" s="80"/>
    </row>
    <row r="2090" spans="1:15" s="76" customFormat="1" ht="30" x14ac:dyDescent="0.45">
      <c r="A2090" s="123"/>
      <c r="B2090" s="122"/>
      <c r="C2090" s="122"/>
      <c r="D2090" s="122"/>
      <c r="F2090" s="77"/>
      <c r="O2090" s="80"/>
    </row>
    <row r="2091" spans="1:15" s="76" customFormat="1" ht="30" x14ac:dyDescent="0.45">
      <c r="A2091" s="123"/>
      <c r="B2091" s="122"/>
      <c r="C2091" s="122"/>
      <c r="D2091" s="122"/>
      <c r="F2091" s="77"/>
      <c r="O2091" s="80"/>
    </row>
    <row r="2092" spans="1:15" s="76" customFormat="1" ht="30" x14ac:dyDescent="0.45">
      <c r="A2092" s="123"/>
      <c r="B2092" s="122"/>
      <c r="C2092" s="122"/>
      <c r="D2092" s="122"/>
      <c r="F2092" s="77"/>
      <c r="O2092" s="80"/>
    </row>
    <row r="2093" spans="1:15" s="76" customFormat="1" ht="31.2" x14ac:dyDescent="0.45">
      <c r="A2093" s="123"/>
      <c r="B2093" s="122"/>
      <c r="C2093" s="122"/>
      <c r="D2093" s="122"/>
      <c r="F2093" s="77"/>
      <c r="O2093" s="85"/>
    </row>
    <row r="2094" spans="1:15" s="76" customFormat="1" ht="30" x14ac:dyDescent="0.45">
      <c r="A2094" s="123"/>
      <c r="B2094" s="122"/>
      <c r="C2094" s="122"/>
      <c r="D2094" s="122"/>
      <c r="F2094" s="77"/>
      <c r="O2094" s="80"/>
    </row>
    <row r="2095" spans="1:15" s="76" customFormat="1" ht="30" x14ac:dyDescent="0.5">
      <c r="A2095" s="123"/>
      <c r="B2095" s="122"/>
      <c r="C2095" s="122"/>
      <c r="D2095" s="122"/>
      <c r="F2095" s="77"/>
      <c r="O2095" s="86"/>
    </row>
    <row r="2096" spans="1:15" s="76" customFormat="1" ht="30" x14ac:dyDescent="0.45">
      <c r="A2096" s="123"/>
      <c r="B2096" s="122"/>
      <c r="C2096" s="122"/>
      <c r="D2096" s="122"/>
      <c r="F2096" s="77"/>
      <c r="O2096" s="80"/>
    </row>
    <row r="2097" spans="1:15" s="76" customFormat="1" ht="30" x14ac:dyDescent="0.45">
      <c r="A2097" s="123"/>
      <c r="B2097" s="122"/>
      <c r="C2097" s="122"/>
      <c r="D2097" s="122"/>
      <c r="F2097" s="77"/>
      <c r="O2097" s="80"/>
    </row>
    <row r="2098" spans="1:15" s="76" customFormat="1" ht="30" x14ac:dyDescent="0.45">
      <c r="A2098" s="123"/>
      <c r="B2098" s="122"/>
      <c r="C2098" s="122"/>
      <c r="D2098" s="122"/>
      <c r="F2098" s="77"/>
      <c r="O2098" s="80"/>
    </row>
    <row r="2099" spans="1:15" s="76" customFormat="1" ht="30" x14ac:dyDescent="0.45">
      <c r="A2099" s="123"/>
      <c r="B2099" s="122"/>
      <c r="C2099" s="122"/>
      <c r="D2099" s="122"/>
      <c r="F2099" s="77"/>
      <c r="O2099" s="80"/>
    </row>
    <row r="2100" spans="1:15" s="76" customFormat="1" ht="30" x14ac:dyDescent="0.45">
      <c r="A2100" s="123"/>
      <c r="B2100" s="122"/>
      <c r="C2100" s="122"/>
      <c r="D2100" s="122"/>
      <c r="F2100" s="77"/>
      <c r="J2100" s="88"/>
      <c r="K2100" s="88"/>
      <c r="L2100" s="88"/>
      <c r="O2100" s="80"/>
    </row>
    <row r="2101" spans="1:15" s="76" customFormat="1" ht="30" x14ac:dyDescent="0.45">
      <c r="A2101" s="123"/>
      <c r="B2101" s="122"/>
      <c r="C2101" s="122"/>
      <c r="D2101" s="122"/>
      <c r="F2101" s="77"/>
      <c r="O2101" s="80"/>
    </row>
    <row r="2102" spans="1:15" s="76" customFormat="1" ht="30" x14ac:dyDescent="0.5">
      <c r="A2102" s="123"/>
      <c r="B2102" s="122"/>
      <c r="C2102" s="122"/>
      <c r="D2102" s="122"/>
      <c r="F2102" s="77"/>
      <c r="O2102" s="86"/>
    </row>
    <row r="2103" spans="1:15" s="76" customFormat="1" ht="30" x14ac:dyDescent="0.45">
      <c r="A2103" s="123"/>
      <c r="B2103" s="122"/>
      <c r="C2103" s="122"/>
      <c r="D2103" s="122"/>
      <c r="F2103" s="77"/>
      <c r="O2103" s="80"/>
    </row>
    <row r="2104" spans="1:15" s="76" customFormat="1" ht="30" x14ac:dyDescent="0.45">
      <c r="A2104" s="123"/>
      <c r="B2104" s="122"/>
      <c r="C2104" s="122"/>
      <c r="D2104" s="122"/>
      <c r="F2104" s="77"/>
      <c r="O2104" s="80"/>
    </row>
    <row r="2105" spans="1:15" s="76" customFormat="1" ht="30" x14ac:dyDescent="0.45">
      <c r="A2105" s="123"/>
      <c r="B2105" s="122"/>
      <c r="C2105" s="122"/>
      <c r="D2105" s="122"/>
      <c r="F2105" s="77"/>
      <c r="O2105" s="80"/>
    </row>
    <row r="2106" spans="1:15" s="76" customFormat="1" ht="30" x14ac:dyDescent="0.45">
      <c r="A2106" s="123"/>
      <c r="B2106" s="122"/>
      <c r="C2106" s="122"/>
      <c r="D2106" s="122"/>
      <c r="F2106" s="77"/>
      <c r="O2106" s="80"/>
    </row>
    <row r="2107" spans="1:15" s="76" customFormat="1" ht="30" x14ac:dyDescent="0.45">
      <c r="A2107" s="123"/>
      <c r="B2107" s="122"/>
      <c r="C2107" s="122"/>
      <c r="D2107" s="122"/>
      <c r="F2107" s="77"/>
      <c r="O2107" s="80"/>
    </row>
    <row r="2108" spans="1:15" s="76" customFormat="1" ht="30" x14ac:dyDescent="0.45">
      <c r="A2108" s="123"/>
      <c r="B2108" s="122"/>
      <c r="C2108" s="122"/>
      <c r="D2108" s="122"/>
      <c r="F2108" s="77"/>
      <c r="O2108" s="80"/>
    </row>
    <row r="2109" spans="1:15" s="76" customFormat="1" ht="30" x14ac:dyDescent="0.45">
      <c r="A2109" s="123"/>
      <c r="B2109" s="122"/>
      <c r="C2109" s="122"/>
      <c r="D2109" s="122"/>
      <c r="F2109" s="77"/>
      <c r="J2109" s="88"/>
      <c r="K2109" s="88"/>
      <c r="L2109" s="88"/>
      <c r="O2109" s="80"/>
    </row>
    <row r="2110" spans="1:15" s="76" customFormat="1" ht="30" x14ac:dyDescent="0.5">
      <c r="A2110" s="123"/>
      <c r="B2110" s="122"/>
      <c r="C2110" s="122"/>
      <c r="D2110" s="122"/>
      <c r="F2110" s="77"/>
      <c r="O2110" s="86"/>
    </row>
    <row r="2111" spans="1:15" s="76" customFormat="1" ht="30" x14ac:dyDescent="0.5">
      <c r="A2111" s="123"/>
      <c r="B2111" s="122"/>
      <c r="C2111" s="122"/>
      <c r="D2111" s="122"/>
      <c r="F2111" s="77"/>
      <c r="O2111" s="86"/>
    </row>
    <row r="2112" spans="1:15" s="76" customFormat="1" ht="30" x14ac:dyDescent="0.45">
      <c r="A2112" s="123"/>
      <c r="B2112" s="122"/>
      <c r="C2112" s="122"/>
      <c r="D2112" s="122"/>
      <c r="F2112" s="77"/>
      <c r="O2112" s="80"/>
    </row>
    <row r="2113" spans="1:15" s="76" customFormat="1" ht="33.6" x14ac:dyDescent="0.45">
      <c r="A2113" s="123"/>
      <c r="B2113" s="122"/>
      <c r="C2113" s="122"/>
      <c r="D2113" s="122"/>
      <c r="F2113" s="77"/>
      <c r="O2113" s="84"/>
    </row>
    <row r="2114" spans="1:15" s="76" customFormat="1" ht="30" x14ac:dyDescent="0.5">
      <c r="A2114" s="123"/>
      <c r="B2114" s="122"/>
      <c r="C2114" s="122"/>
      <c r="D2114" s="122"/>
      <c r="F2114" s="77"/>
      <c r="J2114" s="88"/>
      <c r="K2114" s="88"/>
      <c r="L2114" s="88"/>
      <c r="O2114" s="86"/>
    </row>
    <row r="2115" spans="1:15" s="76" customFormat="1" ht="30" x14ac:dyDescent="0.45">
      <c r="A2115" s="123"/>
      <c r="B2115" s="122"/>
      <c r="C2115" s="122"/>
      <c r="D2115" s="122"/>
      <c r="F2115" s="77"/>
      <c r="O2115" s="80"/>
    </row>
    <row r="2116" spans="1:15" s="76" customFormat="1" ht="30" x14ac:dyDescent="0.5">
      <c r="A2116" s="123"/>
      <c r="B2116" s="122"/>
      <c r="C2116" s="122"/>
      <c r="D2116" s="122"/>
      <c r="F2116" s="77"/>
      <c r="O2116" s="86"/>
    </row>
    <row r="2117" spans="1:15" s="76" customFormat="1" ht="30" x14ac:dyDescent="0.45">
      <c r="A2117" s="123"/>
      <c r="B2117" s="122"/>
      <c r="C2117" s="122"/>
      <c r="D2117" s="122"/>
      <c r="F2117" s="77"/>
      <c r="O2117" s="80"/>
    </row>
    <row r="2118" spans="1:15" s="76" customFormat="1" ht="30" x14ac:dyDescent="0.45">
      <c r="A2118" s="123"/>
      <c r="B2118" s="122"/>
      <c r="C2118" s="122"/>
      <c r="D2118" s="122"/>
      <c r="F2118" s="77"/>
      <c r="O2118" s="80"/>
    </row>
    <row r="2119" spans="1:15" s="76" customFormat="1" ht="30" x14ac:dyDescent="0.5">
      <c r="A2119" s="123"/>
      <c r="B2119" s="122"/>
      <c r="C2119" s="122"/>
      <c r="D2119" s="122"/>
      <c r="F2119" s="77"/>
      <c r="J2119" s="88"/>
      <c r="K2119" s="88"/>
      <c r="L2119" s="88"/>
      <c r="O2119" s="86"/>
    </row>
    <row r="2120" spans="1:15" s="76" customFormat="1" ht="30" x14ac:dyDescent="0.45">
      <c r="A2120" s="123"/>
      <c r="B2120" s="122"/>
      <c r="C2120" s="122"/>
      <c r="D2120" s="122"/>
      <c r="F2120" s="77"/>
      <c r="O2120" s="80"/>
    </row>
    <row r="2121" spans="1:15" s="76" customFormat="1" ht="30" x14ac:dyDescent="0.45">
      <c r="A2121" s="123"/>
      <c r="B2121" s="122"/>
      <c r="C2121" s="122"/>
      <c r="D2121" s="122"/>
      <c r="F2121" s="77"/>
      <c r="O2121" s="80"/>
    </row>
    <row r="2122" spans="1:15" s="76" customFormat="1" ht="30" x14ac:dyDescent="0.45">
      <c r="A2122" s="123"/>
      <c r="B2122" s="122"/>
      <c r="C2122" s="122"/>
      <c r="D2122" s="122"/>
      <c r="F2122" s="77"/>
      <c r="O2122" s="80"/>
    </row>
    <row r="2123" spans="1:15" s="76" customFormat="1" ht="30" x14ac:dyDescent="0.5">
      <c r="A2123" s="123"/>
      <c r="B2123" s="122"/>
      <c r="C2123" s="122"/>
      <c r="D2123" s="122"/>
      <c r="F2123" s="77"/>
      <c r="O2123" s="86"/>
    </row>
    <row r="2124" spans="1:15" s="76" customFormat="1" ht="30" x14ac:dyDescent="0.45">
      <c r="A2124" s="123"/>
      <c r="B2124" s="122"/>
      <c r="C2124" s="122"/>
      <c r="D2124" s="122"/>
      <c r="F2124" s="77"/>
      <c r="O2124" s="80"/>
    </row>
    <row r="2125" spans="1:15" s="76" customFormat="1" ht="30" x14ac:dyDescent="0.45">
      <c r="A2125" s="123"/>
      <c r="B2125" s="122"/>
      <c r="C2125" s="122"/>
      <c r="D2125" s="122"/>
      <c r="F2125" s="77"/>
      <c r="O2125" s="80"/>
    </row>
    <row r="2126" spans="1:15" s="76" customFormat="1" ht="30" x14ac:dyDescent="0.45">
      <c r="A2126" s="123"/>
      <c r="B2126" s="122"/>
      <c r="C2126" s="122"/>
      <c r="D2126" s="122"/>
      <c r="F2126" s="77"/>
      <c r="O2126" s="80"/>
    </row>
    <row r="2127" spans="1:15" s="76" customFormat="1" ht="30" x14ac:dyDescent="0.5">
      <c r="A2127" s="123"/>
      <c r="B2127" s="122"/>
      <c r="C2127" s="122"/>
      <c r="D2127" s="122"/>
      <c r="F2127" s="77"/>
      <c r="O2127" s="86"/>
    </row>
    <row r="2128" spans="1:15" s="76" customFormat="1" ht="30" x14ac:dyDescent="0.45">
      <c r="A2128" s="123"/>
      <c r="B2128" s="122"/>
      <c r="C2128" s="122"/>
      <c r="D2128" s="122"/>
      <c r="F2128" s="77"/>
      <c r="J2128" s="88"/>
      <c r="K2128" s="88"/>
      <c r="L2128" s="88"/>
      <c r="O2128" s="80"/>
    </row>
    <row r="2129" spans="1:15" s="76" customFormat="1" ht="30" x14ac:dyDescent="0.45">
      <c r="A2129" s="123"/>
      <c r="B2129" s="122"/>
      <c r="C2129" s="122"/>
      <c r="D2129" s="122"/>
      <c r="F2129" s="77"/>
      <c r="O2129" s="80"/>
    </row>
    <row r="2130" spans="1:15" s="76" customFormat="1" ht="30" x14ac:dyDescent="0.45">
      <c r="A2130" s="123"/>
      <c r="B2130" s="122"/>
      <c r="C2130" s="122"/>
      <c r="D2130" s="122"/>
      <c r="F2130" s="77"/>
      <c r="O2130" s="80"/>
    </row>
    <row r="2131" spans="1:15" s="76" customFormat="1" ht="30" x14ac:dyDescent="0.45">
      <c r="A2131" s="123"/>
      <c r="B2131" s="122"/>
      <c r="C2131" s="122"/>
      <c r="D2131" s="122"/>
      <c r="F2131" s="77"/>
      <c r="O2131" s="80"/>
    </row>
    <row r="2132" spans="1:15" s="76" customFormat="1" ht="30" x14ac:dyDescent="0.45">
      <c r="A2132" s="123"/>
      <c r="B2132" s="122"/>
      <c r="C2132" s="122"/>
      <c r="D2132" s="122"/>
      <c r="F2132" s="77"/>
      <c r="O2132" s="80"/>
    </row>
    <row r="2133" spans="1:15" s="76" customFormat="1" ht="30" x14ac:dyDescent="0.45">
      <c r="A2133" s="123"/>
      <c r="B2133" s="122"/>
      <c r="C2133" s="122"/>
      <c r="D2133" s="122"/>
      <c r="F2133" s="77"/>
      <c r="O2133" s="80"/>
    </row>
    <row r="2134" spans="1:15" s="76" customFormat="1" ht="30" x14ac:dyDescent="0.45">
      <c r="A2134" s="123"/>
      <c r="B2134" s="122"/>
      <c r="C2134" s="122"/>
      <c r="D2134" s="122"/>
      <c r="F2134" s="77"/>
      <c r="O2134" s="80"/>
    </row>
    <row r="2135" spans="1:15" s="76" customFormat="1" ht="30" x14ac:dyDescent="0.45">
      <c r="A2135" s="123"/>
      <c r="B2135" s="122"/>
      <c r="C2135" s="122"/>
      <c r="D2135" s="122"/>
      <c r="F2135" s="77"/>
      <c r="O2135" s="80"/>
    </row>
    <row r="2136" spans="1:15" s="76" customFormat="1" ht="30" x14ac:dyDescent="0.45">
      <c r="A2136" s="123"/>
      <c r="B2136" s="122"/>
      <c r="C2136" s="122"/>
      <c r="D2136" s="122"/>
      <c r="F2136" s="77"/>
      <c r="O2136" s="80"/>
    </row>
    <row r="2137" spans="1:15" s="76" customFormat="1" ht="30" x14ac:dyDescent="0.5">
      <c r="A2137" s="123"/>
      <c r="B2137" s="122"/>
      <c r="C2137" s="122"/>
      <c r="D2137" s="122"/>
      <c r="F2137" s="77"/>
      <c r="O2137" s="86"/>
    </row>
    <row r="2138" spans="1:15" s="76" customFormat="1" ht="30" x14ac:dyDescent="0.45">
      <c r="A2138" s="123"/>
      <c r="B2138" s="122"/>
      <c r="C2138" s="122"/>
      <c r="D2138" s="122"/>
      <c r="F2138" s="77"/>
      <c r="O2138" s="80"/>
    </row>
    <row r="2139" spans="1:15" s="76" customFormat="1" ht="30" x14ac:dyDescent="0.45">
      <c r="A2139" s="123"/>
      <c r="B2139" s="122"/>
      <c r="C2139" s="122"/>
      <c r="D2139" s="122"/>
      <c r="F2139" s="77"/>
      <c r="O2139" s="80"/>
    </row>
    <row r="2140" spans="1:15" s="76" customFormat="1" ht="30" x14ac:dyDescent="0.45">
      <c r="A2140" s="123"/>
      <c r="B2140" s="122"/>
      <c r="C2140" s="122"/>
      <c r="D2140" s="122"/>
      <c r="F2140" s="77"/>
      <c r="J2140" s="88"/>
      <c r="K2140" s="88"/>
      <c r="L2140" s="88"/>
      <c r="O2140" s="80"/>
    </row>
    <row r="2141" spans="1:15" s="76" customFormat="1" ht="30" x14ac:dyDescent="0.45">
      <c r="A2141" s="123"/>
      <c r="B2141" s="122"/>
      <c r="C2141" s="122"/>
      <c r="D2141" s="122"/>
      <c r="F2141" s="77"/>
      <c r="O2141" s="80"/>
    </row>
    <row r="2142" spans="1:15" s="76" customFormat="1" ht="30" x14ac:dyDescent="0.45">
      <c r="A2142" s="123"/>
      <c r="B2142" s="122"/>
      <c r="C2142" s="122"/>
      <c r="D2142" s="122"/>
      <c r="F2142" s="77"/>
      <c r="O2142" s="80"/>
    </row>
    <row r="2143" spans="1:15" s="76" customFormat="1" ht="30" x14ac:dyDescent="0.45">
      <c r="A2143" s="123"/>
      <c r="B2143" s="122"/>
      <c r="C2143" s="122"/>
      <c r="D2143" s="122"/>
      <c r="F2143" s="77"/>
      <c r="O2143" s="80"/>
    </row>
    <row r="2144" spans="1:15" s="76" customFormat="1" ht="30" x14ac:dyDescent="0.45">
      <c r="A2144" s="123"/>
      <c r="B2144" s="122"/>
      <c r="C2144" s="122"/>
      <c r="D2144" s="122"/>
      <c r="F2144" s="77"/>
      <c r="O2144" s="80"/>
    </row>
    <row r="2145" spans="1:15" s="76" customFormat="1" ht="30" x14ac:dyDescent="0.45">
      <c r="A2145" s="123"/>
      <c r="B2145" s="122"/>
      <c r="C2145" s="122"/>
      <c r="D2145" s="122"/>
      <c r="F2145" s="77"/>
      <c r="O2145" s="80"/>
    </row>
    <row r="2146" spans="1:15" s="76" customFormat="1" ht="30" x14ac:dyDescent="0.45">
      <c r="A2146" s="123"/>
      <c r="B2146" s="122"/>
      <c r="C2146" s="122"/>
      <c r="D2146" s="122"/>
      <c r="F2146" s="77"/>
      <c r="O2146" s="80"/>
    </row>
    <row r="2147" spans="1:15" s="76" customFormat="1" ht="30" x14ac:dyDescent="0.45">
      <c r="A2147" s="123"/>
      <c r="B2147" s="122"/>
      <c r="C2147" s="122"/>
      <c r="D2147" s="122"/>
      <c r="F2147" s="77"/>
      <c r="O2147" s="80"/>
    </row>
    <row r="2148" spans="1:15" s="76" customFormat="1" ht="30" x14ac:dyDescent="0.45">
      <c r="A2148" s="123"/>
      <c r="B2148" s="122"/>
      <c r="C2148" s="122"/>
      <c r="D2148" s="122"/>
      <c r="F2148" s="77"/>
      <c r="O2148" s="80"/>
    </row>
    <row r="2149" spans="1:15" s="76" customFormat="1" ht="30" x14ac:dyDescent="0.45">
      <c r="A2149" s="123"/>
      <c r="B2149" s="122"/>
      <c r="C2149" s="122"/>
      <c r="D2149" s="122"/>
      <c r="F2149" s="77"/>
      <c r="O2149" s="80"/>
    </row>
    <row r="2150" spans="1:15" s="76" customFormat="1" ht="30" x14ac:dyDescent="0.45">
      <c r="A2150" s="123"/>
      <c r="B2150" s="122"/>
      <c r="C2150" s="122"/>
      <c r="D2150" s="122"/>
      <c r="F2150" s="77"/>
      <c r="O2150" s="80"/>
    </row>
    <row r="2151" spans="1:15" s="76" customFormat="1" ht="30" x14ac:dyDescent="0.45">
      <c r="A2151" s="123"/>
      <c r="B2151" s="122"/>
      <c r="C2151" s="122"/>
      <c r="D2151" s="122"/>
      <c r="F2151" s="77"/>
      <c r="O2151" s="80"/>
    </row>
    <row r="2152" spans="1:15" s="76" customFormat="1" ht="30" x14ac:dyDescent="0.45">
      <c r="A2152" s="123"/>
      <c r="B2152" s="122"/>
      <c r="C2152" s="122"/>
      <c r="D2152" s="122"/>
      <c r="F2152" s="77"/>
      <c r="O2152" s="80"/>
    </row>
    <row r="2153" spans="1:15" s="76" customFormat="1" ht="30" x14ac:dyDescent="0.5">
      <c r="A2153" s="123"/>
      <c r="B2153" s="122"/>
      <c r="C2153" s="122"/>
      <c r="D2153" s="122"/>
      <c r="F2153" s="77"/>
      <c r="O2153" s="86"/>
    </row>
    <row r="2154" spans="1:15" s="76" customFormat="1" ht="30" x14ac:dyDescent="0.45">
      <c r="A2154" s="123"/>
      <c r="B2154" s="122"/>
      <c r="C2154" s="122"/>
      <c r="D2154" s="122"/>
      <c r="F2154" s="77"/>
      <c r="O2154" s="80"/>
    </row>
    <row r="2155" spans="1:15" s="76" customFormat="1" ht="30" x14ac:dyDescent="0.45">
      <c r="A2155" s="123"/>
      <c r="B2155" s="122"/>
      <c r="C2155" s="122"/>
      <c r="D2155" s="122"/>
      <c r="F2155" s="77"/>
      <c r="O2155" s="80"/>
    </row>
    <row r="2156" spans="1:15" s="76" customFormat="1" ht="30" x14ac:dyDescent="0.45">
      <c r="A2156" s="123"/>
      <c r="B2156" s="122"/>
      <c r="C2156" s="122"/>
      <c r="D2156" s="122"/>
      <c r="F2156" s="77"/>
      <c r="O2156" s="80"/>
    </row>
    <row r="2157" spans="1:15" s="76" customFormat="1" ht="30" x14ac:dyDescent="0.45">
      <c r="A2157" s="123"/>
      <c r="B2157" s="122"/>
      <c r="C2157" s="122"/>
      <c r="D2157" s="122"/>
      <c r="F2157" s="77"/>
      <c r="O2157" s="80"/>
    </row>
    <row r="2158" spans="1:15" s="76" customFormat="1" ht="30" x14ac:dyDescent="0.45">
      <c r="A2158" s="123"/>
      <c r="B2158" s="122"/>
      <c r="C2158" s="122"/>
      <c r="D2158" s="122"/>
      <c r="F2158" s="77"/>
      <c r="O2158" s="80"/>
    </row>
    <row r="2159" spans="1:15" s="76" customFormat="1" ht="30" x14ac:dyDescent="0.45">
      <c r="A2159" s="123"/>
      <c r="B2159" s="122"/>
      <c r="C2159" s="122"/>
      <c r="D2159" s="122"/>
      <c r="F2159" s="77"/>
      <c r="O2159" s="80"/>
    </row>
    <row r="2160" spans="1:15" s="76" customFormat="1" ht="31.2" x14ac:dyDescent="0.45">
      <c r="A2160" s="123"/>
      <c r="B2160" s="122"/>
      <c r="C2160" s="122"/>
      <c r="D2160" s="122"/>
      <c r="F2160" s="77"/>
      <c r="O2160" s="85"/>
    </row>
    <row r="2161" spans="1:15" s="76" customFormat="1" ht="30" x14ac:dyDescent="0.5">
      <c r="A2161" s="123"/>
      <c r="B2161" s="122"/>
      <c r="C2161" s="122"/>
      <c r="D2161" s="122"/>
      <c r="F2161" s="77"/>
      <c r="O2161" s="86"/>
    </row>
    <row r="2162" spans="1:15" s="76" customFormat="1" ht="30" x14ac:dyDescent="0.45">
      <c r="A2162" s="123"/>
      <c r="B2162" s="122"/>
      <c r="C2162" s="122"/>
      <c r="D2162" s="122"/>
      <c r="F2162" s="77"/>
      <c r="O2162" s="80"/>
    </row>
    <row r="2163" spans="1:15" s="76" customFormat="1" ht="30" x14ac:dyDescent="0.45">
      <c r="A2163" s="123"/>
      <c r="B2163" s="122"/>
      <c r="C2163" s="122"/>
      <c r="D2163" s="122"/>
      <c r="F2163" s="77"/>
      <c r="O2163" s="80"/>
    </row>
    <row r="2164" spans="1:15" s="76" customFormat="1" ht="30" x14ac:dyDescent="0.45">
      <c r="A2164" s="123"/>
      <c r="B2164" s="122"/>
      <c r="C2164" s="122"/>
      <c r="D2164" s="122"/>
      <c r="F2164" s="77"/>
      <c r="O2164" s="80"/>
    </row>
    <row r="2165" spans="1:15" s="76" customFormat="1" ht="30" x14ac:dyDescent="0.45">
      <c r="A2165" s="123"/>
      <c r="B2165" s="122"/>
      <c r="C2165" s="122"/>
      <c r="D2165" s="122"/>
      <c r="F2165" s="77"/>
      <c r="O2165" s="80"/>
    </row>
    <row r="2166" spans="1:15" s="76" customFormat="1" ht="30" x14ac:dyDescent="0.45">
      <c r="A2166" s="123"/>
      <c r="B2166" s="122"/>
      <c r="C2166" s="122"/>
      <c r="D2166" s="122"/>
      <c r="F2166" s="77"/>
      <c r="O2166" s="80"/>
    </row>
    <row r="2167" spans="1:15" s="76" customFormat="1" ht="30" x14ac:dyDescent="0.45">
      <c r="A2167" s="123"/>
      <c r="B2167" s="122"/>
      <c r="C2167" s="122"/>
      <c r="D2167" s="122"/>
      <c r="F2167" s="77"/>
      <c r="O2167" s="80"/>
    </row>
    <row r="2168" spans="1:15" s="76" customFormat="1" ht="30" x14ac:dyDescent="0.45">
      <c r="A2168" s="123"/>
      <c r="B2168" s="122"/>
      <c r="C2168" s="122"/>
      <c r="D2168" s="122"/>
      <c r="F2168" s="77"/>
      <c r="O2168" s="80"/>
    </row>
    <row r="2169" spans="1:15" s="76" customFormat="1" ht="30" x14ac:dyDescent="0.45">
      <c r="A2169" s="123"/>
      <c r="B2169" s="122"/>
      <c r="C2169" s="122"/>
      <c r="D2169" s="122"/>
      <c r="F2169" s="77"/>
      <c r="O2169" s="80"/>
    </row>
    <row r="2170" spans="1:15" s="76" customFormat="1" ht="30" x14ac:dyDescent="0.45">
      <c r="A2170" s="123"/>
      <c r="B2170" s="122"/>
      <c r="C2170" s="122"/>
      <c r="D2170" s="122"/>
      <c r="F2170" s="77"/>
      <c r="O2170" s="80"/>
    </row>
    <row r="2171" spans="1:15" s="76" customFormat="1" ht="30" x14ac:dyDescent="0.45">
      <c r="A2171" s="123"/>
      <c r="B2171" s="122"/>
      <c r="C2171" s="122"/>
      <c r="D2171" s="122"/>
      <c r="F2171" s="77"/>
      <c r="O2171" s="80"/>
    </row>
    <row r="2172" spans="1:15" s="76" customFormat="1" ht="30" x14ac:dyDescent="0.5">
      <c r="A2172" s="123"/>
      <c r="B2172" s="122"/>
      <c r="C2172" s="122"/>
      <c r="D2172" s="122"/>
      <c r="F2172" s="77"/>
      <c r="O2172" s="86"/>
    </row>
    <row r="2173" spans="1:15" s="76" customFormat="1" ht="30" x14ac:dyDescent="0.45">
      <c r="A2173" s="125"/>
      <c r="B2173" s="122"/>
      <c r="C2173" s="122"/>
      <c r="D2173" s="122"/>
      <c r="F2173" s="77"/>
      <c r="O2173" s="80"/>
    </row>
    <row r="2174" spans="1:15" s="76" customFormat="1" ht="31.2" x14ac:dyDescent="0.45">
      <c r="A2174" s="125"/>
      <c r="B2174" s="122"/>
      <c r="C2174" s="122"/>
      <c r="D2174" s="122"/>
      <c r="F2174" s="77"/>
      <c r="O2174" s="85"/>
    </row>
    <row r="2175" spans="1:15" s="76" customFormat="1" ht="30" x14ac:dyDescent="0.5">
      <c r="A2175" s="125"/>
      <c r="B2175" s="122"/>
      <c r="C2175" s="122"/>
      <c r="D2175" s="122"/>
      <c r="F2175" s="77"/>
      <c r="O2175" s="86"/>
    </row>
    <row r="2176" spans="1:15" s="76" customFormat="1" ht="30" x14ac:dyDescent="0.45">
      <c r="A2176" s="125"/>
      <c r="B2176" s="122"/>
      <c r="C2176" s="122"/>
      <c r="D2176" s="122"/>
      <c r="F2176" s="77"/>
      <c r="O2176" s="80"/>
    </row>
    <row r="2177" spans="1:15" s="76" customFormat="1" ht="30" x14ac:dyDescent="0.5">
      <c r="A2177" s="125"/>
      <c r="B2177" s="122"/>
      <c r="C2177" s="122"/>
      <c r="D2177" s="122"/>
      <c r="F2177" s="77"/>
      <c r="O2177" s="86"/>
    </row>
    <row r="2178" spans="1:15" s="76" customFormat="1" ht="30" x14ac:dyDescent="0.45">
      <c r="A2178" s="125"/>
      <c r="B2178" s="122"/>
      <c r="C2178" s="122"/>
      <c r="D2178" s="122"/>
      <c r="F2178" s="77"/>
      <c r="O2178" s="80"/>
    </row>
    <row r="2179" spans="1:15" s="76" customFormat="1" ht="30" x14ac:dyDescent="0.45">
      <c r="A2179" s="125"/>
      <c r="B2179" s="122"/>
      <c r="C2179" s="122"/>
      <c r="D2179" s="122"/>
      <c r="F2179" s="77"/>
      <c r="O2179" s="80"/>
    </row>
    <row r="2180" spans="1:15" s="76" customFormat="1" ht="30" x14ac:dyDescent="0.45">
      <c r="A2180" s="125"/>
      <c r="B2180" s="122"/>
      <c r="C2180" s="122"/>
      <c r="D2180" s="122"/>
      <c r="F2180" s="77"/>
      <c r="O2180" s="80"/>
    </row>
    <row r="2181" spans="1:15" s="76" customFormat="1" ht="30" x14ac:dyDescent="0.45">
      <c r="A2181" s="125"/>
      <c r="B2181" s="122"/>
      <c r="C2181" s="122"/>
      <c r="D2181" s="122"/>
      <c r="F2181" s="77"/>
      <c r="O2181" s="80"/>
    </row>
    <row r="2182" spans="1:15" s="76" customFormat="1" ht="30" x14ac:dyDescent="0.45">
      <c r="A2182" s="125"/>
      <c r="B2182" s="122"/>
      <c r="C2182" s="122"/>
      <c r="D2182" s="122"/>
      <c r="F2182" s="77"/>
      <c r="O2182" s="80"/>
    </row>
    <row r="2183" spans="1:15" s="76" customFormat="1" ht="30" x14ac:dyDescent="0.45">
      <c r="A2183" s="125"/>
      <c r="B2183" s="122"/>
      <c r="C2183" s="122"/>
      <c r="D2183" s="122"/>
      <c r="F2183" s="77"/>
      <c r="O2183" s="80"/>
    </row>
    <row r="2184" spans="1:15" s="76" customFormat="1" ht="30" x14ac:dyDescent="0.45">
      <c r="A2184" s="125"/>
      <c r="B2184" s="122"/>
      <c r="C2184" s="122"/>
      <c r="D2184" s="122"/>
      <c r="F2184" s="77"/>
      <c r="O2184" s="80"/>
    </row>
    <row r="2185" spans="1:15" s="76" customFormat="1" ht="30" x14ac:dyDescent="0.45">
      <c r="A2185" s="125"/>
      <c r="B2185" s="122"/>
      <c r="C2185" s="122"/>
      <c r="D2185" s="122"/>
      <c r="F2185" s="77"/>
      <c r="O2185" s="80"/>
    </row>
    <row r="2186" spans="1:15" s="76" customFormat="1" ht="30" x14ac:dyDescent="0.5">
      <c r="A2186" s="125"/>
      <c r="B2186" s="122"/>
      <c r="C2186" s="122"/>
      <c r="D2186" s="122"/>
      <c r="F2186" s="77"/>
      <c r="O2186" s="86"/>
    </row>
    <row r="2187" spans="1:15" s="76" customFormat="1" ht="30" x14ac:dyDescent="0.45">
      <c r="A2187" s="125"/>
      <c r="B2187" s="122"/>
      <c r="C2187" s="122"/>
      <c r="D2187" s="122"/>
      <c r="F2187" s="77"/>
      <c r="O2187" s="80"/>
    </row>
    <row r="2188" spans="1:15" s="76" customFormat="1" ht="30" x14ac:dyDescent="0.45">
      <c r="A2188" s="125"/>
      <c r="B2188" s="122"/>
      <c r="C2188" s="122"/>
      <c r="D2188" s="122"/>
      <c r="F2188" s="77"/>
      <c r="O2188" s="80"/>
    </row>
    <row r="2189" spans="1:15" s="76" customFormat="1" ht="30" x14ac:dyDescent="0.45">
      <c r="A2189" s="125"/>
      <c r="B2189" s="122"/>
      <c r="C2189" s="122"/>
      <c r="D2189" s="122"/>
      <c r="F2189" s="77"/>
      <c r="O2189" s="80"/>
    </row>
    <row r="2190" spans="1:15" s="76" customFormat="1" ht="30" x14ac:dyDescent="0.45">
      <c r="A2190" s="125"/>
      <c r="B2190" s="122"/>
      <c r="C2190" s="122"/>
      <c r="D2190" s="122"/>
      <c r="F2190" s="77"/>
      <c r="O2190" s="80"/>
    </row>
    <row r="2191" spans="1:15" s="76" customFormat="1" ht="33" x14ac:dyDescent="0.45">
      <c r="A2191" s="125"/>
      <c r="B2191" s="122"/>
      <c r="C2191" s="122"/>
      <c r="D2191" s="122"/>
      <c r="F2191" s="77"/>
      <c r="O2191" s="81"/>
    </row>
    <row r="2192" spans="1:15" s="76" customFormat="1" ht="30" x14ac:dyDescent="0.45">
      <c r="A2192" s="125"/>
      <c r="B2192" s="122"/>
      <c r="C2192" s="122"/>
      <c r="D2192" s="122"/>
      <c r="F2192" s="77"/>
      <c r="O2192" s="80"/>
    </row>
    <row r="2193" spans="1:15" s="76" customFormat="1" ht="30" x14ac:dyDescent="0.45">
      <c r="A2193" s="125"/>
      <c r="B2193" s="122"/>
      <c r="C2193" s="122"/>
      <c r="D2193" s="122"/>
      <c r="F2193" s="77"/>
      <c r="O2193" s="80"/>
    </row>
    <row r="2194" spans="1:15" s="76" customFormat="1" ht="30" x14ac:dyDescent="0.5">
      <c r="A2194" s="125"/>
      <c r="B2194" s="122"/>
      <c r="C2194" s="122"/>
      <c r="D2194" s="122"/>
      <c r="F2194" s="77"/>
      <c r="O2194" s="86"/>
    </row>
    <row r="2195" spans="1:15" s="76" customFormat="1" ht="30" x14ac:dyDescent="0.45">
      <c r="A2195" s="125"/>
      <c r="B2195" s="122"/>
      <c r="C2195" s="122"/>
      <c r="D2195" s="122"/>
      <c r="F2195" s="77"/>
      <c r="J2195" s="88"/>
      <c r="K2195" s="88"/>
      <c r="L2195" s="88"/>
      <c r="O2195" s="80"/>
    </row>
    <row r="2196" spans="1:15" s="76" customFormat="1" ht="30" x14ac:dyDescent="0.45">
      <c r="A2196" s="125"/>
      <c r="B2196" s="122"/>
      <c r="C2196" s="122"/>
      <c r="D2196" s="122"/>
      <c r="F2196" s="77"/>
      <c r="O2196" s="80"/>
    </row>
    <row r="2197" spans="1:15" s="76" customFormat="1" ht="30" x14ac:dyDescent="0.45">
      <c r="A2197" s="125"/>
      <c r="B2197" s="122"/>
      <c r="C2197" s="122"/>
      <c r="D2197" s="122"/>
      <c r="F2197" s="77"/>
      <c r="O2197" s="80"/>
    </row>
    <row r="2198" spans="1:15" s="76" customFormat="1" ht="30" x14ac:dyDescent="0.45">
      <c r="A2198" s="125"/>
      <c r="B2198" s="122"/>
      <c r="C2198" s="122"/>
      <c r="D2198" s="122"/>
      <c r="F2198" s="77"/>
      <c r="O2198" s="80"/>
    </row>
    <row r="2199" spans="1:15" s="76" customFormat="1" ht="30" x14ac:dyDescent="0.45">
      <c r="A2199" s="125"/>
      <c r="B2199" s="122"/>
      <c r="C2199" s="122"/>
      <c r="D2199" s="122"/>
      <c r="F2199" s="77"/>
      <c r="O2199" s="80"/>
    </row>
    <row r="2200" spans="1:15" s="76" customFormat="1" ht="30" x14ac:dyDescent="0.45">
      <c r="A2200" s="125"/>
      <c r="B2200" s="122"/>
      <c r="C2200" s="122"/>
      <c r="D2200" s="122"/>
      <c r="F2200" s="77"/>
      <c r="O2200" s="80"/>
    </row>
    <row r="2201" spans="1:15" s="76" customFormat="1" ht="30" x14ac:dyDescent="0.45">
      <c r="A2201" s="125"/>
      <c r="B2201" s="122"/>
      <c r="C2201" s="122"/>
      <c r="D2201" s="122"/>
      <c r="F2201" s="77"/>
      <c r="O2201" s="80"/>
    </row>
    <row r="2202" spans="1:15" s="76" customFormat="1" ht="30" x14ac:dyDescent="0.45">
      <c r="A2202" s="125"/>
      <c r="B2202" s="122"/>
      <c r="C2202" s="122"/>
      <c r="D2202" s="122"/>
      <c r="F2202" s="77"/>
      <c r="O2202" s="80"/>
    </row>
    <row r="2203" spans="1:15" s="76" customFormat="1" ht="30" x14ac:dyDescent="0.5">
      <c r="A2203" s="125"/>
      <c r="B2203" s="122"/>
      <c r="C2203" s="122"/>
      <c r="D2203" s="122"/>
      <c r="F2203" s="77"/>
      <c r="O2203" s="86"/>
    </row>
    <row r="2204" spans="1:15" s="76" customFormat="1" ht="30" x14ac:dyDescent="0.45">
      <c r="A2204" s="125"/>
      <c r="B2204" s="122"/>
      <c r="C2204" s="122"/>
      <c r="D2204" s="122"/>
      <c r="F2204" s="77"/>
      <c r="O2204" s="80"/>
    </row>
    <row r="2205" spans="1:15" s="76" customFormat="1" ht="30" x14ac:dyDescent="0.45">
      <c r="A2205" s="125"/>
      <c r="B2205" s="122"/>
      <c r="C2205" s="122"/>
      <c r="D2205" s="122"/>
      <c r="F2205" s="77"/>
      <c r="O2205" s="80"/>
    </row>
    <row r="2206" spans="1:15" s="76" customFormat="1" ht="30" x14ac:dyDescent="0.45">
      <c r="A2206" s="125"/>
      <c r="B2206" s="122"/>
      <c r="C2206" s="122"/>
      <c r="D2206" s="122"/>
      <c r="F2206" s="77"/>
      <c r="O2206" s="80"/>
    </row>
    <row r="2207" spans="1:15" s="76" customFormat="1" ht="30" x14ac:dyDescent="0.45">
      <c r="A2207" s="125"/>
      <c r="B2207" s="122"/>
      <c r="C2207" s="122"/>
      <c r="D2207" s="122"/>
      <c r="F2207" s="77"/>
      <c r="O2207" s="80"/>
    </row>
    <row r="2208" spans="1:15" s="76" customFormat="1" ht="30" x14ac:dyDescent="0.45">
      <c r="A2208" s="125"/>
      <c r="B2208" s="122"/>
      <c r="C2208" s="122"/>
      <c r="D2208" s="122"/>
      <c r="F2208" s="77"/>
      <c r="O2208" s="80"/>
    </row>
    <row r="2209" spans="1:15" s="76" customFormat="1" ht="30" x14ac:dyDescent="0.45">
      <c r="A2209" s="125"/>
      <c r="B2209" s="122"/>
      <c r="C2209" s="122"/>
      <c r="D2209" s="122"/>
      <c r="F2209" s="77"/>
      <c r="O2209" s="80"/>
    </row>
    <row r="2210" spans="1:15" s="76" customFormat="1" ht="30" x14ac:dyDescent="0.45">
      <c r="A2210" s="125"/>
      <c r="B2210" s="122"/>
      <c r="C2210" s="122"/>
      <c r="D2210" s="122"/>
      <c r="F2210" s="77"/>
      <c r="O2210" s="80"/>
    </row>
    <row r="2211" spans="1:15" s="76" customFormat="1" ht="30" x14ac:dyDescent="0.45">
      <c r="A2211" s="125"/>
      <c r="B2211" s="122"/>
      <c r="C2211" s="122"/>
      <c r="D2211" s="122"/>
      <c r="F2211" s="77"/>
      <c r="O2211" s="80"/>
    </row>
    <row r="2212" spans="1:15" s="76" customFormat="1" ht="30" x14ac:dyDescent="0.45">
      <c r="A2212" s="125"/>
      <c r="B2212" s="122"/>
      <c r="C2212" s="122"/>
      <c r="D2212" s="122"/>
      <c r="F2212" s="77"/>
      <c r="O2212" s="80"/>
    </row>
    <row r="2213" spans="1:15" s="76" customFormat="1" ht="30" x14ac:dyDescent="0.45">
      <c r="A2213" s="125"/>
      <c r="B2213" s="122"/>
      <c r="C2213" s="122"/>
      <c r="D2213" s="122"/>
      <c r="F2213" s="77"/>
      <c r="O2213" s="80"/>
    </row>
    <row r="2214" spans="1:15" s="76" customFormat="1" ht="30" x14ac:dyDescent="0.5">
      <c r="A2214" s="125"/>
      <c r="B2214" s="122"/>
      <c r="C2214" s="122"/>
      <c r="D2214" s="122"/>
      <c r="F2214" s="77"/>
      <c r="O2214" s="86"/>
    </row>
    <row r="2215" spans="1:15" s="76" customFormat="1" ht="30" x14ac:dyDescent="0.45">
      <c r="A2215" s="125"/>
      <c r="B2215" s="122"/>
      <c r="C2215" s="122"/>
      <c r="D2215" s="122"/>
      <c r="F2215" s="77"/>
      <c r="O2215" s="80"/>
    </row>
    <row r="2216" spans="1:15" s="76" customFormat="1" ht="30" x14ac:dyDescent="0.45">
      <c r="A2216" s="125"/>
      <c r="B2216" s="122"/>
      <c r="C2216" s="122"/>
      <c r="D2216" s="122"/>
      <c r="F2216" s="77"/>
      <c r="O2216" s="80"/>
    </row>
    <row r="2217" spans="1:15" s="76" customFormat="1" ht="30" x14ac:dyDescent="0.45">
      <c r="A2217" s="125"/>
      <c r="B2217" s="122"/>
      <c r="C2217" s="122"/>
      <c r="D2217" s="122"/>
      <c r="F2217" s="77"/>
      <c r="O2217" s="80"/>
    </row>
    <row r="2218" spans="1:15" s="76" customFormat="1" ht="31.2" x14ac:dyDescent="0.45">
      <c r="A2218" s="125"/>
      <c r="B2218" s="122"/>
      <c r="C2218" s="122"/>
      <c r="D2218" s="122"/>
      <c r="F2218" s="77"/>
      <c r="O2218" s="85"/>
    </row>
    <row r="2219" spans="1:15" s="76" customFormat="1" ht="30" x14ac:dyDescent="0.45">
      <c r="A2219" s="125"/>
      <c r="B2219" s="122"/>
      <c r="C2219" s="122"/>
      <c r="D2219" s="122"/>
      <c r="F2219" s="77"/>
      <c r="O2219" s="80"/>
    </row>
    <row r="2220" spans="1:15" s="76" customFormat="1" ht="30" x14ac:dyDescent="0.45">
      <c r="A2220" s="125"/>
      <c r="B2220" s="122"/>
      <c r="C2220" s="122"/>
      <c r="D2220" s="122"/>
      <c r="F2220" s="77"/>
      <c r="O2220" s="80"/>
    </row>
    <row r="2221" spans="1:15" s="76" customFormat="1" ht="30" x14ac:dyDescent="0.45">
      <c r="A2221" s="125"/>
      <c r="B2221" s="122"/>
      <c r="C2221" s="122"/>
      <c r="D2221" s="122"/>
      <c r="F2221" s="77"/>
      <c r="O2221" s="80"/>
    </row>
    <row r="2222" spans="1:15" s="76" customFormat="1" ht="30" x14ac:dyDescent="0.45">
      <c r="A2222" s="125"/>
      <c r="B2222" s="122"/>
      <c r="C2222" s="122"/>
      <c r="D2222" s="122"/>
      <c r="F2222" s="77"/>
      <c r="O2222" s="80"/>
    </row>
    <row r="2223" spans="1:15" s="76" customFormat="1" ht="30" x14ac:dyDescent="0.5">
      <c r="A2223" s="125"/>
      <c r="B2223" s="122"/>
      <c r="C2223" s="122"/>
      <c r="D2223" s="122"/>
      <c r="F2223" s="77"/>
      <c r="O2223" s="86"/>
    </row>
    <row r="2224" spans="1:15" s="76" customFormat="1" ht="30" x14ac:dyDescent="0.45">
      <c r="A2224" s="125"/>
      <c r="B2224" s="122"/>
      <c r="C2224" s="122"/>
      <c r="D2224" s="122"/>
      <c r="F2224" s="77"/>
      <c r="O2224" s="80"/>
    </row>
    <row r="2225" spans="1:15" s="76" customFormat="1" ht="30" x14ac:dyDescent="0.45">
      <c r="A2225" s="125"/>
      <c r="B2225" s="122"/>
      <c r="C2225" s="122"/>
      <c r="D2225" s="122"/>
      <c r="F2225" s="77"/>
      <c r="O2225" s="80"/>
    </row>
    <row r="2226" spans="1:15" s="76" customFormat="1" ht="30" x14ac:dyDescent="0.5">
      <c r="A2226" s="125"/>
      <c r="B2226" s="122"/>
      <c r="C2226" s="122"/>
      <c r="D2226" s="122"/>
      <c r="F2226" s="77"/>
      <c r="O2226" s="86"/>
    </row>
    <row r="2227" spans="1:15" s="76" customFormat="1" ht="30" x14ac:dyDescent="0.45">
      <c r="A2227" s="125"/>
      <c r="B2227" s="122"/>
      <c r="C2227" s="122"/>
      <c r="D2227" s="122"/>
      <c r="F2227" s="77"/>
      <c r="O2227" s="80"/>
    </row>
    <row r="2228" spans="1:15" s="76" customFormat="1" ht="30" x14ac:dyDescent="0.45">
      <c r="A2228" s="125"/>
      <c r="B2228" s="122"/>
      <c r="C2228" s="122"/>
      <c r="D2228" s="122"/>
      <c r="F2228" s="77"/>
      <c r="O2228" s="80"/>
    </row>
    <row r="2229" spans="1:15" s="76" customFormat="1" ht="30" x14ac:dyDescent="0.45">
      <c r="A2229" s="125"/>
      <c r="B2229" s="122"/>
      <c r="C2229" s="122"/>
      <c r="D2229" s="122"/>
      <c r="F2229" s="77"/>
      <c r="O2229" s="80"/>
    </row>
    <row r="2230" spans="1:15" s="76" customFormat="1" ht="33.6" x14ac:dyDescent="0.45">
      <c r="A2230" s="125"/>
      <c r="B2230" s="122"/>
      <c r="C2230" s="122"/>
      <c r="D2230" s="122"/>
      <c r="F2230" s="77"/>
      <c r="O2230" s="84"/>
    </row>
    <row r="2231" spans="1:15" s="76" customFormat="1" ht="30" x14ac:dyDescent="0.5">
      <c r="A2231" s="125"/>
      <c r="B2231" s="122"/>
      <c r="C2231" s="122"/>
      <c r="D2231" s="122"/>
      <c r="F2231" s="77"/>
      <c r="O2231" s="86"/>
    </row>
    <row r="2232" spans="1:15" s="76" customFormat="1" ht="30" x14ac:dyDescent="0.45">
      <c r="A2232" s="125"/>
      <c r="B2232" s="122"/>
      <c r="C2232" s="122"/>
      <c r="D2232" s="122"/>
      <c r="F2232" s="77"/>
      <c r="O2232" s="80"/>
    </row>
    <row r="2233" spans="1:15" s="76" customFormat="1" ht="30" x14ac:dyDescent="0.45">
      <c r="A2233" s="125"/>
      <c r="B2233" s="122"/>
      <c r="C2233" s="122"/>
      <c r="D2233" s="122"/>
      <c r="F2233" s="77"/>
      <c r="O2233" s="80"/>
    </row>
    <row r="2234" spans="1:15" s="76" customFormat="1" ht="30" x14ac:dyDescent="0.45">
      <c r="A2234" s="125"/>
      <c r="B2234" s="122"/>
      <c r="C2234" s="122"/>
      <c r="D2234" s="122"/>
      <c r="F2234" s="77"/>
      <c r="O2234" s="80"/>
    </row>
    <row r="2235" spans="1:15" s="76" customFormat="1" ht="30" x14ac:dyDescent="0.45">
      <c r="A2235" s="125"/>
      <c r="B2235" s="122"/>
      <c r="C2235" s="122"/>
      <c r="D2235" s="122"/>
      <c r="F2235" s="77"/>
      <c r="O2235" s="80"/>
    </row>
    <row r="2236" spans="1:15" s="76" customFormat="1" ht="30" x14ac:dyDescent="0.5">
      <c r="A2236" s="125"/>
      <c r="B2236" s="122"/>
      <c r="C2236" s="122"/>
      <c r="D2236" s="122"/>
      <c r="F2236" s="77"/>
      <c r="O2236" s="86"/>
    </row>
    <row r="2237" spans="1:15" s="76" customFormat="1" ht="30" x14ac:dyDescent="0.45">
      <c r="A2237" s="125"/>
      <c r="B2237" s="122"/>
      <c r="C2237" s="122"/>
      <c r="D2237" s="122"/>
      <c r="F2237" s="77"/>
      <c r="O2237" s="80"/>
    </row>
    <row r="2238" spans="1:15" s="76" customFormat="1" ht="30" x14ac:dyDescent="0.45">
      <c r="A2238" s="125"/>
      <c r="B2238" s="122"/>
      <c r="C2238" s="122"/>
      <c r="D2238" s="122"/>
      <c r="F2238" s="77"/>
      <c r="O2238" s="80"/>
    </row>
    <row r="2239" spans="1:15" s="76" customFormat="1" ht="30" x14ac:dyDescent="0.5">
      <c r="A2239" s="125"/>
      <c r="B2239" s="122"/>
      <c r="C2239" s="122"/>
      <c r="D2239" s="122"/>
      <c r="F2239" s="77"/>
      <c r="O2239" s="86"/>
    </row>
    <row r="2240" spans="1:15" s="76" customFormat="1" ht="30" x14ac:dyDescent="0.45">
      <c r="A2240" s="125"/>
      <c r="B2240" s="122"/>
      <c r="C2240" s="122"/>
      <c r="D2240" s="122"/>
      <c r="F2240" s="77"/>
      <c r="O2240" s="80"/>
    </row>
    <row r="2241" spans="1:15" s="76" customFormat="1" ht="30" x14ac:dyDescent="0.45">
      <c r="A2241" s="125"/>
      <c r="B2241" s="122"/>
      <c r="C2241" s="122"/>
      <c r="D2241" s="122"/>
      <c r="F2241" s="77"/>
      <c r="O2241" s="80"/>
    </row>
    <row r="2242" spans="1:15" s="76" customFormat="1" ht="30" x14ac:dyDescent="0.45">
      <c r="A2242" s="125"/>
      <c r="B2242" s="122"/>
      <c r="C2242" s="122"/>
      <c r="D2242" s="122"/>
      <c r="F2242" s="77"/>
      <c r="O2242" s="80"/>
    </row>
    <row r="2243" spans="1:15" s="76" customFormat="1" ht="30" x14ac:dyDescent="0.45">
      <c r="A2243" s="125"/>
      <c r="B2243" s="122"/>
      <c r="C2243" s="122"/>
      <c r="D2243" s="122"/>
      <c r="F2243" s="77"/>
      <c r="O2243" s="80"/>
    </row>
    <row r="2244" spans="1:15" s="76" customFormat="1" ht="30" x14ac:dyDescent="0.45">
      <c r="A2244" s="125"/>
      <c r="B2244" s="122"/>
      <c r="C2244" s="122"/>
      <c r="D2244" s="122"/>
      <c r="F2244" s="77"/>
      <c r="O2244" s="80"/>
    </row>
    <row r="2245" spans="1:15" s="76" customFormat="1" ht="30" x14ac:dyDescent="0.5">
      <c r="A2245" s="125"/>
      <c r="B2245" s="122"/>
      <c r="C2245" s="122"/>
      <c r="D2245" s="122"/>
      <c r="F2245" s="77"/>
      <c r="O2245" s="86"/>
    </row>
    <row r="2246" spans="1:15" s="76" customFormat="1" ht="30" x14ac:dyDescent="0.45">
      <c r="A2246" s="125"/>
      <c r="B2246" s="122"/>
      <c r="C2246" s="122"/>
      <c r="D2246" s="122"/>
      <c r="F2246" s="77"/>
      <c r="O2246" s="80"/>
    </row>
    <row r="2247" spans="1:15" s="76" customFormat="1" ht="30" x14ac:dyDescent="0.45">
      <c r="A2247" s="125"/>
      <c r="B2247" s="122"/>
      <c r="C2247" s="122"/>
      <c r="D2247" s="122"/>
      <c r="F2247" s="77"/>
      <c r="O2247" s="80"/>
    </row>
    <row r="2248" spans="1:15" s="76" customFormat="1" ht="30" x14ac:dyDescent="0.45">
      <c r="A2248" s="125"/>
      <c r="B2248" s="122"/>
      <c r="C2248" s="122"/>
      <c r="D2248" s="122"/>
      <c r="F2248" s="77"/>
      <c r="O2248" s="80"/>
    </row>
    <row r="2249" spans="1:15" s="76" customFormat="1" ht="30" x14ac:dyDescent="0.45">
      <c r="A2249" s="125"/>
      <c r="B2249" s="122"/>
      <c r="C2249" s="122"/>
      <c r="D2249" s="122"/>
      <c r="F2249" s="77"/>
      <c r="O2249" s="80"/>
    </row>
    <row r="2250" spans="1:15" s="76" customFormat="1" ht="30" x14ac:dyDescent="0.45">
      <c r="A2250" s="125"/>
      <c r="B2250" s="122"/>
      <c r="C2250" s="122"/>
      <c r="D2250" s="122"/>
      <c r="F2250" s="77"/>
      <c r="O2250" s="80"/>
    </row>
    <row r="2251" spans="1:15" s="76" customFormat="1" ht="30" x14ac:dyDescent="0.45">
      <c r="A2251" s="125"/>
      <c r="B2251" s="122"/>
      <c r="C2251" s="122"/>
      <c r="D2251" s="122"/>
      <c r="F2251" s="77"/>
      <c r="O2251" s="80"/>
    </row>
    <row r="2252" spans="1:15" s="76" customFormat="1" ht="30" x14ac:dyDescent="0.45">
      <c r="A2252" s="125"/>
      <c r="B2252" s="122"/>
      <c r="C2252" s="122"/>
      <c r="D2252" s="122"/>
      <c r="F2252" s="77"/>
      <c r="O2252" s="80"/>
    </row>
    <row r="2253" spans="1:15" s="76" customFormat="1" ht="30" x14ac:dyDescent="0.5">
      <c r="A2253" s="125"/>
      <c r="B2253" s="122"/>
      <c r="C2253" s="122"/>
      <c r="D2253" s="122"/>
      <c r="F2253" s="77"/>
      <c r="O2253" s="86"/>
    </row>
    <row r="2254" spans="1:15" s="76" customFormat="1" ht="31.2" x14ac:dyDescent="0.45">
      <c r="A2254" s="125"/>
      <c r="B2254" s="122"/>
      <c r="C2254" s="122"/>
      <c r="D2254" s="122"/>
      <c r="F2254" s="77"/>
      <c r="O2254" s="85"/>
    </row>
    <row r="2255" spans="1:15" s="76" customFormat="1" ht="30" x14ac:dyDescent="0.45">
      <c r="A2255" s="125"/>
      <c r="B2255" s="122"/>
      <c r="C2255" s="122"/>
      <c r="D2255" s="122"/>
      <c r="F2255" s="77"/>
      <c r="O2255" s="80"/>
    </row>
    <row r="2256" spans="1:15" s="76" customFormat="1" ht="30" x14ac:dyDescent="0.45">
      <c r="A2256" s="125"/>
      <c r="B2256" s="122"/>
      <c r="C2256" s="122"/>
      <c r="D2256" s="122"/>
      <c r="F2256" s="77"/>
      <c r="O2256" s="80"/>
    </row>
    <row r="2257" spans="1:15" s="76" customFormat="1" ht="33.6" x14ac:dyDescent="0.45">
      <c r="A2257" s="125"/>
      <c r="B2257" s="122"/>
      <c r="C2257" s="122"/>
      <c r="D2257" s="122"/>
      <c r="F2257" s="77"/>
      <c r="O2257" s="84"/>
    </row>
    <row r="2258" spans="1:15" s="76" customFormat="1" ht="30" x14ac:dyDescent="0.45">
      <c r="A2258" s="125"/>
      <c r="B2258" s="122"/>
      <c r="C2258" s="122"/>
      <c r="D2258" s="122"/>
      <c r="F2258" s="77"/>
      <c r="O2258" s="80"/>
    </row>
    <row r="2259" spans="1:15" s="76" customFormat="1" ht="30" x14ac:dyDescent="0.45">
      <c r="A2259" s="125"/>
      <c r="B2259" s="122"/>
      <c r="C2259" s="122"/>
      <c r="D2259" s="122"/>
      <c r="F2259" s="77"/>
      <c r="O2259" s="80"/>
    </row>
    <row r="2260" spans="1:15" s="76" customFormat="1" ht="30" x14ac:dyDescent="0.45">
      <c r="A2260" s="125"/>
      <c r="B2260" s="122"/>
      <c r="C2260" s="122"/>
      <c r="D2260" s="122"/>
      <c r="F2260" s="77"/>
      <c r="O2260" s="80"/>
    </row>
    <row r="2261" spans="1:15" s="76" customFormat="1" ht="30" x14ac:dyDescent="0.45">
      <c r="A2261" s="125"/>
      <c r="B2261" s="122"/>
      <c r="C2261" s="122"/>
      <c r="D2261" s="122"/>
      <c r="F2261" s="77"/>
      <c r="O2261" s="80"/>
    </row>
    <row r="2262" spans="1:15" s="76" customFormat="1" ht="31.2" x14ac:dyDescent="0.45">
      <c r="A2262" s="125"/>
      <c r="B2262" s="122"/>
      <c r="C2262" s="122"/>
      <c r="D2262" s="122"/>
      <c r="F2262" s="77"/>
      <c r="J2262" s="88"/>
      <c r="K2262" s="88"/>
      <c r="L2262" s="88"/>
      <c r="O2262" s="85"/>
    </row>
    <row r="2263" spans="1:15" s="76" customFormat="1" ht="30" x14ac:dyDescent="0.45">
      <c r="A2263" s="125"/>
      <c r="B2263" s="122"/>
      <c r="C2263" s="122"/>
      <c r="D2263" s="122"/>
      <c r="F2263" s="77"/>
      <c r="O2263" s="80"/>
    </row>
    <row r="2264" spans="1:15" s="76" customFormat="1" ht="30" x14ac:dyDescent="0.45">
      <c r="A2264" s="125"/>
      <c r="B2264" s="122"/>
      <c r="C2264" s="122"/>
      <c r="D2264" s="122"/>
      <c r="F2264" s="77"/>
      <c r="O2264" s="80"/>
    </row>
    <row r="2265" spans="1:15" s="76" customFormat="1" ht="30" x14ac:dyDescent="0.45">
      <c r="A2265" s="125"/>
      <c r="B2265" s="122"/>
      <c r="C2265" s="122"/>
      <c r="D2265" s="122"/>
      <c r="F2265" s="77"/>
      <c r="O2265" s="80"/>
    </row>
    <row r="2266" spans="1:15" s="76" customFormat="1" ht="31.2" x14ac:dyDescent="0.45">
      <c r="A2266" s="125"/>
      <c r="B2266" s="122"/>
      <c r="C2266" s="122"/>
      <c r="D2266" s="122"/>
      <c r="F2266" s="77"/>
      <c r="O2266" s="85"/>
    </row>
    <row r="2267" spans="1:15" s="76" customFormat="1" ht="30" x14ac:dyDescent="0.45">
      <c r="A2267" s="125"/>
      <c r="B2267" s="122"/>
      <c r="C2267" s="122"/>
      <c r="D2267" s="122"/>
      <c r="F2267" s="77"/>
      <c r="O2267" s="80"/>
    </row>
    <row r="2268" spans="1:15" s="76" customFormat="1" ht="30" x14ac:dyDescent="0.45">
      <c r="A2268" s="125"/>
      <c r="B2268" s="122"/>
      <c r="C2268" s="122"/>
      <c r="D2268" s="122"/>
      <c r="F2268" s="77"/>
      <c r="O2268" s="80"/>
    </row>
    <row r="2269" spans="1:15" s="76" customFormat="1" ht="30" x14ac:dyDescent="0.45">
      <c r="A2269" s="125"/>
      <c r="B2269" s="122"/>
      <c r="C2269" s="122"/>
      <c r="D2269" s="122"/>
      <c r="F2269" s="77"/>
      <c r="O2269" s="80"/>
    </row>
    <row r="2270" spans="1:15" s="76" customFormat="1" ht="30" x14ac:dyDescent="0.45">
      <c r="A2270" s="125"/>
      <c r="B2270" s="122"/>
      <c r="C2270" s="122"/>
      <c r="D2270" s="122"/>
      <c r="F2270" s="77"/>
      <c r="O2270" s="80"/>
    </row>
    <row r="2271" spans="1:15" s="76" customFormat="1" ht="30" x14ac:dyDescent="0.45">
      <c r="A2271" s="125"/>
      <c r="B2271" s="122"/>
      <c r="C2271" s="122"/>
      <c r="D2271" s="122"/>
      <c r="F2271" s="77"/>
      <c r="O2271" s="80"/>
    </row>
    <row r="2272" spans="1:15" s="76" customFormat="1" ht="30" x14ac:dyDescent="0.45">
      <c r="A2272" s="125"/>
      <c r="B2272" s="122"/>
      <c r="C2272" s="122"/>
      <c r="D2272" s="122"/>
      <c r="F2272" s="77"/>
      <c r="O2272" s="80"/>
    </row>
    <row r="2273" spans="1:15" s="76" customFormat="1" ht="30" x14ac:dyDescent="0.45">
      <c r="A2273" s="125"/>
      <c r="B2273" s="122"/>
      <c r="C2273" s="122"/>
      <c r="D2273" s="122"/>
      <c r="F2273" s="77"/>
      <c r="O2273" s="80"/>
    </row>
    <row r="2274" spans="1:15" s="76" customFormat="1" ht="31.2" x14ac:dyDescent="0.45">
      <c r="A2274" s="125"/>
      <c r="B2274" s="122"/>
      <c r="C2274" s="122"/>
      <c r="D2274" s="122"/>
      <c r="F2274" s="77"/>
      <c r="O2274" s="85"/>
    </row>
    <row r="2275" spans="1:15" s="76" customFormat="1" ht="31.2" x14ac:dyDescent="0.45">
      <c r="A2275" s="125"/>
      <c r="B2275" s="122"/>
      <c r="C2275" s="122"/>
      <c r="D2275" s="122"/>
      <c r="F2275" s="77"/>
      <c r="O2275" s="85"/>
    </row>
    <row r="2276" spans="1:15" s="76" customFormat="1" ht="30" x14ac:dyDescent="0.45">
      <c r="A2276" s="125"/>
      <c r="B2276" s="122"/>
      <c r="C2276" s="122"/>
      <c r="D2276" s="122"/>
      <c r="F2276" s="77"/>
      <c r="O2276" s="80"/>
    </row>
    <row r="2277" spans="1:15" s="76" customFormat="1" ht="30" x14ac:dyDescent="0.45">
      <c r="A2277" s="125"/>
      <c r="B2277" s="122"/>
      <c r="C2277" s="122"/>
      <c r="D2277" s="122"/>
      <c r="F2277" s="77"/>
      <c r="O2277" s="80"/>
    </row>
    <row r="2278" spans="1:15" s="76" customFormat="1" ht="30" x14ac:dyDescent="0.45">
      <c r="A2278" s="125"/>
      <c r="B2278" s="122"/>
      <c r="C2278" s="122"/>
      <c r="D2278" s="122"/>
      <c r="F2278" s="77"/>
      <c r="O2278" s="80"/>
    </row>
    <row r="2279" spans="1:15" s="76" customFormat="1" ht="30" x14ac:dyDescent="0.45">
      <c r="A2279" s="125"/>
      <c r="B2279" s="122"/>
      <c r="C2279" s="122"/>
      <c r="D2279" s="122"/>
      <c r="F2279" s="77"/>
      <c r="O2279" s="80"/>
    </row>
    <row r="2280" spans="1:15" s="76" customFormat="1" ht="30" x14ac:dyDescent="0.45">
      <c r="A2280" s="125"/>
      <c r="B2280" s="122"/>
      <c r="C2280" s="122"/>
      <c r="D2280" s="122"/>
      <c r="F2280" s="77"/>
      <c r="O2280" s="80"/>
    </row>
    <row r="2281" spans="1:15" s="76" customFormat="1" ht="30" x14ac:dyDescent="0.45">
      <c r="A2281" s="125"/>
      <c r="B2281" s="122"/>
      <c r="C2281" s="122"/>
      <c r="D2281" s="122"/>
      <c r="F2281" s="77"/>
      <c r="O2281" s="80"/>
    </row>
    <row r="2282" spans="1:15" s="76" customFormat="1" ht="30" x14ac:dyDescent="0.5">
      <c r="A2282" s="125"/>
      <c r="B2282" s="122"/>
      <c r="C2282" s="122"/>
      <c r="D2282" s="122"/>
      <c r="F2282" s="77"/>
      <c r="O2282" s="86"/>
    </row>
    <row r="2283" spans="1:15" s="76" customFormat="1" ht="30" x14ac:dyDescent="0.5">
      <c r="A2283" s="125"/>
      <c r="B2283" s="122"/>
      <c r="C2283" s="122"/>
      <c r="D2283" s="122"/>
      <c r="F2283" s="77"/>
      <c r="O2283" s="86"/>
    </row>
    <row r="2284" spans="1:15" s="76" customFormat="1" ht="30" x14ac:dyDescent="0.45">
      <c r="A2284" s="125"/>
      <c r="B2284" s="122"/>
      <c r="C2284" s="122"/>
      <c r="D2284" s="122"/>
      <c r="F2284" s="77"/>
      <c r="O2284" s="80"/>
    </row>
    <row r="2285" spans="1:15" s="76" customFormat="1" ht="30" x14ac:dyDescent="0.45">
      <c r="A2285" s="125"/>
      <c r="B2285" s="122"/>
      <c r="C2285" s="122"/>
      <c r="D2285" s="122"/>
      <c r="F2285" s="77"/>
      <c r="O2285" s="80"/>
    </row>
    <row r="2286" spans="1:15" s="76" customFormat="1" ht="30" x14ac:dyDescent="0.45">
      <c r="A2286" s="125"/>
      <c r="B2286" s="122"/>
      <c r="C2286" s="122"/>
      <c r="D2286" s="122"/>
      <c r="F2286" s="77"/>
      <c r="O2286" s="80"/>
    </row>
    <row r="2287" spans="1:15" s="76" customFormat="1" ht="30" x14ac:dyDescent="0.45">
      <c r="A2287" s="125"/>
      <c r="B2287" s="122"/>
      <c r="C2287" s="122"/>
      <c r="D2287" s="122"/>
      <c r="F2287" s="77"/>
      <c r="O2287" s="80"/>
    </row>
    <row r="2288" spans="1:15" s="76" customFormat="1" ht="30" x14ac:dyDescent="0.45">
      <c r="A2288" s="125"/>
      <c r="B2288" s="122"/>
      <c r="C2288" s="122"/>
      <c r="D2288" s="122"/>
      <c r="F2288" s="77"/>
      <c r="O2288" s="80"/>
    </row>
    <row r="2289" spans="1:15" s="76" customFormat="1" ht="30" x14ac:dyDescent="0.45">
      <c r="A2289" s="125"/>
      <c r="B2289" s="122"/>
      <c r="C2289" s="122"/>
      <c r="D2289" s="122"/>
      <c r="F2289" s="77"/>
      <c r="O2289" s="80"/>
    </row>
    <row r="2290" spans="1:15" s="76" customFormat="1" ht="30" x14ac:dyDescent="0.45">
      <c r="A2290" s="125"/>
      <c r="B2290" s="122"/>
      <c r="C2290" s="122"/>
      <c r="D2290" s="122"/>
      <c r="F2290" s="77"/>
      <c r="O2290" s="80"/>
    </row>
    <row r="2291" spans="1:15" s="76" customFormat="1" ht="30" x14ac:dyDescent="0.45">
      <c r="A2291" s="125"/>
      <c r="B2291" s="122"/>
      <c r="C2291" s="122"/>
      <c r="D2291" s="122"/>
      <c r="F2291" s="77"/>
      <c r="O2291" s="80"/>
    </row>
    <row r="2292" spans="1:15" s="76" customFormat="1" ht="30" x14ac:dyDescent="0.45">
      <c r="A2292" s="125"/>
      <c r="B2292" s="122"/>
      <c r="C2292" s="122"/>
      <c r="D2292" s="122"/>
      <c r="F2292" s="77"/>
      <c r="O2292" s="80"/>
    </row>
    <row r="2293" spans="1:15" s="76" customFormat="1" ht="30" x14ac:dyDescent="0.45">
      <c r="A2293" s="125"/>
      <c r="B2293" s="122"/>
      <c r="C2293" s="122"/>
      <c r="D2293" s="122"/>
      <c r="F2293" s="77"/>
      <c r="O2293" s="80"/>
    </row>
    <row r="2294" spans="1:15" s="76" customFormat="1" ht="30" x14ac:dyDescent="0.45">
      <c r="A2294" s="125"/>
      <c r="B2294" s="122"/>
      <c r="C2294" s="122"/>
      <c r="D2294" s="122"/>
      <c r="F2294" s="77"/>
      <c r="O2294" s="80"/>
    </row>
    <row r="2295" spans="1:15" s="76" customFormat="1" ht="30" x14ac:dyDescent="0.45">
      <c r="A2295" s="125"/>
      <c r="B2295" s="122"/>
      <c r="C2295" s="122"/>
      <c r="D2295" s="122"/>
      <c r="F2295" s="77"/>
      <c r="O2295" s="80"/>
    </row>
    <row r="2296" spans="1:15" s="76" customFormat="1" ht="30" x14ac:dyDescent="0.45">
      <c r="A2296" s="125"/>
      <c r="B2296" s="122"/>
      <c r="C2296" s="122"/>
      <c r="D2296" s="122"/>
      <c r="F2296" s="77"/>
      <c r="O2296" s="80"/>
    </row>
    <row r="2297" spans="1:15" s="76" customFormat="1" ht="30" x14ac:dyDescent="0.45">
      <c r="A2297" s="125"/>
      <c r="B2297" s="122"/>
      <c r="C2297" s="122"/>
      <c r="D2297" s="122"/>
      <c r="F2297" s="77"/>
      <c r="O2297" s="80"/>
    </row>
    <row r="2298" spans="1:15" s="76" customFormat="1" ht="30" x14ac:dyDescent="0.45">
      <c r="A2298" s="125"/>
      <c r="B2298" s="122"/>
      <c r="C2298" s="122"/>
      <c r="D2298" s="122"/>
      <c r="F2298" s="77"/>
      <c r="O2298" s="80"/>
    </row>
    <row r="2299" spans="1:15" s="76" customFormat="1" ht="30" x14ac:dyDescent="0.45">
      <c r="A2299" s="125"/>
      <c r="B2299" s="122"/>
      <c r="C2299" s="122"/>
      <c r="D2299" s="122"/>
      <c r="F2299" s="77"/>
      <c r="O2299" s="80"/>
    </row>
    <row r="2300" spans="1:15" s="76" customFormat="1" ht="30" x14ac:dyDescent="0.45">
      <c r="A2300" s="125"/>
      <c r="B2300" s="122"/>
      <c r="C2300" s="122"/>
      <c r="D2300" s="122"/>
      <c r="F2300" s="77"/>
      <c r="O2300" s="80"/>
    </row>
    <row r="2301" spans="1:15" s="76" customFormat="1" ht="30" x14ac:dyDescent="0.45">
      <c r="A2301" s="125"/>
      <c r="B2301" s="122"/>
      <c r="C2301" s="122"/>
      <c r="D2301" s="122"/>
      <c r="F2301" s="77"/>
      <c r="O2301" s="80"/>
    </row>
    <row r="2302" spans="1:15" s="76" customFormat="1" ht="30" x14ac:dyDescent="0.45">
      <c r="A2302" s="125"/>
      <c r="B2302" s="122"/>
      <c r="C2302" s="122"/>
      <c r="D2302" s="122"/>
      <c r="F2302" s="77"/>
      <c r="O2302" s="80"/>
    </row>
    <row r="2303" spans="1:15" s="76" customFormat="1" ht="30" x14ac:dyDescent="0.45">
      <c r="A2303" s="125"/>
      <c r="B2303" s="122"/>
      <c r="C2303" s="122"/>
      <c r="D2303" s="122"/>
      <c r="F2303" s="77"/>
      <c r="O2303" s="80"/>
    </row>
    <row r="2304" spans="1:15" s="76" customFormat="1" ht="30" x14ac:dyDescent="0.5">
      <c r="A2304" s="125"/>
      <c r="B2304" s="122"/>
      <c r="C2304" s="122"/>
      <c r="D2304" s="122"/>
      <c r="F2304" s="77"/>
      <c r="O2304" s="86"/>
    </row>
    <row r="2305" spans="1:15" s="76" customFormat="1" ht="30" x14ac:dyDescent="0.5">
      <c r="A2305" s="125"/>
      <c r="B2305" s="122"/>
      <c r="C2305" s="122"/>
      <c r="D2305" s="122"/>
      <c r="F2305" s="77"/>
      <c r="O2305" s="86"/>
    </row>
    <row r="2306" spans="1:15" s="76" customFormat="1" ht="30" x14ac:dyDescent="0.45">
      <c r="A2306" s="125"/>
      <c r="B2306" s="122"/>
      <c r="C2306" s="122"/>
      <c r="D2306" s="122"/>
      <c r="F2306" s="77"/>
      <c r="O2306" s="80"/>
    </row>
    <row r="2307" spans="1:15" s="76" customFormat="1" ht="30" x14ac:dyDescent="0.5">
      <c r="A2307" s="125"/>
      <c r="B2307" s="122"/>
      <c r="C2307" s="122"/>
      <c r="D2307" s="122"/>
      <c r="F2307" s="77"/>
      <c r="J2307" s="88"/>
      <c r="K2307" s="88"/>
      <c r="L2307" s="88"/>
      <c r="O2307" s="86"/>
    </row>
    <row r="2308" spans="1:15" s="76" customFormat="1" ht="30" x14ac:dyDescent="0.5">
      <c r="A2308" s="125"/>
      <c r="B2308" s="122"/>
      <c r="C2308" s="122"/>
      <c r="D2308" s="122"/>
      <c r="F2308" s="77"/>
      <c r="O2308" s="86"/>
    </row>
    <row r="2309" spans="1:15" s="76" customFormat="1" ht="30" x14ac:dyDescent="0.5">
      <c r="A2309" s="125"/>
      <c r="B2309" s="122"/>
      <c r="C2309" s="122"/>
      <c r="D2309" s="122"/>
      <c r="F2309" s="77"/>
      <c r="O2309" s="86"/>
    </row>
    <row r="2310" spans="1:15" s="76" customFormat="1" ht="30" x14ac:dyDescent="0.5">
      <c r="A2310" s="125"/>
      <c r="B2310" s="122"/>
      <c r="C2310" s="122"/>
      <c r="D2310" s="122"/>
      <c r="F2310" s="77"/>
      <c r="J2310" s="88"/>
      <c r="K2310" s="88"/>
      <c r="L2310" s="88"/>
      <c r="O2310" s="86"/>
    </row>
    <row r="2311" spans="1:15" s="76" customFormat="1" ht="30" x14ac:dyDescent="0.45">
      <c r="A2311" s="125"/>
      <c r="B2311" s="122"/>
      <c r="C2311" s="122"/>
      <c r="D2311" s="122"/>
      <c r="F2311" s="77"/>
      <c r="O2311" s="80"/>
    </row>
    <row r="2312" spans="1:15" s="76" customFormat="1" ht="30" x14ac:dyDescent="0.45">
      <c r="A2312" s="125"/>
      <c r="B2312" s="122"/>
      <c r="C2312" s="122"/>
      <c r="D2312" s="122"/>
      <c r="F2312" s="77"/>
      <c r="O2312" s="80"/>
    </row>
    <row r="2313" spans="1:15" s="76" customFormat="1" ht="30" x14ac:dyDescent="0.45">
      <c r="A2313" s="125"/>
      <c r="B2313" s="122"/>
      <c r="C2313" s="122"/>
      <c r="D2313" s="122"/>
      <c r="F2313" s="77"/>
      <c r="O2313" s="80"/>
    </row>
    <row r="2314" spans="1:15" s="76" customFormat="1" ht="30" x14ac:dyDescent="0.5">
      <c r="A2314" s="125"/>
      <c r="B2314" s="122"/>
      <c r="C2314" s="122"/>
      <c r="D2314" s="122"/>
      <c r="F2314" s="77"/>
      <c r="O2314" s="86"/>
    </row>
    <row r="2315" spans="1:15" s="76" customFormat="1" ht="30" x14ac:dyDescent="0.5">
      <c r="A2315" s="125"/>
      <c r="B2315" s="122"/>
      <c r="C2315" s="122"/>
      <c r="D2315" s="122"/>
      <c r="F2315" s="77"/>
      <c r="O2315" s="86"/>
    </row>
    <row r="2316" spans="1:15" s="76" customFormat="1" ht="30" x14ac:dyDescent="0.45">
      <c r="A2316" s="125"/>
      <c r="B2316" s="122"/>
      <c r="C2316" s="122"/>
      <c r="D2316" s="122"/>
      <c r="F2316" s="77"/>
      <c r="O2316" s="80"/>
    </row>
    <row r="2317" spans="1:15" s="76" customFormat="1" ht="30" x14ac:dyDescent="0.45">
      <c r="A2317" s="125"/>
      <c r="B2317" s="122"/>
      <c r="C2317" s="122"/>
      <c r="D2317" s="122"/>
      <c r="F2317" s="77"/>
      <c r="O2317" s="80"/>
    </row>
    <row r="2318" spans="1:15" s="76" customFormat="1" ht="30" x14ac:dyDescent="0.45">
      <c r="A2318" s="125"/>
      <c r="B2318" s="122"/>
      <c r="C2318" s="122"/>
      <c r="D2318" s="122"/>
      <c r="F2318" s="77"/>
      <c r="O2318" s="80"/>
    </row>
    <row r="2319" spans="1:15" s="76" customFormat="1" ht="30" x14ac:dyDescent="0.5">
      <c r="A2319" s="125"/>
      <c r="B2319" s="122"/>
      <c r="C2319" s="122"/>
      <c r="D2319" s="122"/>
      <c r="F2319" s="77"/>
      <c r="O2319" s="86"/>
    </row>
    <row r="2320" spans="1:15" s="76" customFormat="1" ht="30" x14ac:dyDescent="0.45">
      <c r="A2320" s="125"/>
      <c r="B2320" s="122"/>
      <c r="C2320" s="122"/>
      <c r="D2320" s="122"/>
      <c r="F2320" s="77"/>
      <c r="O2320" s="80"/>
    </row>
    <row r="2321" spans="1:15" s="76" customFormat="1" ht="30" x14ac:dyDescent="0.45">
      <c r="A2321" s="125"/>
      <c r="B2321" s="122"/>
      <c r="C2321" s="122"/>
      <c r="D2321" s="122"/>
      <c r="F2321" s="77"/>
      <c r="O2321" s="80"/>
    </row>
    <row r="2322" spans="1:15" s="76" customFormat="1" ht="30" x14ac:dyDescent="0.45">
      <c r="A2322" s="125"/>
      <c r="B2322" s="122"/>
      <c r="C2322" s="122"/>
      <c r="D2322" s="122"/>
      <c r="F2322" s="77"/>
      <c r="O2322" s="80"/>
    </row>
    <row r="2323" spans="1:15" s="76" customFormat="1" ht="30" x14ac:dyDescent="0.5">
      <c r="A2323" s="125"/>
      <c r="B2323" s="122"/>
      <c r="C2323" s="122"/>
      <c r="D2323" s="122"/>
      <c r="F2323" s="77"/>
      <c r="O2323" s="86"/>
    </row>
    <row r="2324" spans="1:15" s="76" customFormat="1" ht="30" x14ac:dyDescent="0.45">
      <c r="A2324" s="125"/>
      <c r="B2324" s="122"/>
      <c r="C2324" s="122"/>
      <c r="D2324" s="122"/>
      <c r="F2324" s="77"/>
      <c r="J2324" s="88"/>
      <c r="K2324" s="88"/>
      <c r="L2324" s="88"/>
      <c r="O2324" s="80"/>
    </row>
    <row r="2325" spans="1:15" s="76" customFormat="1" ht="30" x14ac:dyDescent="0.45">
      <c r="A2325" s="125"/>
      <c r="B2325" s="122"/>
      <c r="C2325" s="122"/>
      <c r="D2325" s="122"/>
      <c r="F2325" s="77"/>
      <c r="O2325" s="80"/>
    </row>
    <row r="2326" spans="1:15" s="76" customFormat="1" ht="30" x14ac:dyDescent="0.45">
      <c r="A2326" s="125"/>
      <c r="B2326" s="122"/>
      <c r="C2326" s="122"/>
      <c r="D2326" s="122"/>
      <c r="F2326" s="77"/>
      <c r="O2326" s="80"/>
    </row>
    <row r="2327" spans="1:15" s="76" customFormat="1" ht="30" x14ac:dyDescent="0.5">
      <c r="A2327" s="125"/>
      <c r="B2327" s="122"/>
      <c r="C2327" s="122"/>
      <c r="D2327" s="122"/>
      <c r="F2327" s="77"/>
      <c r="O2327" s="86"/>
    </row>
    <row r="2328" spans="1:15" s="76" customFormat="1" ht="30" x14ac:dyDescent="0.5">
      <c r="A2328" s="125"/>
      <c r="B2328" s="122"/>
      <c r="C2328" s="122"/>
      <c r="D2328" s="122"/>
      <c r="F2328" s="77"/>
      <c r="O2328" s="86"/>
    </row>
    <row r="2329" spans="1:15" s="76" customFormat="1" ht="30" x14ac:dyDescent="0.45">
      <c r="A2329" s="125"/>
      <c r="B2329" s="122"/>
      <c r="C2329" s="122"/>
      <c r="D2329" s="122"/>
      <c r="F2329" s="77"/>
      <c r="O2329" s="80"/>
    </row>
    <row r="2330" spans="1:15" s="76" customFormat="1" ht="30" x14ac:dyDescent="0.45">
      <c r="A2330" s="125"/>
      <c r="B2330" s="122"/>
      <c r="C2330" s="122"/>
      <c r="D2330" s="122"/>
      <c r="F2330" s="77"/>
      <c r="O2330" s="80"/>
    </row>
    <row r="2331" spans="1:15" s="76" customFormat="1" ht="30" x14ac:dyDescent="0.45">
      <c r="A2331" s="125"/>
      <c r="B2331" s="122"/>
      <c r="C2331" s="122"/>
      <c r="D2331" s="122"/>
      <c r="F2331" s="77"/>
      <c r="O2331" s="80"/>
    </row>
    <row r="2332" spans="1:15" s="76" customFormat="1" ht="30" x14ac:dyDescent="0.5">
      <c r="A2332" s="125"/>
      <c r="B2332" s="122"/>
      <c r="C2332" s="122"/>
      <c r="D2332" s="122"/>
      <c r="F2332" s="77"/>
      <c r="O2332" s="86"/>
    </row>
    <row r="2333" spans="1:15" s="76" customFormat="1" ht="30" x14ac:dyDescent="0.5">
      <c r="A2333" s="125"/>
      <c r="B2333" s="122"/>
      <c r="C2333" s="122"/>
      <c r="D2333" s="122"/>
      <c r="F2333" s="77"/>
      <c r="O2333" s="86"/>
    </row>
    <row r="2334" spans="1:15" s="76" customFormat="1" ht="30" x14ac:dyDescent="0.5">
      <c r="A2334" s="125"/>
      <c r="B2334" s="122"/>
      <c r="C2334" s="122"/>
      <c r="D2334" s="122"/>
      <c r="F2334" s="77"/>
      <c r="O2334" s="86"/>
    </row>
    <row r="2335" spans="1:15" s="76" customFormat="1" ht="30" x14ac:dyDescent="0.5">
      <c r="A2335" s="125"/>
      <c r="B2335" s="122"/>
      <c r="C2335" s="122"/>
      <c r="D2335" s="122"/>
      <c r="F2335" s="77"/>
      <c r="O2335" s="86"/>
    </row>
    <row r="2336" spans="1:15" s="76" customFormat="1" ht="30" x14ac:dyDescent="0.45">
      <c r="A2336" s="125"/>
      <c r="B2336" s="122"/>
      <c r="C2336" s="122"/>
      <c r="D2336" s="122"/>
      <c r="F2336" s="77"/>
      <c r="O2336" s="80"/>
    </row>
    <row r="2337" spans="1:15" s="76" customFormat="1" ht="30" x14ac:dyDescent="0.45">
      <c r="A2337" s="125"/>
      <c r="B2337" s="122"/>
      <c r="C2337" s="122"/>
      <c r="D2337" s="122"/>
      <c r="O2337" s="80"/>
    </row>
    <row r="2338" spans="1:15" s="76" customFormat="1" ht="30" x14ac:dyDescent="0.5">
      <c r="A2338" s="125"/>
      <c r="B2338" s="122"/>
      <c r="C2338" s="122"/>
      <c r="D2338" s="122"/>
      <c r="F2338" s="77"/>
      <c r="O2338" s="86"/>
    </row>
    <row r="2339" spans="1:15" s="76" customFormat="1" ht="30" x14ac:dyDescent="0.5">
      <c r="A2339" s="125"/>
      <c r="B2339" s="122"/>
      <c r="C2339" s="122"/>
      <c r="D2339" s="122"/>
      <c r="F2339" s="77"/>
      <c r="O2339" s="86"/>
    </row>
    <row r="2340" spans="1:15" s="76" customFormat="1" ht="30" x14ac:dyDescent="0.5">
      <c r="A2340" s="125"/>
      <c r="B2340" s="122"/>
      <c r="C2340" s="122"/>
      <c r="D2340" s="122"/>
      <c r="F2340" s="77"/>
      <c r="O2340" s="86"/>
    </row>
    <row r="2341" spans="1:15" s="76" customFormat="1" ht="30" x14ac:dyDescent="0.45">
      <c r="A2341" s="125"/>
      <c r="B2341" s="122"/>
      <c r="C2341" s="122"/>
      <c r="D2341" s="122"/>
      <c r="F2341" s="77"/>
      <c r="J2341" s="88"/>
      <c r="K2341" s="88"/>
      <c r="L2341" s="88"/>
      <c r="O2341" s="80"/>
    </row>
    <row r="2342" spans="1:15" s="76" customFormat="1" ht="30" x14ac:dyDescent="0.45">
      <c r="A2342" s="125"/>
      <c r="B2342" s="122"/>
      <c r="C2342" s="122"/>
      <c r="D2342" s="122"/>
      <c r="F2342" s="77"/>
      <c r="O2342" s="80"/>
    </row>
    <row r="2343" spans="1:15" s="76" customFormat="1" ht="30" x14ac:dyDescent="0.45">
      <c r="A2343" s="125"/>
      <c r="B2343" s="122"/>
      <c r="C2343" s="122"/>
      <c r="D2343" s="122"/>
      <c r="F2343" s="77"/>
      <c r="J2343" s="88"/>
      <c r="K2343" s="88"/>
      <c r="L2343" s="88"/>
      <c r="O2343" s="80"/>
    </row>
    <row r="2344" spans="1:15" s="76" customFormat="1" ht="30" x14ac:dyDescent="0.45">
      <c r="A2344" s="125"/>
      <c r="B2344" s="122"/>
      <c r="C2344" s="122"/>
      <c r="D2344" s="122"/>
      <c r="F2344" s="77"/>
      <c r="O2344" s="80"/>
    </row>
    <row r="2345" spans="1:15" s="76" customFormat="1" ht="30" x14ac:dyDescent="0.5">
      <c r="A2345" s="125"/>
      <c r="B2345" s="122"/>
      <c r="C2345" s="122"/>
      <c r="D2345" s="122"/>
      <c r="F2345" s="77"/>
      <c r="O2345" s="86"/>
    </row>
    <row r="2346" spans="1:15" s="76" customFormat="1" ht="30" x14ac:dyDescent="0.45">
      <c r="A2346" s="125"/>
      <c r="B2346" s="122"/>
      <c r="C2346" s="122"/>
      <c r="D2346" s="122"/>
      <c r="F2346" s="77"/>
      <c r="O2346" s="80"/>
    </row>
    <row r="2347" spans="1:15" s="76" customFormat="1" ht="30" x14ac:dyDescent="0.45">
      <c r="A2347" s="125"/>
      <c r="B2347" s="122"/>
      <c r="C2347" s="122"/>
      <c r="D2347" s="122"/>
      <c r="F2347" s="77"/>
      <c r="O2347" s="80"/>
    </row>
    <row r="2348" spans="1:15" s="76" customFormat="1" ht="30" x14ac:dyDescent="0.5">
      <c r="A2348" s="125"/>
      <c r="B2348" s="122"/>
      <c r="C2348" s="122"/>
      <c r="D2348" s="122"/>
      <c r="F2348" s="77"/>
      <c r="O2348" s="86"/>
    </row>
    <row r="2349" spans="1:15" s="76" customFormat="1" ht="30" x14ac:dyDescent="0.5">
      <c r="A2349" s="125"/>
      <c r="B2349" s="122"/>
      <c r="C2349" s="122"/>
      <c r="D2349" s="122"/>
      <c r="F2349" s="77"/>
      <c r="O2349" s="86"/>
    </row>
    <row r="2350" spans="1:15" s="76" customFormat="1" ht="30" x14ac:dyDescent="0.5">
      <c r="A2350" s="125"/>
      <c r="B2350" s="122"/>
      <c r="C2350" s="122"/>
      <c r="D2350" s="122"/>
      <c r="F2350" s="77"/>
      <c r="O2350" s="86"/>
    </row>
    <row r="2351" spans="1:15" s="76" customFormat="1" ht="30" x14ac:dyDescent="0.5">
      <c r="A2351" s="125"/>
      <c r="B2351" s="122"/>
      <c r="C2351" s="122"/>
      <c r="D2351" s="122"/>
      <c r="F2351" s="77"/>
      <c r="O2351" s="86"/>
    </row>
    <row r="2352" spans="1:15" s="76" customFormat="1" ht="30" x14ac:dyDescent="0.45">
      <c r="A2352" s="125"/>
      <c r="B2352" s="122"/>
      <c r="C2352" s="122"/>
      <c r="D2352" s="122"/>
      <c r="F2352" s="77"/>
      <c r="O2352" s="80"/>
    </row>
    <row r="2353" spans="1:15" s="76" customFormat="1" ht="30" x14ac:dyDescent="0.5">
      <c r="A2353" s="125"/>
      <c r="B2353" s="122"/>
      <c r="C2353" s="122"/>
      <c r="D2353" s="122"/>
      <c r="F2353" s="77"/>
      <c r="O2353" s="86"/>
    </row>
    <row r="2354" spans="1:15" s="76" customFormat="1" ht="30" x14ac:dyDescent="0.45">
      <c r="A2354" s="125"/>
      <c r="B2354" s="122"/>
      <c r="C2354" s="122"/>
      <c r="D2354" s="122"/>
      <c r="F2354" s="77"/>
      <c r="O2354" s="80"/>
    </row>
    <row r="2355" spans="1:15" s="76" customFormat="1" ht="30" x14ac:dyDescent="0.45">
      <c r="A2355" s="125"/>
      <c r="B2355" s="122"/>
      <c r="C2355" s="122"/>
      <c r="D2355" s="122"/>
      <c r="F2355" s="77"/>
      <c r="O2355" s="80"/>
    </row>
    <row r="2356" spans="1:15" s="76" customFormat="1" ht="30" x14ac:dyDescent="0.45">
      <c r="A2356" s="125"/>
      <c r="B2356" s="122"/>
      <c r="C2356" s="122"/>
      <c r="D2356" s="122"/>
      <c r="F2356" s="77"/>
      <c r="O2356" s="80"/>
    </row>
    <row r="2357" spans="1:15" s="76" customFormat="1" ht="30" x14ac:dyDescent="0.5">
      <c r="A2357" s="125"/>
      <c r="B2357" s="122"/>
      <c r="C2357" s="122"/>
      <c r="D2357" s="122"/>
      <c r="F2357" s="77"/>
      <c r="O2357" s="86"/>
    </row>
    <row r="2358" spans="1:15" s="76" customFormat="1" ht="30" x14ac:dyDescent="0.5">
      <c r="A2358" s="125"/>
      <c r="B2358" s="122"/>
      <c r="C2358" s="122"/>
      <c r="D2358" s="122"/>
      <c r="F2358" s="77"/>
      <c r="O2358" s="86"/>
    </row>
    <row r="2359" spans="1:15" s="76" customFormat="1" ht="30" x14ac:dyDescent="0.5">
      <c r="A2359" s="125"/>
      <c r="B2359" s="122"/>
      <c r="C2359" s="122"/>
      <c r="D2359" s="122"/>
      <c r="F2359" s="77"/>
      <c r="O2359" s="86"/>
    </row>
    <row r="2360" spans="1:15" s="76" customFormat="1" ht="30" x14ac:dyDescent="0.45">
      <c r="A2360" s="125"/>
      <c r="B2360" s="122"/>
      <c r="C2360" s="122"/>
      <c r="D2360" s="122"/>
      <c r="F2360" s="77"/>
      <c r="O2360" s="80"/>
    </row>
    <row r="2361" spans="1:15" s="76" customFormat="1" ht="30" x14ac:dyDescent="0.5">
      <c r="A2361" s="125"/>
      <c r="B2361" s="122"/>
      <c r="C2361" s="122"/>
      <c r="D2361" s="122"/>
      <c r="F2361" s="77"/>
      <c r="O2361" s="86"/>
    </row>
    <row r="2362" spans="1:15" s="76" customFormat="1" ht="30" x14ac:dyDescent="0.5">
      <c r="A2362" s="125"/>
      <c r="B2362" s="122"/>
      <c r="C2362" s="122"/>
      <c r="D2362" s="122"/>
      <c r="F2362" s="77"/>
      <c r="O2362" s="86"/>
    </row>
    <row r="2363" spans="1:15" s="76" customFormat="1" ht="30" x14ac:dyDescent="0.45">
      <c r="A2363" s="125"/>
      <c r="B2363" s="122"/>
      <c r="C2363" s="122"/>
      <c r="D2363" s="122"/>
      <c r="F2363" s="77"/>
      <c r="O2363" s="80"/>
    </row>
    <row r="2364" spans="1:15" s="76" customFormat="1" ht="30" x14ac:dyDescent="0.45">
      <c r="A2364" s="125"/>
      <c r="B2364" s="122"/>
      <c r="C2364" s="122"/>
      <c r="D2364" s="122"/>
      <c r="F2364" s="77"/>
      <c r="O2364" s="80"/>
    </row>
    <row r="2365" spans="1:15" s="76" customFormat="1" ht="30" x14ac:dyDescent="0.5">
      <c r="A2365" s="125"/>
      <c r="B2365" s="122"/>
      <c r="C2365" s="122"/>
      <c r="D2365" s="122"/>
      <c r="F2365" s="77"/>
      <c r="O2365" s="86"/>
    </row>
    <row r="2366" spans="1:15" s="76" customFormat="1" ht="30" x14ac:dyDescent="0.45">
      <c r="A2366" s="125"/>
      <c r="B2366" s="122"/>
      <c r="C2366" s="122"/>
      <c r="D2366" s="122"/>
      <c r="F2366" s="77"/>
      <c r="O2366" s="80"/>
    </row>
    <row r="2367" spans="1:15" s="76" customFormat="1" ht="30" x14ac:dyDescent="0.45">
      <c r="A2367" s="125"/>
      <c r="B2367" s="122"/>
      <c r="C2367" s="122"/>
      <c r="D2367" s="122"/>
      <c r="F2367" s="77"/>
      <c r="O2367" s="80"/>
    </row>
    <row r="2368" spans="1:15" s="76" customFormat="1" ht="30" x14ac:dyDescent="0.45">
      <c r="A2368" s="125"/>
      <c r="B2368" s="122"/>
      <c r="C2368" s="122"/>
      <c r="D2368" s="122"/>
      <c r="F2368" s="77"/>
      <c r="O2368" s="80"/>
    </row>
    <row r="2369" spans="1:15" s="76" customFormat="1" ht="30" x14ac:dyDescent="0.5">
      <c r="A2369" s="125"/>
      <c r="B2369" s="122"/>
      <c r="C2369" s="122"/>
      <c r="D2369" s="122"/>
      <c r="F2369" s="77"/>
      <c r="O2369" s="86"/>
    </row>
    <row r="2370" spans="1:15" s="76" customFormat="1" ht="30" x14ac:dyDescent="0.45">
      <c r="A2370" s="125"/>
      <c r="B2370" s="122"/>
      <c r="C2370" s="122"/>
      <c r="D2370" s="122"/>
      <c r="F2370" s="77"/>
      <c r="O2370" s="80"/>
    </row>
    <row r="2371" spans="1:15" s="76" customFormat="1" ht="30" x14ac:dyDescent="0.45">
      <c r="A2371" s="125"/>
      <c r="B2371" s="122"/>
      <c r="C2371" s="122"/>
      <c r="D2371" s="122"/>
      <c r="F2371" s="77"/>
      <c r="O2371" s="80"/>
    </row>
    <row r="2372" spans="1:15" s="76" customFormat="1" ht="30" x14ac:dyDescent="0.45">
      <c r="A2372" s="125"/>
      <c r="B2372" s="122"/>
      <c r="C2372" s="122"/>
      <c r="D2372" s="122"/>
      <c r="F2372" s="77"/>
      <c r="O2372" s="80"/>
    </row>
    <row r="2373" spans="1:15" s="76" customFormat="1" ht="30" x14ac:dyDescent="0.45">
      <c r="A2373" s="125"/>
      <c r="B2373" s="122"/>
      <c r="C2373" s="122"/>
      <c r="D2373" s="122"/>
      <c r="F2373" s="77"/>
      <c r="O2373" s="80"/>
    </row>
    <row r="2374" spans="1:15" s="76" customFormat="1" ht="30" x14ac:dyDescent="0.45">
      <c r="A2374" s="125"/>
      <c r="B2374" s="122"/>
      <c r="C2374" s="122"/>
      <c r="D2374" s="122"/>
      <c r="F2374" s="77"/>
      <c r="O2374" s="80"/>
    </row>
    <row r="2375" spans="1:15" s="76" customFormat="1" ht="30" x14ac:dyDescent="0.5">
      <c r="A2375" s="125"/>
      <c r="B2375" s="122"/>
      <c r="C2375" s="122"/>
      <c r="D2375" s="122"/>
      <c r="F2375" s="77"/>
      <c r="O2375" s="86"/>
    </row>
    <row r="2376" spans="1:15" s="76" customFormat="1" ht="30" x14ac:dyDescent="0.5">
      <c r="A2376" s="125"/>
      <c r="B2376" s="122"/>
      <c r="C2376" s="122"/>
      <c r="D2376" s="122"/>
      <c r="F2376" s="77"/>
      <c r="O2376" s="86"/>
    </row>
    <row r="2377" spans="1:15" s="76" customFormat="1" ht="30" x14ac:dyDescent="0.45">
      <c r="A2377" s="125"/>
      <c r="B2377" s="122"/>
      <c r="C2377" s="122"/>
      <c r="D2377" s="122"/>
      <c r="F2377" s="77"/>
      <c r="O2377" s="80"/>
    </row>
    <row r="2378" spans="1:15" s="76" customFormat="1" ht="30" x14ac:dyDescent="0.45">
      <c r="A2378" s="125"/>
      <c r="B2378" s="122"/>
      <c r="C2378" s="122"/>
      <c r="D2378" s="122"/>
      <c r="F2378" s="77"/>
      <c r="O2378" s="80"/>
    </row>
    <row r="2379" spans="1:15" s="76" customFormat="1" ht="30" x14ac:dyDescent="0.5">
      <c r="A2379" s="125"/>
      <c r="B2379" s="122"/>
      <c r="C2379" s="122"/>
      <c r="D2379" s="122"/>
      <c r="F2379" s="77"/>
      <c r="O2379" s="86"/>
    </row>
    <row r="2380" spans="1:15" s="76" customFormat="1" ht="30" x14ac:dyDescent="0.45">
      <c r="A2380" s="125"/>
      <c r="B2380" s="122"/>
      <c r="C2380" s="122"/>
      <c r="D2380" s="122"/>
      <c r="F2380" s="77"/>
      <c r="O2380" s="80"/>
    </row>
    <row r="2381" spans="1:15" s="76" customFormat="1" ht="30" x14ac:dyDescent="0.45">
      <c r="A2381" s="125"/>
      <c r="B2381" s="122"/>
      <c r="C2381" s="122"/>
      <c r="D2381" s="122"/>
      <c r="F2381" s="77"/>
      <c r="O2381" s="80"/>
    </row>
    <row r="2382" spans="1:15" s="76" customFormat="1" ht="30" x14ac:dyDescent="0.5">
      <c r="A2382" s="125"/>
      <c r="B2382" s="122"/>
      <c r="C2382" s="122"/>
      <c r="D2382" s="122"/>
      <c r="F2382" s="77"/>
      <c r="J2382" s="88"/>
      <c r="K2382" s="88"/>
      <c r="L2382" s="88"/>
      <c r="O2382" s="86"/>
    </row>
    <row r="2383" spans="1:15" s="76" customFormat="1" ht="30" x14ac:dyDescent="0.45">
      <c r="A2383" s="125"/>
      <c r="B2383" s="122"/>
      <c r="C2383" s="122"/>
      <c r="D2383" s="122"/>
      <c r="F2383" s="77"/>
      <c r="O2383" s="80"/>
    </row>
    <row r="2384" spans="1:15" s="76" customFormat="1" ht="30" x14ac:dyDescent="0.5">
      <c r="A2384" s="125"/>
      <c r="B2384" s="122"/>
      <c r="C2384" s="122"/>
      <c r="D2384" s="122"/>
      <c r="F2384" s="77"/>
      <c r="O2384" s="86"/>
    </row>
    <row r="2385" spans="1:15" s="76" customFormat="1" ht="30" x14ac:dyDescent="0.45">
      <c r="A2385" s="125"/>
      <c r="B2385" s="122"/>
      <c r="C2385" s="122"/>
      <c r="D2385" s="122"/>
      <c r="F2385" s="77"/>
      <c r="O2385" s="80"/>
    </row>
    <row r="2386" spans="1:15" s="76" customFormat="1" ht="30" x14ac:dyDescent="0.5">
      <c r="A2386" s="125"/>
      <c r="B2386" s="122"/>
      <c r="C2386" s="122"/>
      <c r="D2386" s="122"/>
      <c r="F2386" s="77"/>
      <c r="O2386" s="86"/>
    </row>
    <row r="2387" spans="1:15" s="76" customFormat="1" ht="30" x14ac:dyDescent="0.45">
      <c r="A2387" s="125"/>
      <c r="B2387" s="122"/>
      <c r="C2387" s="122"/>
      <c r="D2387" s="122"/>
      <c r="F2387" s="77"/>
      <c r="O2387" s="80"/>
    </row>
    <row r="2388" spans="1:15" s="76" customFormat="1" ht="30" x14ac:dyDescent="0.45">
      <c r="A2388" s="125"/>
      <c r="B2388" s="122"/>
      <c r="C2388" s="122"/>
      <c r="D2388" s="122"/>
      <c r="F2388" s="77"/>
      <c r="O2388" s="80"/>
    </row>
    <row r="2389" spans="1:15" s="76" customFormat="1" ht="30" x14ac:dyDescent="0.45">
      <c r="A2389" s="125"/>
      <c r="B2389" s="122"/>
      <c r="C2389" s="122"/>
      <c r="D2389" s="122"/>
      <c r="F2389" s="77"/>
      <c r="O2389" s="80"/>
    </row>
    <row r="2390" spans="1:15" s="76" customFormat="1" ht="30" x14ac:dyDescent="0.45">
      <c r="A2390" s="125"/>
      <c r="B2390" s="122"/>
      <c r="C2390" s="122"/>
      <c r="D2390" s="122"/>
      <c r="F2390" s="77"/>
      <c r="O2390" s="80"/>
    </row>
    <row r="2391" spans="1:15" s="76" customFormat="1" ht="30" x14ac:dyDescent="0.45">
      <c r="A2391" s="125"/>
      <c r="B2391" s="122"/>
      <c r="C2391" s="122"/>
      <c r="D2391" s="122"/>
      <c r="F2391" s="77"/>
      <c r="O2391" s="80"/>
    </row>
    <row r="2392" spans="1:15" s="76" customFormat="1" ht="30" x14ac:dyDescent="0.5">
      <c r="A2392" s="125"/>
      <c r="B2392" s="122"/>
      <c r="C2392" s="122"/>
      <c r="D2392" s="122"/>
      <c r="F2392" s="77"/>
      <c r="O2392" s="86"/>
    </row>
    <row r="2393" spans="1:15" s="76" customFormat="1" ht="30" x14ac:dyDescent="0.45">
      <c r="A2393" s="125"/>
      <c r="B2393" s="122"/>
      <c r="C2393" s="122"/>
      <c r="D2393" s="122"/>
      <c r="F2393" s="77"/>
      <c r="O2393" s="80"/>
    </row>
    <row r="2394" spans="1:15" s="76" customFormat="1" ht="30" x14ac:dyDescent="0.5">
      <c r="A2394" s="125"/>
      <c r="B2394" s="122"/>
      <c r="C2394" s="122"/>
      <c r="D2394" s="122"/>
      <c r="F2394" s="77"/>
      <c r="O2394" s="86"/>
    </row>
    <row r="2395" spans="1:15" s="76" customFormat="1" ht="30" x14ac:dyDescent="0.5">
      <c r="A2395" s="125"/>
      <c r="B2395" s="122"/>
      <c r="C2395" s="122"/>
      <c r="D2395" s="122"/>
      <c r="F2395" s="77"/>
      <c r="O2395" s="86"/>
    </row>
    <row r="2396" spans="1:15" s="76" customFormat="1" ht="30" x14ac:dyDescent="0.5">
      <c r="A2396" s="125"/>
      <c r="B2396" s="122"/>
      <c r="C2396" s="122"/>
      <c r="D2396" s="122"/>
      <c r="F2396" s="77"/>
      <c r="O2396" s="86"/>
    </row>
    <row r="2397" spans="1:15" s="76" customFormat="1" ht="30" x14ac:dyDescent="0.45">
      <c r="A2397" s="125"/>
      <c r="B2397" s="122"/>
      <c r="C2397" s="122"/>
      <c r="D2397" s="122"/>
      <c r="F2397" s="77"/>
      <c r="O2397" s="80"/>
    </row>
    <row r="2398" spans="1:15" s="76" customFormat="1" ht="30" x14ac:dyDescent="0.5">
      <c r="A2398" s="125"/>
      <c r="B2398" s="122"/>
      <c r="C2398" s="122"/>
      <c r="D2398" s="122"/>
      <c r="F2398" s="77"/>
      <c r="O2398" s="86"/>
    </row>
    <row r="2399" spans="1:15" s="76" customFormat="1" ht="30" x14ac:dyDescent="0.45">
      <c r="A2399" s="125"/>
      <c r="B2399" s="122"/>
      <c r="C2399" s="122"/>
      <c r="D2399" s="122"/>
      <c r="F2399" s="77"/>
      <c r="O2399" s="80"/>
    </row>
    <row r="2400" spans="1:15" s="76" customFormat="1" ht="30" x14ac:dyDescent="0.5">
      <c r="A2400" s="125"/>
      <c r="B2400" s="122"/>
      <c r="C2400" s="122"/>
      <c r="D2400" s="122"/>
      <c r="F2400" s="77"/>
      <c r="O2400" s="86"/>
    </row>
    <row r="2401" spans="1:15" s="76" customFormat="1" ht="30" x14ac:dyDescent="0.45">
      <c r="A2401" s="125"/>
      <c r="B2401" s="122"/>
      <c r="C2401" s="122"/>
      <c r="D2401" s="122"/>
      <c r="F2401" s="77"/>
      <c r="O2401" s="80"/>
    </row>
    <row r="2402" spans="1:15" s="76" customFormat="1" ht="30" x14ac:dyDescent="0.45">
      <c r="A2402" s="125"/>
      <c r="B2402" s="122"/>
      <c r="C2402" s="122"/>
      <c r="D2402" s="122"/>
      <c r="F2402" s="77"/>
      <c r="O2402" s="80"/>
    </row>
    <row r="2403" spans="1:15" s="76" customFormat="1" ht="30" x14ac:dyDescent="0.45">
      <c r="A2403" s="125"/>
      <c r="B2403" s="122"/>
      <c r="C2403" s="122"/>
      <c r="D2403" s="122"/>
      <c r="F2403" s="77"/>
      <c r="O2403" s="80"/>
    </row>
    <row r="2404" spans="1:15" s="76" customFormat="1" ht="30" x14ac:dyDescent="0.45">
      <c r="A2404" s="125"/>
      <c r="B2404" s="122"/>
      <c r="C2404" s="122"/>
      <c r="D2404" s="122"/>
      <c r="F2404" s="77"/>
      <c r="O2404" s="80"/>
    </row>
    <row r="2405" spans="1:15" s="76" customFormat="1" ht="30" x14ac:dyDescent="0.45">
      <c r="A2405" s="125"/>
      <c r="B2405" s="122"/>
      <c r="C2405" s="122"/>
      <c r="D2405" s="122"/>
      <c r="F2405" s="77"/>
      <c r="O2405" s="80"/>
    </row>
    <row r="2406" spans="1:15" s="76" customFormat="1" ht="30" x14ac:dyDescent="0.45">
      <c r="A2406" s="125"/>
      <c r="B2406" s="122"/>
      <c r="C2406" s="122"/>
      <c r="D2406" s="122"/>
      <c r="F2406" s="77"/>
      <c r="O2406" s="80"/>
    </row>
    <row r="2407" spans="1:15" s="76" customFormat="1" ht="30" x14ac:dyDescent="0.45">
      <c r="A2407" s="125"/>
      <c r="B2407" s="122"/>
      <c r="C2407" s="122"/>
      <c r="D2407" s="122"/>
      <c r="F2407" s="77"/>
      <c r="O2407" s="80"/>
    </row>
    <row r="2408" spans="1:15" s="76" customFormat="1" ht="30" x14ac:dyDescent="0.5">
      <c r="A2408" s="125"/>
      <c r="B2408" s="122"/>
      <c r="C2408" s="122"/>
      <c r="D2408" s="122"/>
      <c r="F2408" s="77"/>
      <c r="O2408" s="86"/>
    </row>
    <row r="2409" spans="1:15" s="76" customFormat="1" ht="30" x14ac:dyDescent="0.5">
      <c r="A2409" s="125"/>
      <c r="B2409" s="122"/>
      <c r="C2409" s="122"/>
      <c r="D2409" s="122"/>
      <c r="F2409" s="77"/>
      <c r="O2409" s="86"/>
    </row>
    <row r="2410" spans="1:15" s="76" customFormat="1" ht="30" x14ac:dyDescent="0.45">
      <c r="A2410" s="125"/>
      <c r="B2410" s="122"/>
      <c r="C2410" s="122"/>
      <c r="D2410" s="122"/>
      <c r="F2410" s="77"/>
      <c r="O2410" s="80"/>
    </row>
    <row r="2411" spans="1:15" s="76" customFormat="1" ht="30" x14ac:dyDescent="0.45">
      <c r="A2411" s="125"/>
      <c r="B2411" s="122"/>
      <c r="C2411" s="122"/>
      <c r="D2411" s="122"/>
      <c r="F2411" s="77"/>
      <c r="O2411" s="80"/>
    </row>
    <row r="2412" spans="1:15" s="76" customFormat="1" ht="30" x14ac:dyDescent="0.5">
      <c r="A2412" s="125"/>
      <c r="B2412" s="122"/>
      <c r="C2412" s="122"/>
      <c r="D2412" s="122"/>
      <c r="F2412" s="77"/>
      <c r="O2412" s="86"/>
    </row>
    <row r="2413" spans="1:15" s="76" customFormat="1" ht="30" x14ac:dyDescent="0.5">
      <c r="A2413" s="125"/>
      <c r="B2413" s="122"/>
      <c r="C2413" s="122"/>
      <c r="D2413" s="122"/>
      <c r="F2413" s="77"/>
      <c r="O2413" s="86"/>
    </row>
    <row r="2414" spans="1:15" s="76" customFormat="1" ht="30" x14ac:dyDescent="0.5">
      <c r="A2414" s="125"/>
      <c r="B2414" s="122"/>
      <c r="C2414" s="122"/>
      <c r="D2414" s="122"/>
      <c r="F2414" s="77"/>
      <c r="O2414" s="86"/>
    </row>
    <row r="2415" spans="1:15" s="76" customFormat="1" ht="30" x14ac:dyDescent="0.5">
      <c r="A2415" s="125"/>
      <c r="B2415" s="122"/>
      <c r="C2415" s="122"/>
      <c r="D2415" s="122"/>
      <c r="F2415" s="77"/>
      <c r="O2415" s="86"/>
    </row>
    <row r="2416" spans="1:15" s="76" customFormat="1" ht="30" x14ac:dyDescent="0.5">
      <c r="A2416" s="125"/>
      <c r="B2416" s="122"/>
      <c r="C2416" s="122"/>
      <c r="D2416" s="122"/>
      <c r="F2416" s="77"/>
      <c r="J2416" s="88"/>
      <c r="K2416" s="88"/>
      <c r="L2416" s="88"/>
      <c r="O2416" s="86"/>
    </row>
    <row r="2417" spans="1:15" s="76" customFormat="1" ht="30" x14ac:dyDescent="0.5">
      <c r="A2417" s="125"/>
      <c r="B2417" s="122"/>
      <c r="C2417" s="122"/>
      <c r="D2417" s="122"/>
      <c r="F2417" s="77"/>
      <c r="O2417" s="86"/>
    </row>
    <row r="2418" spans="1:15" s="76" customFormat="1" ht="30" x14ac:dyDescent="0.5">
      <c r="A2418" s="125"/>
      <c r="B2418" s="122"/>
      <c r="C2418" s="122"/>
      <c r="D2418" s="122"/>
      <c r="F2418" s="77"/>
      <c r="O2418" s="86"/>
    </row>
    <row r="2419" spans="1:15" s="76" customFormat="1" ht="30" x14ac:dyDescent="0.45">
      <c r="A2419" s="125"/>
      <c r="B2419" s="122"/>
      <c r="C2419" s="122"/>
      <c r="D2419" s="122"/>
      <c r="F2419" s="77"/>
      <c r="O2419" s="80"/>
    </row>
    <row r="2420" spans="1:15" s="76" customFormat="1" ht="30" x14ac:dyDescent="0.45">
      <c r="A2420" s="125"/>
      <c r="B2420" s="122"/>
      <c r="C2420" s="122"/>
      <c r="D2420" s="122"/>
      <c r="F2420" s="77"/>
      <c r="O2420" s="80"/>
    </row>
    <row r="2421" spans="1:15" s="76" customFormat="1" ht="30" x14ac:dyDescent="0.45">
      <c r="A2421" s="125"/>
      <c r="B2421" s="122"/>
      <c r="C2421" s="122"/>
      <c r="D2421" s="122"/>
      <c r="F2421" s="77"/>
      <c r="O2421" s="80"/>
    </row>
    <row r="2422" spans="1:15" s="76" customFormat="1" ht="30" x14ac:dyDescent="0.45">
      <c r="A2422" s="125"/>
      <c r="B2422" s="122"/>
      <c r="C2422" s="122"/>
      <c r="D2422" s="122"/>
      <c r="F2422" s="77"/>
      <c r="O2422" s="80"/>
    </row>
    <row r="2423" spans="1:15" s="76" customFormat="1" ht="30" x14ac:dyDescent="0.5">
      <c r="A2423" s="125"/>
      <c r="B2423" s="122"/>
      <c r="C2423" s="122"/>
      <c r="D2423" s="122"/>
      <c r="F2423" s="77"/>
      <c r="O2423" s="86"/>
    </row>
    <row r="2424" spans="1:15" s="76" customFormat="1" ht="30" x14ac:dyDescent="0.45">
      <c r="A2424" s="125"/>
      <c r="B2424" s="122"/>
      <c r="C2424" s="122"/>
      <c r="D2424" s="122"/>
      <c r="F2424" s="77"/>
      <c r="O2424" s="80"/>
    </row>
    <row r="2425" spans="1:15" s="76" customFormat="1" ht="30" x14ac:dyDescent="0.5">
      <c r="A2425" s="125"/>
      <c r="B2425" s="122"/>
      <c r="C2425" s="122"/>
      <c r="D2425" s="122"/>
      <c r="F2425" s="77"/>
      <c r="O2425" s="86"/>
    </row>
    <row r="2426" spans="1:15" s="76" customFormat="1" ht="30" x14ac:dyDescent="0.45">
      <c r="A2426" s="125"/>
      <c r="B2426" s="122"/>
      <c r="C2426" s="122"/>
      <c r="D2426" s="122"/>
      <c r="F2426" s="77"/>
      <c r="O2426" s="80"/>
    </row>
    <row r="2427" spans="1:15" s="76" customFormat="1" ht="30" x14ac:dyDescent="0.45">
      <c r="A2427" s="125"/>
      <c r="B2427" s="122"/>
      <c r="C2427" s="122"/>
      <c r="D2427" s="122"/>
      <c r="F2427" s="77"/>
      <c r="O2427" s="80"/>
    </row>
    <row r="2428" spans="1:15" s="76" customFormat="1" ht="30" x14ac:dyDescent="0.45">
      <c r="A2428" s="125"/>
      <c r="B2428" s="122"/>
      <c r="C2428" s="122"/>
      <c r="D2428" s="122"/>
      <c r="F2428" s="77"/>
      <c r="O2428" s="80"/>
    </row>
    <row r="2429" spans="1:15" s="76" customFormat="1" ht="30" x14ac:dyDescent="0.5">
      <c r="A2429" s="125"/>
      <c r="B2429" s="122"/>
      <c r="C2429" s="122"/>
      <c r="D2429" s="122"/>
      <c r="F2429" s="77"/>
      <c r="O2429" s="86"/>
    </row>
    <row r="2430" spans="1:15" s="76" customFormat="1" ht="30" x14ac:dyDescent="0.5">
      <c r="A2430" s="125"/>
      <c r="B2430" s="122"/>
      <c r="C2430" s="122"/>
      <c r="D2430" s="122"/>
      <c r="F2430" s="77"/>
      <c r="O2430" s="86"/>
    </row>
    <row r="2431" spans="1:15" s="76" customFormat="1" ht="30" x14ac:dyDescent="0.45">
      <c r="A2431" s="125"/>
      <c r="B2431" s="122"/>
      <c r="C2431" s="122"/>
      <c r="D2431" s="122"/>
      <c r="F2431" s="77"/>
      <c r="O2431" s="80"/>
    </row>
    <row r="2432" spans="1:15" s="76" customFormat="1" ht="30" x14ac:dyDescent="0.45">
      <c r="A2432" s="125"/>
      <c r="B2432" s="122"/>
      <c r="C2432" s="122"/>
      <c r="D2432" s="122"/>
      <c r="F2432" s="77"/>
      <c r="O2432" s="80"/>
    </row>
    <row r="2433" spans="1:15" s="76" customFormat="1" ht="30" x14ac:dyDescent="0.45">
      <c r="A2433" s="125"/>
      <c r="B2433" s="122"/>
      <c r="C2433" s="122"/>
      <c r="D2433" s="122"/>
      <c r="F2433" s="77"/>
      <c r="O2433" s="80"/>
    </row>
    <row r="2434" spans="1:15" s="76" customFormat="1" ht="30" x14ac:dyDescent="0.45">
      <c r="A2434" s="125"/>
      <c r="B2434" s="122"/>
      <c r="C2434" s="122"/>
      <c r="D2434" s="122"/>
      <c r="O2434" s="80"/>
    </row>
    <row r="2435" spans="1:15" s="76" customFormat="1" ht="30" x14ac:dyDescent="0.45">
      <c r="A2435" s="125"/>
      <c r="B2435" s="122"/>
      <c r="C2435" s="122"/>
      <c r="D2435" s="122"/>
      <c r="F2435" s="77"/>
      <c r="O2435" s="80"/>
    </row>
    <row r="2436" spans="1:15" s="76" customFormat="1" ht="30" x14ac:dyDescent="0.45">
      <c r="A2436" s="125"/>
      <c r="B2436" s="122"/>
      <c r="C2436" s="122"/>
      <c r="D2436" s="122"/>
      <c r="F2436" s="77"/>
      <c r="O2436" s="80"/>
    </row>
    <row r="2437" spans="1:15" s="76" customFormat="1" ht="30" x14ac:dyDescent="0.45">
      <c r="A2437" s="125"/>
      <c r="B2437" s="122"/>
      <c r="C2437" s="122"/>
      <c r="D2437" s="122"/>
      <c r="F2437" s="77"/>
      <c r="O2437" s="80"/>
    </row>
    <row r="2438" spans="1:15" s="76" customFormat="1" ht="30" x14ac:dyDescent="0.45">
      <c r="A2438" s="125"/>
      <c r="B2438" s="122"/>
      <c r="C2438" s="122"/>
      <c r="D2438" s="122"/>
      <c r="F2438" s="77"/>
      <c r="O2438" s="80"/>
    </row>
    <row r="2439" spans="1:15" s="76" customFormat="1" ht="30" x14ac:dyDescent="0.45">
      <c r="A2439" s="125"/>
      <c r="B2439" s="122"/>
      <c r="C2439" s="122"/>
      <c r="D2439" s="122"/>
      <c r="F2439" s="77"/>
      <c r="O2439" s="80"/>
    </row>
    <row r="2440" spans="1:15" s="76" customFormat="1" ht="30" x14ac:dyDescent="0.5">
      <c r="A2440" s="125"/>
      <c r="B2440" s="122"/>
      <c r="C2440" s="122"/>
      <c r="D2440" s="122"/>
      <c r="F2440" s="77"/>
      <c r="O2440" s="86"/>
    </row>
    <row r="2441" spans="1:15" s="76" customFormat="1" ht="30" x14ac:dyDescent="0.5">
      <c r="A2441" s="125"/>
      <c r="B2441" s="122"/>
      <c r="C2441" s="122"/>
      <c r="D2441" s="122"/>
      <c r="F2441" s="77"/>
      <c r="O2441" s="86"/>
    </row>
    <row r="2442" spans="1:15" s="76" customFormat="1" ht="30" x14ac:dyDescent="0.45">
      <c r="A2442" s="125"/>
      <c r="B2442" s="122"/>
      <c r="C2442" s="122"/>
      <c r="D2442" s="122"/>
      <c r="F2442" s="77"/>
      <c r="O2442" s="80"/>
    </row>
    <row r="2443" spans="1:15" s="76" customFormat="1" ht="30" x14ac:dyDescent="0.45">
      <c r="A2443" s="125"/>
      <c r="B2443" s="122"/>
      <c r="C2443" s="122"/>
      <c r="D2443" s="122"/>
      <c r="F2443" s="77"/>
      <c r="O2443" s="80"/>
    </row>
    <row r="2444" spans="1:15" s="76" customFormat="1" ht="30" x14ac:dyDescent="0.45">
      <c r="A2444" s="125"/>
      <c r="B2444" s="122"/>
      <c r="C2444" s="122"/>
      <c r="D2444" s="122"/>
      <c r="F2444" s="77"/>
      <c r="O2444" s="80"/>
    </row>
    <row r="2445" spans="1:15" s="76" customFormat="1" ht="30" x14ac:dyDescent="0.5">
      <c r="A2445" s="125"/>
      <c r="B2445" s="122"/>
      <c r="C2445" s="122"/>
      <c r="D2445" s="122"/>
      <c r="F2445" s="77"/>
      <c r="O2445" s="86"/>
    </row>
    <row r="2446" spans="1:15" s="76" customFormat="1" ht="30" x14ac:dyDescent="0.5">
      <c r="A2446" s="125"/>
      <c r="B2446" s="122"/>
      <c r="C2446" s="122"/>
      <c r="D2446" s="122"/>
      <c r="F2446" s="77"/>
      <c r="O2446" s="86"/>
    </row>
    <row r="2447" spans="1:15" s="76" customFormat="1" ht="30" x14ac:dyDescent="0.45">
      <c r="A2447" s="125"/>
      <c r="B2447" s="122"/>
      <c r="C2447" s="122"/>
      <c r="D2447" s="122"/>
      <c r="F2447" s="77"/>
      <c r="O2447" s="80"/>
    </row>
    <row r="2448" spans="1:15" s="76" customFormat="1" ht="30" x14ac:dyDescent="0.5">
      <c r="A2448" s="125"/>
      <c r="B2448" s="122"/>
      <c r="C2448" s="122"/>
      <c r="D2448" s="122"/>
      <c r="F2448" s="77"/>
      <c r="O2448" s="86"/>
    </row>
    <row r="2449" spans="1:15" s="76" customFormat="1" ht="30" x14ac:dyDescent="0.45">
      <c r="A2449" s="125"/>
      <c r="B2449" s="122"/>
      <c r="C2449" s="122"/>
      <c r="D2449" s="122"/>
      <c r="F2449" s="77"/>
      <c r="O2449" s="80"/>
    </row>
    <row r="2450" spans="1:15" s="76" customFormat="1" ht="30" x14ac:dyDescent="0.5">
      <c r="A2450" s="125"/>
      <c r="B2450" s="122"/>
      <c r="C2450" s="122"/>
      <c r="D2450" s="122"/>
      <c r="F2450" s="77"/>
      <c r="O2450" s="86"/>
    </row>
    <row r="2451" spans="1:15" s="76" customFormat="1" ht="30" x14ac:dyDescent="0.45">
      <c r="A2451" s="125"/>
      <c r="B2451" s="122"/>
      <c r="C2451" s="122"/>
      <c r="D2451" s="122"/>
      <c r="F2451" s="77"/>
      <c r="O2451" s="80"/>
    </row>
    <row r="2452" spans="1:15" s="76" customFormat="1" ht="30" x14ac:dyDescent="0.45">
      <c r="A2452" s="125"/>
      <c r="B2452" s="122"/>
      <c r="C2452" s="122"/>
      <c r="D2452" s="122"/>
      <c r="F2452" s="77"/>
      <c r="O2452" s="80"/>
    </row>
    <row r="2453" spans="1:15" s="76" customFormat="1" ht="30" x14ac:dyDescent="0.45">
      <c r="A2453" s="125"/>
      <c r="B2453" s="122"/>
      <c r="C2453" s="122"/>
      <c r="D2453" s="122"/>
      <c r="F2453" s="77"/>
      <c r="O2453" s="80"/>
    </row>
    <row r="2454" spans="1:15" s="76" customFormat="1" ht="30" x14ac:dyDescent="0.45">
      <c r="A2454" s="125"/>
      <c r="B2454" s="122"/>
      <c r="C2454" s="122"/>
      <c r="D2454" s="122"/>
      <c r="F2454" s="77"/>
      <c r="J2454" s="88"/>
      <c r="K2454" s="88"/>
      <c r="L2454" s="88"/>
      <c r="O2454" s="80"/>
    </row>
    <row r="2455" spans="1:15" s="76" customFormat="1" ht="30" x14ac:dyDescent="0.45">
      <c r="A2455" s="125"/>
      <c r="B2455" s="122"/>
      <c r="C2455" s="122"/>
      <c r="D2455" s="122"/>
      <c r="F2455" s="77"/>
      <c r="O2455" s="80"/>
    </row>
    <row r="2456" spans="1:15" s="76" customFormat="1" ht="30" x14ac:dyDescent="0.45">
      <c r="A2456" s="125"/>
      <c r="B2456" s="122"/>
      <c r="C2456" s="122"/>
      <c r="D2456" s="122"/>
      <c r="F2456" s="77"/>
      <c r="J2456" s="88"/>
      <c r="K2456" s="88"/>
      <c r="L2456" s="88"/>
      <c r="O2456" s="80"/>
    </row>
    <row r="2457" spans="1:15" s="76" customFormat="1" ht="30" x14ac:dyDescent="0.5">
      <c r="A2457" s="125"/>
      <c r="B2457" s="122"/>
      <c r="C2457" s="122"/>
      <c r="D2457" s="122"/>
      <c r="F2457" s="77"/>
      <c r="J2457" s="88"/>
      <c r="K2457" s="88"/>
      <c r="L2457" s="88"/>
      <c r="O2457" s="86"/>
    </row>
    <row r="2458" spans="1:15" s="76" customFormat="1" ht="30" x14ac:dyDescent="0.5">
      <c r="A2458" s="125"/>
      <c r="B2458" s="122"/>
      <c r="C2458" s="122"/>
      <c r="D2458" s="122"/>
      <c r="F2458" s="77"/>
      <c r="O2458" s="86"/>
    </row>
    <row r="2459" spans="1:15" s="76" customFormat="1" ht="30" x14ac:dyDescent="0.45">
      <c r="A2459" s="125"/>
      <c r="B2459" s="122"/>
      <c r="C2459" s="122"/>
      <c r="D2459" s="122"/>
      <c r="F2459" s="77"/>
      <c r="O2459" s="80"/>
    </row>
    <row r="2460" spans="1:15" s="76" customFormat="1" ht="30" x14ac:dyDescent="0.5">
      <c r="A2460" s="125"/>
      <c r="B2460" s="122"/>
      <c r="C2460" s="122"/>
      <c r="D2460" s="122"/>
      <c r="F2460" s="77"/>
      <c r="O2460" s="86"/>
    </row>
    <row r="2461" spans="1:15" s="76" customFormat="1" ht="30" x14ac:dyDescent="0.5">
      <c r="A2461" s="125"/>
      <c r="B2461" s="122"/>
      <c r="C2461" s="122"/>
      <c r="D2461" s="122"/>
      <c r="F2461" s="77"/>
      <c r="O2461" s="86"/>
    </row>
    <row r="2462" spans="1:15" s="76" customFormat="1" ht="30" x14ac:dyDescent="0.5">
      <c r="A2462" s="125"/>
      <c r="B2462" s="122"/>
      <c r="C2462" s="122"/>
      <c r="D2462" s="122"/>
      <c r="F2462" s="77"/>
      <c r="O2462" s="86"/>
    </row>
    <row r="2463" spans="1:15" s="76" customFormat="1" ht="30" x14ac:dyDescent="0.5">
      <c r="A2463" s="125"/>
      <c r="B2463" s="122"/>
      <c r="C2463" s="122"/>
      <c r="D2463" s="122"/>
      <c r="F2463" s="77"/>
      <c r="O2463" s="86"/>
    </row>
    <row r="2464" spans="1:15" s="76" customFormat="1" ht="30" x14ac:dyDescent="0.5">
      <c r="A2464" s="125"/>
      <c r="B2464" s="122"/>
      <c r="C2464" s="122"/>
      <c r="D2464" s="122"/>
      <c r="F2464" s="77"/>
      <c r="O2464" s="86"/>
    </row>
    <row r="2465" spans="1:15" s="76" customFormat="1" ht="30" x14ac:dyDescent="0.5">
      <c r="A2465" s="125"/>
      <c r="B2465" s="122"/>
      <c r="C2465" s="122"/>
      <c r="D2465" s="122"/>
      <c r="F2465" s="77"/>
      <c r="O2465" s="86"/>
    </row>
    <row r="2466" spans="1:15" s="76" customFormat="1" ht="30" x14ac:dyDescent="0.5">
      <c r="A2466" s="125"/>
      <c r="B2466" s="122"/>
      <c r="C2466" s="122"/>
      <c r="D2466" s="122"/>
      <c r="F2466" s="77"/>
      <c r="O2466" s="86"/>
    </row>
    <row r="2467" spans="1:15" s="76" customFormat="1" ht="30" x14ac:dyDescent="0.5">
      <c r="A2467" s="125"/>
      <c r="B2467" s="122"/>
      <c r="C2467" s="122"/>
      <c r="D2467" s="122"/>
      <c r="F2467" s="77"/>
      <c r="O2467" s="86"/>
    </row>
    <row r="2468" spans="1:15" s="76" customFormat="1" ht="30" x14ac:dyDescent="0.45">
      <c r="A2468" s="125"/>
      <c r="B2468" s="122"/>
      <c r="C2468" s="122"/>
      <c r="D2468" s="122"/>
      <c r="F2468" s="77"/>
      <c r="O2468" s="80"/>
    </row>
    <row r="2469" spans="1:15" s="76" customFormat="1" ht="30" x14ac:dyDescent="0.5">
      <c r="A2469" s="125"/>
      <c r="B2469" s="122"/>
      <c r="C2469" s="122"/>
      <c r="D2469" s="122"/>
      <c r="O2469" s="86"/>
    </row>
    <row r="2470" spans="1:15" s="76" customFormat="1" ht="30" x14ac:dyDescent="0.45">
      <c r="A2470" s="125"/>
      <c r="B2470" s="122"/>
      <c r="C2470" s="122"/>
      <c r="D2470" s="122"/>
      <c r="F2470" s="77"/>
      <c r="O2470" s="80"/>
    </row>
    <row r="2471" spans="1:15" s="76" customFormat="1" ht="30" x14ac:dyDescent="0.5">
      <c r="A2471" s="125"/>
      <c r="B2471" s="122"/>
      <c r="C2471" s="122"/>
      <c r="D2471" s="122"/>
      <c r="F2471" s="77"/>
      <c r="O2471" s="86"/>
    </row>
    <row r="2472" spans="1:15" s="76" customFormat="1" ht="30" x14ac:dyDescent="0.5">
      <c r="A2472" s="125"/>
      <c r="B2472" s="122"/>
      <c r="C2472" s="122"/>
      <c r="D2472" s="122"/>
      <c r="F2472" s="77"/>
      <c r="O2472" s="86"/>
    </row>
    <row r="2473" spans="1:15" s="76" customFormat="1" ht="30" x14ac:dyDescent="0.45">
      <c r="A2473" s="125"/>
      <c r="B2473" s="122"/>
      <c r="C2473" s="122"/>
      <c r="D2473" s="122"/>
      <c r="F2473" s="77"/>
      <c r="O2473" s="80"/>
    </row>
    <row r="2474" spans="1:15" s="76" customFormat="1" ht="30" x14ac:dyDescent="0.45">
      <c r="A2474" s="125"/>
      <c r="B2474" s="122"/>
      <c r="C2474" s="122"/>
      <c r="D2474" s="122"/>
      <c r="F2474" s="77"/>
      <c r="O2474" s="80"/>
    </row>
    <row r="2475" spans="1:15" s="76" customFormat="1" ht="30" x14ac:dyDescent="0.5">
      <c r="A2475" s="125"/>
      <c r="B2475" s="122"/>
      <c r="C2475" s="122"/>
      <c r="D2475" s="122"/>
      <c r="F2475" s="77"/>
      <c r="J2475" s="88"/>
      <c r="K2475" s="88"/>
      <c r="L2475" s="88"/>
      <c r="O2475" s="86"/>
    </row>
    <row r="2476" spans="1:15" s="76" customFormat="1" ht="30" x14ac:dyDescent="0.45">
      <c r="A2476" s="125"/>
      <c r="B2476" s="122"/>
      <c r="C2476" s="122"/>
      <c r="D2476" s="122"/>
      <c r="F2476" s="77"/>
      <c r="O2476" s="80"/>
    </row>
    <row r="2477" spans="1:15" s="76" customFormat="1" ht="30" x14ac:dyDescent="0.5">
      <c r="A2477" s="125"/>
      <c r="B2477" s="122"/>
      <c r="C2477" s="122"/>
      <c r="D2477" s="122"/>
      <c r="F2477" s="77"/>
      <c r="O2477" s="86"/>
    </row>
    <row r="2478" spans="1:15" s="76" customFormat="1" ht="30" x14ac:dyDescent="0.45">
      <c r="A2478" s="125"/>
      <c r="B2478" s="122"/>
      <c r="C2478" s="122"/>
      <c r="D2478" s="122"/>
      <c r="F2478" s="77"/>
      <c r="J2478" s="88"/>
      <c r="K2478" s="88"/>
      <c r="L2478" s="88"/>
      <c r="O2478" s="80"/>
    </row>
    <row r="2479" spans="1:15" s="76" customFormat="1" ht="30" x14ac:dyDescent="0.5">
      <c r="A2479" s="125"/>
      <c r="B2479" s="122"/>
      <c r="C2479" s="122"/>
      <c r="D2479" s="122"/>
      <c r="F2479" s="77"/>
      <c r="O2479" s="86"/>
    </row>
    <row r="2480" spans="1:15" s="76" customFormat="1" ht="30" x14ac:dyDescent="0.5">
      <c r="A2480" s="125"/>
      <c r="B2480" s="122"/>
      <c r="C2480" s="122"/>
      <c r="D2480" s="122"/>
      <c r="F2480" s="77"/>
      <c r="O2480" s="86"/>
    </row>
    <row r="2481" spans="1:15" s="76" customFormat="1" ht="30" x14ac:dyDescent="0.45">
      <c r="A2481" s="125"/>
      <c r="B2481" s="122"/>
      <c r="C2481" s="122"/>
      <c r="D2481" s="122"/>
      <c r="F2481" s="77"/>
      <c r="O2481" s="80"/>
    </row>
    <row r="2482" spans="1:15" s="76" customFormat="1" ht="30" x14ac:dyDescent="0.45">
      <c r="A2482" s="125"/>
      <c r="B2482" s="122"/>
      <c r="C2482" s="122"/>
      <c r="D2482" s="122"/>
      <c r="F2482" s="77"/>
      <c r="O2482" s="80"/>
    </row>
    <row r="2483" spans="1:15" s="76" customFormat="1" ht="30" x14ac:dyDescent="0.45">
      <c r="A2483" s="125"/>
      <c r="B2483" s="122"/>
      <c r="C2483" s="122"/>
      <c r="D2483" s="122"/>
      <c r="F2483" s="77"/>
      <c r="O2483" s="80"/>
    </row>
    <row r="2484" spans="1:15" s="76" customFormat="1" ht="30" x14ac:dyDescent="0.45">
      <c r="A2484" s="125"/>
      <c r="B2484" s="122"/>
      <c r="C2484" s="122"/>
      <c r="D2484" s="122"/>
      <c r="F2484" s="77"/>
      <c r="O2484" s="80"/>
    </row>
    <row r="2485" spans="1:15" s="76" customFormat="1" ht="30" x14ac:dyDescent="0.45">
      <c r="A2485" s="125"/>
      <c r="B2485" s="122"/>
      <c r="C2485" s="122"/>
      <c r="D2485" s="122"/>
      <c r="F2485" s="77"/>
      <c r="O2485" s="80"/>
    </row>
    <row r="2486" spans="1:15" s="76" customFormat="1" ht="30" x14ac:dyDescent="0.45">
      <c r="A2486" s="125"/>
      <c r="B2486" s="122"/>
      <c r="C2486" s="122"/>
      <c r="D2486" s="122"/>
      <c r="F2486" s="77"/>
      <c r="O2486" s="80"/>
    </row>
    <row r="2487" spans="1:15" s="76" customFormat="1" ht="30" x14ac:dyDescent="0.45">
      <c r="A2487" s="125"/>
      <c r="B2487" s="122"/>
      <c r="C2487" s="122"/>
      <c r="D2487" s="122"/>
      <c r="F2487" s="77"/>
      <c r="O2487" s="80"/>
    </row>
    <row r="2488" spans="1:15" s="76" customFormat="1" ht="30" x14ac:dyDescent="0.45">
      <c r="A2488" s="125"/>
      <c r="B2488" s="122"/>
      <c r="C2488" s="122"/>
      <c r="D2488" s="122"/>
      <c r="F2488" s="77"/>
      <c r="O2488" s="80"/>
    </row>
    <row r="2489" spans="1:15" s="76" customFormat="1" ht="30" x14ac:dyDescent="0.5">
      <c r="A2489" s="125"/>
      <c r="B2489" s="122"/>
      <c r="C2489" s="122"/>
      <c r="D2489" s="122"/>
      <c r="F2489" s="77"/>
      <c r="O2489" s="86"/>
    </row>
    <row r="2490" spans="1:15" s="76" customFormat="1" ht="30" x14ac:dyDescent="0.5">
      <c r="A2490" s="125"/>
      <c r="B2490" s="122"/>
      <c r="C2490" s="122"/>
      <c r="D2490" s="122"/>
      <c r="F2490" s="77"/>
      <c r="O2490" s="86"/>
    </row>
    <row r="2491" spans="1:15" s="76" customFormat="1" ht="30" x14ac:dyDescent="0.45">
      <c r="A2491" s="125"/>
      <c r="B2491" s="122"/>
      <c r="C2491" s="122"/>
      <c r="D2491" s="122"/>
      <c r="F2491" s="77"/>
      <c r="O2491" s="80"/>
    </row>
    <row r="2492" spans="1:15" s="76" customFormat="1" ht="30" x14ac:dyDescent="0.5">
      <c r="A2492" s="125"/>
      <c r="B2492" s="122"/>
      <c r="C2492" s="122"/>
      <c r="D2492" s="122"/>
      <c r="F2492" s="77"/>
      <c r="O2492" s="86"/>
    </row>
    <row r="2493" spans="1:15" s="76" customFormat="1" ht="30" x14ac:dyDescent="0.5">
      <c r="A2493" s="125"/>
      <c r="B2493" s="122"/>
      <c r="C2493" s="122"/>
      <c r="D2493" s="122"/>
      <c r="F2493" s="77"/>
      <c r="O2493" s="86"/>
    </row>
    <row r="2494" spans="1:15" s="76" customFormat="1" ht="30" x14ac:dyDescent="0.5">
      <c r="A2494" s="125"/>
      <c r="B2494" s="122"/>
      <c r="C2494" s="122"/>
      <c r="D2494" s="122"/>
      <c r="F2494" s="77"/>
      <c r="O2494" s="86"/>
    </row>
    <row r="2495" spans="1:15" s="76" customFormat="1" ht="30" x14ac:dyDescent="0.45">
      <c r="A2495" s="125"/>
      <c r="B2495" s="122"/>
      <c r="C2495" s="122"/>
      <c r="D2495" s="122"/>
      <c r="F2495" s="77"/>
      <c r="O2495" s="80"/>
    </row>
    <row r="2496" spans="1:15" s="76" customFormat="1" ht="30" x14ac:dyDescent="0.45">
      <c r="A2496" s="125"/>
      <c r="B2496" s="122"/>
      <c r="C2496" s="122"/>
      <c r="D2496" s="122"/>
      <c r="F2496" s="77"/>
      <c r="O2496" s="80"/>
    </row>
    <row r="2497" spans="1:15" s="76" customFormat="1" ht="30" x14ac:dyDescent="0.45">
      <c r="A2497" s="125"/>
      <c r="B2497" s="122"/>
      <c r="C2497" s="122"/>
      <c r="D2497" s="122"/>
      <c r="F2497" s="77"/>
      <c r="O2497" s="80"/>
    </row>
    <row r="2498" spans="1:15" s="76" customFormat="1" ht="30" x14ac:dyDescent="0.45">
      <c r="A2498" s="125"/>
      <c r="B2498" s="122"/>
      <c r="C2498" s="122"/>
      <c r="D2498" s="122"/>
      <c r="F2498" s="77"/>
      <c r="O2498" s="80"/>
    </row>
    <row r="2499" spans="1:15" s="76" customFormat="1" ht="30" x14ac:dyDescent="0.5">
      <c r="A2499" s="125"/>
      <c r="B2499" s="122"/>
      <c r="C2499" s="122"/>
      <c r="D2499" s="122"/>
      <c r="F2499" s="77"/>
      <c r="O2499" s="86"/>
    </row>
    <row r="2500" spans="1:15" s="76" customFormat="1" ht="30" x14ac:dyDescent="0.45">
      <c r="A2500" s="125"/>
      <c r="B2500" s="122"/>
      <c r="C2500" s="122"/>
      <c r="D2500" s="122"/>
      <c r="F2500" s="77"/>
      <c r="O2500" s="80"/>
    </row>
    <row r="2501" spans="1:15" s="76" customFormat="1" ht="30" x14ac:dyDescent="0.5">
      <c r="A2501" s="125"/>
      <c r="B2501" s="122"/>
      <c r="C2501" s="122"/>
      <c r="D2501" s="122"/>
      <c r="F2501" s="77"/>
      <c r="O2501" s="86"/>
    </row>
    <row r="2502" spans="1:15" s="76" customFormat="1" ht="30" x14ac:dyDescent="0.5">
      <c r="A2502" s="125"/>
      <c r="B2502" s="122"/>
      <c r="C2502" s="122"/>
      <c r="D2502" s="122"/>
      <c r="F2502" s="77"/>
      <c r="O2502" s="86"/>
    </row>
    <row r="2503" spans="1:15" s="76" customFormat="1" ht="30" x14ac:dyDescent="0.45">
      <c r="A2503" s="125"/>
      <c r="B2503" s="122"/>
      <c r="C2503" s="122"/>
      <c r="D2503" s="122"/>
      <c r="F2503" s="77"/>
      <c r="O2503" s="80"/>
    </row>
    <row r="2504" spans="1:15" s="76" customFormat="1" ht="30" x14ac:dyDescent="0.45">
      <c r="A2504" s="125"/>
      <c r="B2504" s="122"/>
      <c r="C2504" s="122"/>
      <c r="D2504" s="122"/>
      <c r="F2504" s="77"/>
      <c r="O2504" s="80"/>
    </row>
    <row r="2505" spans="1:15" s="76" customFormat="1" ht="30" x14ac:dyDescent="0.45">
      <c r="A2505" s="125"/>
      <c r="B2505" s="122"/>
      <c r="C2505" s="122"/>
      <c r="D2505" s="122"/>
      <c r="F2505" s="77"/>
      <c r="O2505" s="80"/>
    </row>
    <row r="2506" spans="1:15" s="76" customFormat="1" ht="30" x14ac:dyDescent="0.45">
      <c r="A2506" s="125"/>
      <c r="B2506" s="122"/>
      <c r="C2506" s="122"/>
      <c r="D2506" s="122"/>
      <c r="F2506" s="77"/>
      <c r="O2506" s="80"/>
    </row>
    <row r="2507" spans="1:15" s="76" customFormat="1" ht="30" x14ac:dyDescent="0.5">
      <c r="A2507" s="125"/>
      <c r="B2507" s="122"/>
      <c r="C2507" s="122"/>
      <c r="D2507" s="122"/>
      <c r="F2507" s="77"/>
      <c r="O2507" s="86"/>
    </row>
    <row r="2508" spans="1:15" s="76" customFormat="1" ht="30" x14ac:dyDescent="0.45">
      <c r="A2508" s="125"/>
      <c r="B2508" s="122"/>
      <c r="C2508" s="122"/>
      <c r="D2508" s="122"/>
      <c r="F2508" s="77"/>
      <c r="O2508" s="80"/>
    </row>
    <row r="2509" spans="1:15" s="76" customFormat="1" ht="30" x14ac:dyDescent="0.5">
      <c r="A2509" s="125"/>
      <c r="B2509" s="122"/>
      <c r="C2509" s="122"/>
      <c r="D2509" s="122"/>
      <c r="F2509" s="77"/>
      <c r="O2509" s="86"/>
    </row>
    <row r="2510" spans="1:15" s="76" customFormat="1" ht="30" x14ac:dyDescent="0.45">
      <c r="A2510" s="125"/>
      <c r="B2510" s="122"/>
      <c r="C2510" s="122"/>
      <c r="D2510" s="122"/>
      <c r="F2510" s="77"/>
      <c r="O2510" s="80"/>
    </row>
    <row r="2511" spans="1:15" s="76" customFormat="1" ht="30" x14ac:dyDescent="0.45">
      <c r="A2511" s="125"/>
      <c r="B2511" s="122"/>
      <c r="C2511" s="122"/>
      <c r="D2511" s="122"/>
      <c r="F2511" s="77"/>
      <c r="O2511" s="80"/>
    </row>
    <row r="2512" spans="1:15" s="76" customFormat="1" ht="30" x14ac:dyDescent="0.5">
      <c r="A2512" s="125"/>
      <c r="B2512" s="122"/>
      <c r="C2512" s="122"/>
      <c r="D2512" s="122"/>
      <c r="F2512" s="77"/>
      <c r="O2512" s="86"/>
    </row>
    <row r="2513" spans="1:15" s="76" customFormat="1" ht="30" x14ac:dyDescent="0.45">
      <c r="A2513" s="125"/>
      <c r="B2513" s="122"/>
      <c r="C2513" s="122"/>
      <c r="D2513" s="122"/>
      <c r="F2513" s="77"/>
      <c r="O2513" s="80"/>
    </row>
    <row r="2514" spans="1:15" s="76" customFormat="1" ht="30" x14ac:dyDescent="0.45">
      <c r="A2514" s="125"/>
      <c r="B2514" s="122"/>
      <c r="C2514" s="122"/>
      <c r="D2514" s="122"/>
      <c r="F2514" s="77"/>
      <c r="O2514" s="80"/>
    </row>
    <row r="2515" spans="1:15" s="76" customFormat="1" ht="30" x14ac:dyDescent="0.5">
      <c r="A2515" s="125"/>
      <c r="B2515" s="122"/>
      <c r="C2515" s="122"/>
      <c r="D2515" s="122"/>
      <c r="F2515" s="77"/>
      <c r="O2515" s="86"/>
    </row>
    <row r="2516" spans="1:15" s="76" customFormat="1" ht="30" x14ac:dyDescent="0.45">
      <c r="A2516" s="125"/>
      <c r="B2516" s="122"/>
      <c r="C2516" s="122"/>
      <c r="D2516" s="122"/>
      <c r="F2516" s="77"/>
      <c r="O2516" s="80"/>
    </row>
    <row r="2517" spans="1:15" s="76" customFormat="1" ht="30" x14ac:dyDescent="0.45">
      <c r="A2517" s="125"/>
      <c r="B2517" s="122"/>
      <c r="C2517" s="122"/>
      <c r="D2517" s="122"/>
      <c r="F2517" s="77"/>
      <c r="O2517" s="80"/>
    </row>
    <row r="2518" spans="1:15" s="76" customFormat="1" ht="30" x14ac:dyDescent="0.5">
      <c r="A2518" s="125"/>
      <c r="B2518" s="122"/>
      <c r="C2518" s="122"/>
      <c r="D2518" s="122"/>
      <c r="F2518" s="77"/>
      <c r="O2518" s="86"/>
    </row>
    <row r="2519" spans="1:15" s="76" customFormat="1" ht="30" x14ac:dyDescent="0.45">
      <c r="A2519" s="125"/>
      <c r="B2519" s="122"/>
      <c r="C2519" s="122"/>
      <c r="D2519" s="122"/>
      <c r="F2519" s="77"/>
      <c r="O2519" s="80"/>
    </row>
    <row r="2520" spans="1:15" s="76" customFormat="1" ht="30" x14ac:dyDescent="0.45">
      <c r="A2520" s="125"/>
      <c r="B2520" s="122"/>
      <c r="C2520" s="122"/>
      <c r="D2520" s="122"/>
      <c r="F2520" s="77"/>
      <c r="O2520" s="80"/>
    </row>
    <row r="2521" spans="1:15" s="76" customFormat="1" ht="30" x14ac:dyDescent="0.45">
      <c r="A2521" s="125"/>
      <c r="B2521" s="122"/>
      <c r="C2521" s="122"/>
      <c r="D2521" s="122"/>
      <c r="F2521" s="77"/>
      <c r="O2521" s="80"/>
    </row>
    <row r="2522" spans="1:15" s="76" customFormat="1" ht="30" x14ac:dyDescent="0.45">
      <c r="A2522" s="125"/>
      <c r="B2522" s="122"/>
      <c r="C2522" s="122"/>
      <c r="D2522" s="122"/>
      <c r="F2522" s="77"/>
      <c r="O2522" s="80"/>
    </row>
    <row r="2523" spans="1:15" s="76" customFormat="1" ht="30" x14ac:dyDescent="0.5">
      <c r="A2523" s="125"/>
      <c r="B2523" s="122"/>
      <c r="C2523" s="122"/>
      <c r="D2523" s="122"/>
      <c r="F2523" s="77"/>
      <c r="O2523" s="86"/>
    </row>
    <row r="2524" spans="1:15" s="76" customFormat="1" ht="30" x14ac:dyDescent="0.5">
      <c r="A2524" s="125"/>
      <c r="B2524" s="122"/>
      <c r="C2524" s="122"/>
      <c r="D2524" s="122"/>
      <c r="F2524" s="77"/>
      <c r="O2524" s="86"/>
    </row>
    <row r="2525" spans="1:15" s="76" customFormat="1" ht="30" x14ac:dyDescent="0.45">
      <c r="A2525" s="125"/>
      <c r="B2525" s="122"/>
      <c r="C2525" s="122"/>
      <c r="D2525" s="122"/>
      <c r="F2525" s="77"/>
      <c r="O2525" s="80"/>
    </row>
    <row r="2526" spans="1:15" s="76" customFormat="1" ht="30" x14ac:dyDescent="0.45">
      <c r="A2526" s="125"/>
      <c r="B2526" s="122"/>
      <c r="C2526" s="122"/>
      <c r="D2526" s="122"/>
      <c r="F2526" s="77"/>
      <c r="O2526" s="80"/>
    </row>
    <row r="2527" spans="1:15" s="76" customFormat="1" ht="30" x14ac:dyDescent="0.45">
      <c r="A2527" s="125"/>
      <c r="B2527" s="122"/>
      <c r="C2527" s="122"/>
      <c r="D2527" s="122"/>
      <c r="F2527" s="77"/>
      <c r="O2527" s="80"/>
    </row>
    <row r="2528" spans="1:15" s="76" customFormat="1" ht="30" x14ac:dyDescent="0.5">
      <c r="A2528" s="125"/>
      <c r="B2528" s="122"/>
      <c r="C2528" s="122"/>
      <c r="D2528" s="122"/>
      <c r="F2528" s="77"/>
      <c r="J2528" s="88"/>
      <c r="K2528" s="88"/>
      <c r="L2528" s="88"/>
      <c r="O2528" s="86"/>
    </row>
    <row r="2529" spans="1:15" s="76" customFormat="1" ht="30" x14ac:dyDescent="0.5">
      <c r="A2529" s="125"/>
      <c r="B2529" s="122"/>
      <c r="C2529" s="122"/>
      <c r="D2529" s="122"/>
      <c r="F2529" s="77"/>
      <c r="O2529" s="86"/>
    </row>
    <row r="2530" spans="1:15" s="76" customFormat="1" ht="30" x14ac:dyDescent="0.45">
      <c r="A2530" s="125"/>
      <c r="B2530" s="122"/>
      <c r="C2530" s="122"/>
      <c r="D2530" s="122"/>
      <c r="F2530" s="77"/>
      <c r="O2530" s="80"/>
    </row>
    <row r="2531" spans="1:15" s="76" customFormat="1" ht="30" x14ac:dyDescent="0.45">
      <c r="A2531" s="125"/>
      <c r="B2531" s="122"/>
      <c r="C2531" s="122"/>
      <c r="D2531" s="122"/>
      <c r="F2531" s="77"/>
      <c r="O2531" s="80"/>
    </row>
    <row r="2532" spans="1:15" s="76" customFormat="1" ht="30" x14ac:dyDescent="0.45">
      <c r="A2532" s="125"/>
      <c r="B2532" s="122"/>
      <c r="C2532" s="122"/>
      <c r="D2532" s="122"/>
      <c r="F2532" s="77"/>
      <c r="O2532" s="80"/>
    </row>
    <row r="2533" spans="1:15" s="76" customFormat="1" ht="30" x14ac:dyDescent="0.5">
      <c r="A2533" s="125"/>
      <c r="B2533" s="122"/>
      <c r="C2533" s="122"/>
      <c r="D2533" s="122"/>
      <c r="F2533" s="77"/>
      <c r="J2533" s="88"/>
      <c r="K2533" s="88"/>
      <c r="L2533" s="88"/>
      <c r="O2533" s="86"/>
    </row>
    <row r="2534" spans="1:15" s="76" customFormat="1" ht="30" x14ac:dyDescent="0.5">
      <c r="A2534" s="125"/>
      <c r="B2534" s="122"/>
      <c r="C2534" s="122"/>
      <c r="D2534" s="122"/>
      <c r="F2534" s="77"/>
      <c r="O2534" s="86"/>
    </row>
    <row r="2535" spans="1:15" s="76" customFormat="1" ht="30" x14ac:dyDescent="0.45">
      <c r="A2535" s="125"/>
      <c r="B2535" s="122"/>
      <c r="C2535" s="122"/>
      <c r="D2535" s="122"/>
      <c r="F2535" s="77"/>
      <c r="O2535" s="80"/>
    </row>
    <row r="2536" spans="1:15" s="76" customFormat="1" ht="30" x14ac:dyDescent="0.45">
      <c r="A2536" s="125"/>
      <c r="B2536" s="122"/>
      <c r="C2536" s="122"/>
      <c r="D2536" s="122"/>
      <c r="F2536" s="77"/>
      <c r="O2536" s="80"/>
    </row>
    <row r="2537" spans="1:15" s="76" customFormat="1" ht="30" x14ac:dyDescent="0.45">
      <c r="A2537" s="125"/>
      <c r="B2537" s="122"/>
      <c r="C2537" s="122"/>
      <c r="D2537" s="122"/>
      <c r="F2537" s="77"/>
      <c r="O2537" s="80"/>
    </row>
    <row r="2538" spans="1:15" s="76" customFormat="1" ht="30" x14ac:dyDescent="0.45">
      <c r="A2538" s="125"/>
      <c r="B2538" s="122"/>
      <c r="C2538" s="122"/>
      <c r="D2538" s="122"/>
      <c r="F2538" s="77"/>
      <c r="O2538" s="80"/>
    </row>
    <row r="2539" spans="1:15" s="76" customFormat="1" ht="30" x14ac:dyDescent="0.5">
      <c r="A2539" s="125"/>
      <c r="B2539" s="122"/>
      <c r="C2539" s="122"/>
      <c r="D2539" s="122"/>
      <c r="F2539" s="77"/>
      <c r="O2539" s="86"/>
    </row>
    <row r="2540" spans="1:15" s="76" customFormat="1" ht="30" x14ac:dyDescent="0.45">
      <c r="A2540" s="125"/>
      <c r="B2540" s="122"/>
      <c r="C2540" s="122"/>
      <c r="D2540" s="122"/>
      <c r="F2540" s="77"/>
      <c r="O2540" s="80"/>
    </row>
    <row r="2541" spans="1:15" s="76" customFormat="1" ht="30" x14ac:dyDescent="0.45">
      <c r="A2541" s="125"/>
      <c r="B2541" s="122"/>
      <c r="C2541" s="122"/>
      <c r="D2541" s="122"/>
      <c r="F2541" s="77"/>
      <c r="O2541" s="80"/>
    </row>
    <row r="2542" spans="1:15" s="76" customFormat="1" ht="30" x14ac:dyDescent="0.45">
      <c r="A2542" s="125"/>
      <c r="B2542" s="122"/>
      <c r="C2542" s="122"/>
      <c r="D2542" s="122"/>
      <c r="F2542" s="77"/>
      <c r="O2542" s="80"/>
    </row>
    <row r="2543" spans="1:15" s="76" customFormat="1" ht="30" x14ac:dyDescent="0.45">
      <c r="A2543" s="125"/>
      <c r="B2543" s="122"/>
      <c r="C2543" s="122"/>
      <c r="D2543" s="122"/>
      <c r="F2543" s="77"/>
      <c r="O2543" s="80"/>
    </row>
    <row r="2544" spans="1:15" s="76" customFormat="1" ht="30" x14ac:dyDescent="0.5">
      <c r="A2544" s="125"/>
      <c r="B2544" s="122"/>
      <c r="C2544" s="122"/>
      <c r="D2544" s="122"/>
      <c r="F2544" s="77"/>
      <c r="O2544" s="86"/>
    </row>
    <row r="2545" spans="1:15" s="76" customFormat="1" ht="30" x14ac:dyDescent="0.45">
      <c r="A2545" s="125"/>
      <c r="B2545" s="122"/>
      <c r="C2545" s="122"/>
      <c r="D2545" s="122"/>
      <c r="F2545" s="77"/>
      <c r="O2545" s="80"/>
    </row>
    <row r="2546" spans="1:15" s="76" customFormat="1" ht="30" x14ac:dyDescent="0.5">
      <c r="A2546" s="125"/>
      <c r="B2546" s="122"/>
      <c r="C2546" s="122"/>
      <c r="D2546" s="122"/>
      <c r="F2546" s="77"/>
      <c r="O2546" s="86"/>
    </row>
    <row r="2547" spans="1:15" s="76" customFormat="1" ht="30" x14ac:dyDescent="0.45">
      <c r="A2547" s="125"/>
      <c r="B2547" s="122"/>
      <c r="C2547" s="122"/>
      <c r="D2547" s="122"/>
      <c r="F2547" s="77"/>
      <c r="O2547" s="80"/>
    </row>
    <row r="2548" spans="1:15" s="76" customFormat="1" ht="30" x14ac:dyDescent="0.5">
      <c r="A2548" s="125"/>
      <c r="B2548" s="122"/>
      <c r="C2548" s="122"/>
      <c r="D2548" s="122"/>
      <c r="F2548" s="77"/>
      <c r="O2548" s="86"/>
    </row>
    <row r="2549" spans="1:15" s="76" customFormat="1" ht="30" x14ac:dyDescent="0.45">
      <c r="A2549" s="125"/>
      <c r="B2549" s="122"/>
      <c r="C2549" s="122"/>
      <c r="D2549" s="122"/>
      <c r="F2549" s="77"/>
      <c r="J2549" s="88"/>
      <c r="K2549" s="88"/>
      <c r="L2549" s="88"/>
      <c r="O2549" s="80"/>
    </row>
    <row r="2550" spans="1:15" s="76" customFormat="1" ht="30" x14ac:dyDescent="0.45">
      <c r="A2550" s="125"/>
      <c r="B2550" s="122"/>
      <c r="C2550" s="122"/>
      <c r="D2550" s="122"/>
      <c r="F2550" s="77"/>
      <c r="O2550" s="80"/>
    </row>
    <row r="2551" spans="1:15" s="76" customFormat="1" ht="30" x14ac:dyDescent="0.45">
      <c r="A2551" s="125"/>
      <c r="B2551" s="122"/>
      <c r="C2551" s="122"/>
      <c r="D2551" s="122"/>
      <c r="O2551" s="80"/>
    </row>
    <row r="2552" spans="1:15" s="76" customFormat="1" ht="30" x14ac:dyDescent="0.45">
      <c r="A2552" s="125"/>
      <c r="B2552" s="122"/>
      <c r="C2552" s="122"/>
      <c r="D2552" s="122"/>
      <c r="F2552" s="77"/>
      <c r="O2552" s="80"/>
    </row>
    <row r="2553" spans="1:15" s="76" customFormat="1" ht="30" x14ac:dyDescent="0.5">
      <c r="A2553" s="125"/>
      <c r="B2553" s="122"/>
      <c r="C2553" s="122"/>
      <c r="D2553" s="122"/>
      <c r="F2553" s="77"/>
      <c r="O2553" s="86"/>
    </row>
    <row r="2554" spans="1:15" s="76" customFormat="1" ht="30" x14ac:dyDescent="0.5">
      <c r="A2554" s="125"/>
      <c r="B2554" s="122"/>
      <c r="C2554" s="122"/>
      <c r="D2554" s="122"/>
      <c r="F2554" s="77"/>
      <c r="O2554" s="86"/>
    </row>
    <row r="2555" spans="1:15" s="76" customFormat="1" ht="30" x14ac:dyDescent="0.45">
      <c r="A2555" s="125"/>
      <c r="B2555" s="122"/>
      <c r="C2555" s="122"/>
      <c r="D2555" s="122"/>
      <c r="F2555" s="77"/>
      <c r="O2555" s="80"/>
    </row>
    <row r="2556" spans="1:15" s="76" customFormat="1" ht="30" x14ac:dyDescent="0.5">
      <c r="A2556" s="125"/>
      <c r="B2556" s="122"/>
      <c r="C2556" s="122"/>
      <c r="D2556" s="122"/>
      <c r="F2556" s="77"/>
      <c r="O2556" s="86"/>
    </row>
    <row r="2557" spans="1:15" s="76" customFormat="1" ht="30" x14ac:dyDescent="0.45">
      <c r="A2557" s="125"/>
      <c r="B2557" s="122"/>
      <c r="C2557" s="122"/>
      <c r="D2557" s="122"/>
      <c r="F2557" s="77"/>
      <c r="O2557" s="80"/>
    </row>
    <row r="2558" spans="1:15" s="76" customFormat="1" ht="30" x14ac:dyDescent="0.45">
      <c r="A2558" s="125"/>
      <c r="B2558" s="122"/>
      <c r="C2558" s="122"/>
      <c r="D2558" s="122"/>
      <c r="F2558" s="77"/>
      <c r="O2558" s="80"/>
    </row>
    <row r="2559" spans="1:15" s="76" customFormat="1" ht="30" x14ac:dyDescent="0.5">
      <c r="A2559" s="125"/>
      <c r="B2559" s="122"/>
      <c r="C2559" s="122"/>
      <c r="D2559" s="122"/>
      <c r="F2559" s="77"/>
      <c r="O2559" s="86"/>
    </row>
    <row r="2560" spans="1:15" s="76" customFormat="1" ht="30" x14ac:dyDescent="0.45">
      <c r="A2560" s="125"/>
      <c r="B2560" s="122"/>
      <c r="C2560" s="122"/>
      <c r="D2560" s="122"/>
      <c r="F2560" s="77"/>
      <c r="O2560" s="80"/>
    </row>
    <row r="2561" spans="1:15" s="76" customFormat="1" ht="30" x14ac:dyDescent="0.45">
      <c r="A2561" s="125"/>
      <c r="B2561" s="122"/>
      <c r="C2561" s="122"/>
      <c r="D2561" s="122"/>
      <c r="F2561" s="77"/>
      <c r="O2561" s="80"/>
    </row>
    <row r="2562" spans="1:15" s="76" customFormat="1" ht="30" x14ac:dyDescent="0.5">
      <c r="A2562" s="125"/>
      <c r="B2562" s="122"/>
      <c r="C2562" s="122"/>
      <c r="D2562" s="122"/>
      <c r="F2562" s="77"/>
      <c r="O2562" s="86"/>
    </row>
    <row r="2563" spans="1:15" s="76" customFormat="1" ht="30" x14ac:dyDescent="0.45">
      <c r="A2563" s="125"/>
      <c r="B2563" s="122"/>
      <c r="C2563" s="122"/>
      <c r="D2563" s="122"/>
      <c r="F2563" s="77"/>
      <c r="O2563" s="80"/>
    </row>
    <row r="2564" spans="1:15" s="76" customFormat="1" ht="30" x14ac:dyDescent="0.5">
      <c r="A2564" s="125"/>
      <c r="B2564" s="122"/>
      <c r="C2564" s="122"/>
      <c r="D2564" s="122"/>
      <c r="F2564" s="77"/>
      <c r="O2564" s="86"/>
    </row>
    <row r="2565" spans="1:15" s="76" customFormat="1" ht="30" x14ac:dyDescent="0.5">
      <c r="A2565" s="125"/>
      <c r="B2565" s="122"/>
      <c r="C2565" s="122"/>
      <c r="D2565" s="122"/>
      <c r="F2565" s="77"/>
      <c r="O2565" s="86"/>
    </row>
    <row r="2566" spans="1:15" s="76" customFormat="1" ht="30" x14ac:dyDescent="0.45">
      <c r="A2566" s="125"/>
      <c r="B2566" s="122"/>
      <c r="C2566" s="122"/>
      <c r="D2566" s="122"/>
      <c r="F2566" s="77"/>
      <c r="O2566" s="80"/>
    </row>
    <row r="2567" spans="1:15" s="76" customFormat="1" ht="30" x14ac:dyDescent="0.45">
      <c r="A2567" s="125"/>
      <c r="B2567" s="122"/>
      <c r="C2567" s="122"/>
      <c r="D2567" s="122"/>
      <c r="F2567" s="77"/>
      <c r="O2567" s="80"/>
    </row>
    <row r="2568" spans="1:15" s="76" customFormat="1" ht="30" x14ac:dyDescent="0.45">
      <c r="A2568" s="125"/>
      <c r="B2568" s="122"/>
      <c r="C2568" s="122"/>
      <c r="D2568" s="122"/>
      <c r="F2568" s="77"/>
      <c r="O2568" s="80"/>
    </row>
    <row r="2569" spans="1:15" s="76" customFormat="1" ht="30" x14ac:dyDescent="0.45">
      <c r="A2569" s="125"/>
      <c r="B2569" s="122"/>
      <c r="C2569" s="122"/>
      <c r="D2569" s="122"/>
      <c r="F2569" s="77"/>
      <c r="O2569" s="80"/>
    </row>
    <row r="2570" spans="1:15" s="76" customFormat="1" ht="30" x14ac:dyDescent="0.45">
      <c r="A2570" s="125"/>
      <c r="B2570" s="122"/>
      <c r="C2570" s="122"/>
      <c r="D2570" s="122"/>
      <c r="F2570" s="77"/>
      <c r="O2570" s="80"/>
    </row>
    <row r="2571" spans="1:15" s="76" customFormat="1" ht="30" x14ac:dyDescent="0.5">
      <c r="A2571" s="125"/>
      <c r="B2571" s="122"/>
      <c r="C2571" s="122"/>
      <c r="D2571" s="122"/>
      <c r="F2571" s="77"/>
      <c r="O2571" s="86"/>
    </row>
    <row r="2572" spans="1:15" s="76" customFormat="1" ht="30" x14ac:dyDescent="0.45">
      <c r="A2572" s="125"/>
      <c r="B2572" s="122"/>
      <c r="C2572" s="122"/>
      <c r="D2572" s="122"/>
      <c r="F2572" s="77"/>
      <c r="O2572" s="80"/>
    </row>
    <row r="2573" spans="1:15" s="76" customFormat="1" ht="30" x14ac:dyDescent="0.5">
      <c r="A2573" s="125"/>
      <c r="B2573" s="122"/>
      <c r="C2573" s="122"/>
      <c r="D2573" s="122"/>
      <c r="F2573" s="77"/>
      <c r="O2573" s="86"/>
    </row>
    <row r="2574" spans="1:15" s="76" customFormat="1" ht="30" x14ac:dyDescent="0.5">
      <c r="A2574" s="125"/>
      <c r="B2574" s="122"/>
      <c r="C2574" s="122"/>
      <c r="D2574" s="122"/>
      <c r="F2574" s="77"/>
      <c r="O2574" s="86"/>
    </row>
    <row r="2575" spans="1:15" s="76" customFormat="1" ht="30" x14ac:dyDescent="0.5">
      <c r="A2575" s="125"/>
      <c r="B2575" s="122"/>
      <c r="C2575" s="122"/>
      <c r="D2575" s="122"/>
      <c r="F2575" s="77"/>
      <c r="J2575" s="88"/>
      <c r="K2575" s="88"/>
      <c r="L2575" s="88"/>
      <c r="O2575" s="86"/>
    </row>
    <row r="2576" spans="1:15" s="76" customFormat="1" ht="30" x14ac:dyDescent="0.5">
      <c r="A2576" s="125"/>
      <c r="B2576" s="122"/>
      <c r="C2576" s="122"/>
      <c r="D2576" s="122"/>
      <c r="F2576" s="77"/>
      <c r="O2576" s="86"/>
    </row>
    <row r="2577" spans="1:15" s="76" customFormat="1" ht="30" x14ac:dyDescent="0.45">
      <c r="A2577" s="125"/>
      <c r="B2577" s="122"/>
      <c r="C2577" s="122"/>
      <c r="D2577" s="122"/>
      <c r="F2577" s="77"/>
      <c r="O2577" s="80"/>
    </row>
    <row r="2578" spans="1:15" s="76" customFormat="1" ht="30" x14ac:dyDescent="0.5">
      <c r="A2578" s="125"/>
      <c r="B2578" s="122"/>
      <c r="C2578" s="122"/>
      <c r="D2578" s="122"/>
      <c r="F2578" s="77"/>
      <c r="O2578" s="86"/>
    </row>
    <row r="2579" spans="1:15" s="76" customFormat="1" ht="30" x14ac:dyDescent="0.45">
      <c r="A2579" s="125"/>
      <c r="B2579" s="122"/>
      <c r="C2579" s="122"/>
      <c r="D2579" s="122"/>
      <c r="F2579" s="77"/>
      <c r="O2579" s="80"/>
    </row>
    <row r="2580" spans="1:15" s="76" customFormat="1" ht="30" x14ac:dyDescent="0.45">
      <c r="A2580" s="125"/>
      <c r="B2580" s="122"/>
      <c r="C2580" s="122"/>
      <c r="D2580" s="122"/>
      <c r="F2580" s="77"/>
      <c r="O2580" s="80"/>
    </row>
    <row r="2581" spans="1:15" s="76" customFormat="1" ht="30" x14ac:dyDescent="0.5">
      <c r="A2581" s="125"/>
      <c r="B2581" s="122"/>
      <c r="C2581" s="122"/>
      <c r="D2581" s="122"/>
      <c r="F2581" s="77"/>
      <c r="O2581" s="86"/>
    </row>
    <row r="2582" spans="1:15" s="76" customFormat="1" ht="30" x14ac:dyDescent="0.45">
      <c r="A2582" s="125"/>
      <c r="B2582" s="122"/>
      <c r="C2582" s="122"/>
      <c r="D2582" s="122"/>
      <c r="F2582" s="77"/>
      <c r="O2582" s="80"/>
    </row>
    <row r="2583" spans="1:15" s="76" customFormat="1" ht="30" x14ac:dyDescent="0.45">
      <c r="A2583" s="125"/>
      <c r="B2583" s="122"/>
      <c r="C2583" s="122"/>
      <c r="D2583" s="122"/>
      <c r="F2583" s="77"/>
      <c r="O2583" s="80"/>
    </row>
    <row r="2584" spans="1:15" s="76" customFormat="1" ht="30" x14ac:dyDescent="0.45">
      <c r="A2584" s="125"/>
      <c r="B2584" s="122"/>
      <c r="C2584" s="122"/>
      <c r="D2584" s="122"/>
      <c r="F2584" s="77"/>
      <c r="O2584" s="80"/>
    </row>
    <row r="2585" spans="1:15" s="76" customFormat="1" ht="30" x14ac:dyDescent="0.45">
      <c r="A2585" s="125"/>
      <c r="B2585" s="122"/>
      <c r="C2585" s="122"/>
      <c r="D2585" s="122"/>
      <c r="F2585" s="77"/>
      <c r="O2585" s="80"/>
    </row>
    <row r="2586" spans="1:15" s="76" customFormat="1" ht="30" x14ac:dyDescent="0.5">
      <c r="A2586" s="125"/>
      <c r="B2586" s="122"/>
      <c r="C2586" s="122"/>
      <c r="D2586" s="122"/>
      <c r="F2586" s="77"/>
      <c r="O2586" s="86"/>
    </row>
    <row r="2587" spans="1:15" s="76" customFormat="1" ht="30" x14ac:dyDescent="0.45">
      <c r="A2587" s="125"/>
      <c r="B2587" s="122"/>
      <c r="C2587" s="122"/>
      <c r="D2587" s="122"/>
      <c r="F2587" s="77"/>
      <c r="O2587" s="80"/>
    </row>
    <row r="2588" spans="1:15" s="76" customFormat="1" ht="30" x14ac:dyDescent="0.5">
      <c r="A2588" s="125"/>
      <c r="B2588" s="122"/>
      <c r="C2588" s="122"/>
      <c r="D2588" s="122"/>
      <c r="F2588" s="77"/>
      <c r="O2588" s="86"/>
    </row>
    <row r="2589" spans="1:15" s="76" customFormat="1" ht="30" x14ac:dyDescent="0.45">
      <c r="A2589" s="125"/>
      <c r="B2589" s="122"/>
      <c r="C2589" s="122"/>
      <c r="D2589" s="122"/>
      <c r="F2589" s="77"/>
      <c r="O2589" s="80"/>
    </row>
    <row r="2590" spans="1:15" s="76" customFormat="1" ht="30" x14ac:dyDescent="0.45">
      <c r="A2590" s="125"/>
      <c r="B2590" s="122"/>
      <c r="C2590" s="122"/>
      <c r="D2590" s="122"/>
      <c r="F2590" s="77"/>
      <c r="O2590" s="80"/>
    </row>
    <row r="2591" spans="1:15" s="76" customFormat="1" ht="30" x14ac:dyDescent="0.5">
      <c r="A2591" s="125"/>
      <c r="B2591" s="122"/>
      <c r="C2591" s="122"/>
      <c r="D2591" s="122"/>
      <c r="F2591" s="77"/>
      <c r="O2591" s="86"/>
    </row>
    <row r="2592" spans="1:15" s="76" customFormat="1" ht="30" x14ac:dyDescent="0.45">
      <c r="A2592" s="125"/>
      <c r="B2592" s="122"/>
      <c r="C2592" s="122"/>
      <c r="D2592" s="122"/>
      <c r="F2592" s="77"/>
      <c r="O2592" s="80"/>
    </row>
    <row r="2593" spans="1:15" s="76" customFormat="1" ht="30" x14ac:dyDescent="0.45">
      <c r="A2593" s="125"/>
      <c r="B2593" s="122"/>
      <c r="C2593" s="122"/>
      <c r="D2593" s="122"/>
      <c r="F2593" s="77"/>
      <c r="O2593" s="80"/>
    </row>
    <row r="2594" spans="1:15" s="76" customFormat="1" ht="30" x14ac:dyDescent="0.45">
      <c r="A2594" s="125"/>
      <c r="B2594" s="122"/>
      <c r="C2594" s="122"/>
      <c r="D2594" s="122"/>
      <c r="F2594" s="77"/>
      <c r="O2594" s="80"/>
    </row>
    <row r="2595" spans="1:15" s="76" customFormat="1" ht="30" x14ac:dyDescent="0.5">
      <c r="A2595" s="125"/>
      <c r="B2595" s="122"/>
      <c r="C2595" s="122"/>
      <c r="D2595" s="122"/>
      <c r="F2595" s="77"/>
      <c r="J2595" s="88"/>
      <c r="K2595" s="88"/>
      <c r="L2595" s="88"/>
      <c r="O2595" s="86"/>
    </row>
    <row r="2596" spans="1:15" s="76" customFormat="1" ht="30" x14ac:dyDescent="0.5">
      <c r="A2596" s="125"/>
      <c r="B2596" s="122"/>
      <c r="C2596" s="122"/>
      <c r="D2596" s="122"/>
      <c r="F2596" s="77"/>
      <c r="O2596" s="86"/>
    </row>
    <row r="2597" spans="1:15" s="76" customFormat="1" ht="30" x14ac:dyDescent="0.45">
      <c r="A2597" s="125"/>
      <c r="B2597" s="122"/>
      <c r="C2597" s="122"/>
      <c r="D2597" s="122"/>
      <c r="F2597" s="77"/>
      <c r="O2597" s="80"/>
    </row>
    <row r="2598" spans="1:15" s="76" customFormat="1" ht="30" x14ac:dyDescent="0.5">
      <c r="A2598" s="125"/>
      <c r="B2598" s="122"/>
      <c r="C2598" s="122"/>
      <c r="D2598" s="122"/>
      <c r="F2598" s="77"/>
      <c r="O2598" s="86"/>
    </row>
    <row r="2599" spans="1:15" s="76" customFormat="1" ht="30" x14ac:dyDescent="0.45">
      <c r="A2599" s="125"/>
      <c r="B2599" s="122"/>
      <c r="C2599" s="122"/>
      <c r="D2599" s="122"/>
      <c r="F2599" s="77"/>
      <c r="O2599" s="80"/>
    </row>
    <row r="2600" spans="1:15" s="76" customFormat="1" ht="30" x14ac:dyDescent="0.45">
      <c r="A2600" s="125"/>
      <c r="B2600" s="122"/>
      <c r="C2600" s="122"/>
      <c r="D2600" s="122"/>
      <c r="F2600" s="77"/>
      <c r="O2600" s="80"/>
    </row>
    <row r="2601" spans="1:15" s="76" customFormat="1" ht="30" x14ac:dyDescent="0.45">
      <c r="A2601" s="125"/>
      <c r="B2601" s="122"/>
      <c r="C2601" s="122"/>
      <c r="D2601" s="122"/>
      <c r="F2601" s="77"/>
      <c r="O2601" s="80"/>
    </row>
    <row r="2602" spans="1:15" s="76" customFormat="1" ht="30" x14ac:dyDescent="0.45">
      <c r="A2602" s="125"/>
      <c r="B2602" s="122"/>
      <c r="C2602" s="122"/>
      <c r="D2602" s="122"/>
      <c r="F2602" s="77"/>
      <c r="O2602" s="80"/>
    </row>
    <row r="2603" spans="1:15" s="76" customFormat="1" ht="30" x14ac:dyDescent="0.45">
      <c r="A2603" s="125"/>
      <c r="B2603" s="122"/>
      <c r="C2603" s="122"/>
      <c r="D2603" s="122"/>
      <c r="F2603" s="77"/>
      <c r="O2603" s="80"/>
    </row>
    <row r="2604" spans="1:15" s="76" customFormat="1" ht="30" x14ac:dyDescent="0.45">
      <c r="A2604" s="125"/>
      <c r="B2604" s="122"/>
      <c r="C2604" s="122"/>
      <c r="D2604" s="122"/>
      <c r="F2604" s="77"/>
      <c r="O2604" s="80"/>
    </row>
    <row r="2605" spans="1:15" s="76" customFormat="1" ht="30" x14ac:dyDescent="0.45">
      <c r="A2605" s="125"/>
      <c r="B2605" s="122"/>
      <c r="C2605" s="122"/>
      <c r="D2605" s="122"/>
      <c r="F2605" s="77"/>
      <c r="O2605" s="80"/>
    </row>
    <row r="2606" spans="1:15" s="76" customFormat="1" ht="30" x14ac:dyDescent="0.5">
      <c r="A2606" s="125"/>
      <c r="B2606" s="122"/>
      <c r="C2606" s="122"/>
      <c r="D2606" s="122"/>
      <c r="F2606" s="77"/>
      <c r="O2606" s="86"/>
    </row>
    <row r="2607" spans="1:15" s="76" customFormat="1" ht="30" x14ac:dyDescent="0.45">
      <c r="A2607" s="125"/>
      <c r="B2607" s="122"/>
      <c r="C2607" s="122"/>
      <c r="D2607" s="122"/>
      <c r="F2607" s="77"/>
      <c r="O2607" s="80"/>
    </row>
    <row r="2608" spans="1:15" s="76" customFormat="1" ht="30" x14ac:dyDescent="0.45">
      <c r="A2608" s="125"/>
      <c r="B2608" s="122"/>
      <c r="C2608" s="122"/>
      <c r="D2608" s="122"/>
      <c r="F2608" s="77"/>
      <c r="O2608" s="80"/>
    </row>
    <row r="2609" spans="1:15" s="76" customFormat="1" ht="30" x14ac:dyDescent="0.45">
      <c r="A2609" s="125"/>
      <c r="B2609" s="122"/>
      <c r="C2609" s="122"/>
      <c r="D2609" s="122"/>
      <c r="F2609" s="77"/>
      <c r="O2609" s="80"/>
    </row>
    <row r="2610" spans="1:15" s="76" customFormat="1" ht="30" x14ac:dyDescent="0.45">
      <c r="A2610" s="125"/>
      <c r="B2610" s="122"/>
      <c r="C2610" s="122"/>
      <c r="D2610" s="122"/>
      <c r="F2610" s="77"/>
      <c r="O2610" s="80"/>
    </row>
    <row r="2611" spans="1:15" s="76" customFormat="1" ht="30" x14ac:dyDescent="0.45">
      <c r="A2611" s="125"/>
      <c r="B2611" s="122"/>
      <c r="C2611" s="122"/>
      <c r="D2611" s="122"/>
      <c r="F2611" s="77"/>
      <c r="O2611" s="80"/>
    </row>
    <row r="2612" spans="1:15" s="76" customFormat="1" ht="30" x14ac:dyDescent="0.5">
      <c r="A2612" s="125"/>
      <c r="B2612" s="122"/>
      <c r="C2612" s="122"/>
      <c r="D2612" s="122"/>
      <c r="F2612" s="77"/>
      <c r="O2612" s="86"/>
    </row>
    <row r="2613" spans="1:15" s="76" customFormat="1" ht="30" x14ac:dyDescent="0.45">
      <c r="A2613" s="125"/>
      <c r="B2613" s="122"/>
      <c r="C2613" s="122"/>
      <c r="D2613" s="122"/>
      <c r="F2613" s="77"/>
      <c r="O2613" s="80"/>
    </row>
    <row r="2614" spans="1:15" s="76" customFormat="1" ht="30" x14ac:dyDescent="0.45">
      <c r="A2614" s="125"/>
      <c r="B2614" s="122"/>
      <c r="C2614" s="122"/>
      <c r="D2614" s="122"/>
      <c r="F2614" s="77"/>
      <c r="O2614" s="80"/>
    </row>
    <row r="2615" spans="1:15" s="76" customFormat="1" ht="30" x14ac:dyDescent="0.45">
      <c r="A2615" s="125"/>
      <c r="B2615" s="122"/>
      <c r="C2615" s="122"/>
      <c r="D2615" s="122"/>
      <c r="F2615" s="77"/>
      <c r="O2615" s="80"/>
    </row>
    <row r="2616" spans="1:15" s="76" customFormat="1" ht="30" x14ac:dyDescent="0.5">
      <c r="A2616" s="125"/>
      <c r="B2616" s="122"/>
      <c r="C2616" s="122"/>
      <c r="D2616" s="122"/>
      <c r="F2616" s="77"/>
      <c r="O2616" s="86"/>
    </row>
    <row r="2617" spans="1:15" s="76" customFormat="1" ht="30" x14ac:dyDescent="0.5">
      <c r="A2617" s="125"/>
      <c r="B2617" s="122"/>
      <c r="C2617" s="122"/>
      <c r="D2617" s="122"/>
      <c r="F2617" s="77"/>
      <c r="J2617" s="88"/>
      <c r="K2617" s="88"/>
      <c r="L2617" s="88"/>
      <c r="O2617" s="86"/>
    </row>
    <row r="2618" spans="1:15" s="76" customFormat="1" ht="30" x14ac:dyDescent="0.45">
      <c r="A2618" s="125"/>
      <c r="B2618" s="122"/>
      <c r="C2618" s="122"/>
      <c r="D2618" s="122"/>
      <c r="F2618" s="77"/>
      <c r="O2618" s="80"/>
    </row>
    <row r="2619" spans="1:15" s="76" customFormat="1" ht="30" x14ac:dyDescent="0.45">
      <c r="A2619" s="125"/>
      <c r="B2619" s="122"/>
      <c r="C2619" s="122"/>
      <c r="D2619" s="122"/>
      <c r="F2619" s="77"/>
      <c r="O2619" s="80"/>
    </row>
    <row r="2620" spans="1:15" s="76" customFormat="1" ht="30" x14ac:dyDescent="0.45">
      <c r="A2620" s="125"/>
      <c r="B2620" s="122"/>
      <c r="C2620" s="122"/>
      <c r="D2620" s="122"/>
      <c r="F2620" s="77"/>
      <c r="O2620" s="80"/>
    </row>
    <row r="2621" spans="1:15" s="76" customFormat="1" ht="30" x14ac:dyDescent="0.45">
      <c r="A2621" s="125"/>
      <c r="B2621" s="122"/>
      <c r="C2621" s="122"/>
      <c r="D2621" s="122"/>
      <c r="F2621" s="77"/>
      <c r="O2621" s="80"/>
    </row>
    <row r="2622" spans="1:15" s="76" customFormat="1" ht="30" x14ac:dyDescent="0.5">
      <c r="A2622" s="125"/>
      <c r="B2622" s="122"/>
      <c r="C2622" s="122"/>
      <c r="D2622" s="122"/>
      <c r="F2622" s="77"/>
      <c r="O2622" s="86"/>
    </row>
    <row r="2623" spans="1:15" s="76" customFormat="1" ht="30" x14ac:dyDescent="0.5">
      <c r="A2623" s="125"/>
      <c r="B2623" s="122"/>
      <c r="C2623" s="122"/>
      <c r="D2623" s="122"/>
      <c r="F2623" s="77"/>
      <c r="O2623" s="86"/>
    </row>
    <row r="2624" spans="1:15" s="76" customFormat="1" ht="30" x14ac:dyDescent="0.5">
      <c r="A2624" s="125"/>
      <c r="B2624" s="122"/>
      <c r="C2624" s="122"/>
      <c r="D2624" s="122"/>
      <c r="F2624" s="77"/>
      <c r="O2624" s="86"/>
    </row>
    <row r="2625" spans="1:15" s="76" customFormat="1" ht="30" x14ac:dyDescent="0.45">
      <c r="A2625" s="125"/>
      <c r="B2625" s="122"/>
      <c r="C2625" s="122"/>
      <c r="D2625" s="122"/>
      <c r="F2625" s="77"/>
      <c r="O2625" s="80"/>
    </row>
    <row r="2626" spans="1:15" s="76" customFormat="1" ht="30" x14ac:dyDescent="0.5">
      <c r="A2626" s="125"/>
      <c r="B2626" s="122"/>
      <c r="C2626" s="122"/>
      <c r="D2626" s="122"/>
      <c r="F2626" s="77"/>
      <c r="O2626" s="86"/>
    </row>
    <row r="2627" spans="1:15" s="76" customFormat="1" ht="30" x14ac:dyDescent="0.45">
      <c r="A2627" s="125"/>
      <c r="B2627" s="122"/>
      <c r="C2627" s="122"/>
      <c r="D2627" s="122"/>
      <c r="F2627" s="77"/>
      <c r="J2627" s="88"/>
      <c r="K2627" s="88"/>
      <c r="L2627" s="88"/>
      <c r="O2627" s="80"/>
    </row>
    <row r="2628" spans="1:15" s="76" customFormat="1" ht="30" x14ac:dyDescent="0.45">
      <c r="A2628" s="125"/>
      <c r="B2628" s="122"/>
      <c r="C2628" s="122"/>
      <c r="D2628" s="122"/>
      <c r="F2628" s="77"/>
      <c r="O2628" s="80"/>
    </row>
    <row r="2629" spans="1:15" s="76" customFormat="1" ht="30" x14ac:dyDescent="0.5">
      <c r="A2629" s="125"/>
      <c r="B2629" s="122"/>
      <c r="C2629" s="122"/>
      <c r="D2629" s="122"/>
      <c r="F2629" s="77"/>
      <c r="O2629" s="86"/>
    </row>
    <row r="2630" spans="1:15" s="76" customFormat="1" ht="30" x14ac:dyDescent="0.45">
      <c r="A2630" s="125"/>
      <c r="B2630" s="122"/>
      <c r="C2630" s="122"/>
      <c r="D2630" s="122"/>
      <c r="F2630" s="77"/>
      <c r="O2630" s="80"/>
    </row>
    <row r="2631" spans="1:15" s="76" customFormat="1" ht="30" x14ac:dyDescent="0.5">
      <c r="A2631" s="125"/>
      <c r="B2631" s="122"/>
      <c r="C2631" s="122"/>
      <c r="D2631" s="122"/>
      <c r="F2631" s="77"/>
      <c r="O2631" s="86"/>
    </row>
    <row r="2632" spans="1:15" s="76" customFormat="1" ht="30" x14ac:dyDescent="0.5">
      <c r="A2632" s="125"/>
      <c r="B2632" s="122"/>
      <c r="C2632" s="122"/>
      <c r="D2632" s="122"/>
      <c r="F2632" s="77"/>
      <c r="J2632" s="88"/>
      <c r="K2632" s="88"/>
      <c r="L2632" s="88"/>
      <c r="O2632" s="86"/>
    </row>
    <row r="2633" spans="1:15" s="76" customFormat="1" ht="30" x14ac:dyDescent="0.45">
      <c r="A2633" s="125"/>
      <c r="B2633" s="122"/>
      <c r="C2633" s="122"/>
      <c r="D2633" s="122"/>
      <c r="F2633" s="77"/>
      <c r="O2633" s="80"/>
    </row>
    <row r="2634" spans="1:15" s="76" customFormat="1" ht="30" x14ac:dyDescent="0.45">
      <c r="A2634" s="125"/>
      <c r="B2634" s="122"/>
      <c r="C2634" s="122"/>
      <c r="D2634" s="122"/>
      <c r="F2634" s="77"/>
      <c r="O2634" s="80"/>
    </row>
    <row r="2635" spans="1:15" s="76" customFormat="1" ht="30" x14ac:dyDescent="0.5">
      <c r="A2635" s="125"/>
      <c r="B2635" s="122"/>
      <c r="C2635" s="122"/>
      <c r="D2635" s="122"/>
      <c r="F2635" s="77"/>
      <c r="O2635" s="86"/>
    </row>
    <row r="2636" spans="1:15" s="76" customFormat="1" ht="30" x14ac:dyDescent="0.45">
      <c r="A2636" s="125"/>
      <c r="B2636" s="122"/>
      <c r="C2636" s="122"/>
      <c r="D2636" s="122"/>
      <c r="F2636" s="77"/>
      <c r="O2636" s="80"/>
    </row>
    <row r="2637" spans="1:15" s="76" customFormat="1" ht="30" x14ac:dyDescent="0.5">
      <c r="A2637" s="125"/>
      <c r="B2637" s="122"/>
      <c r="C2637" s="122"/>
      <c r="D2637" s="122"/>
      <c r="F2637" s="77"/>
      <c r="O2637" s="86"/>
    </row>
    <row r="2638" spans="1:15" s="76" customFormat="1" ht="30" x14ac:dyDescent="0.45">
      <c r="A2638" s="125"/>
      <c r="B2638" s="122"/>
      <c r="C2638" s="122"/>
      <c r="D2638" s="122"/>
      <c r="F2638" s="77"/>
      <c r="O2638" s="80"/>
    </row>
    <row r="2639" spans="1:15" s="76" customFormat="1" ht="30" x14ac:dyDescent="0.45">
      <c r="A2639" s="125"/>
      <c r="B2639" s="122"/>
      <c r="C2639" s="122"/>
      <c r="D2639" s="122"/>
      <c r="F2639" s="77"/>
      <c r="O2639" s="80"/>
    </row>
    <row r="2640" spans="1:15" s="76" customFormat="1" ht="30" x14ac:dyDescent="0.45">
      <c r="A2640" s="125"/>
      <c r="B2640" s="122"/>
      <c r="C2640" s="122"/>
      <c r="D2640" s="122"/>
      <c r="F2640" s="77"/>
      <c r="J2640" s="88"/>
      <c r="K2640" s="88"/>
      <c r="L2640" s="88"/>
      <c r="O2640" s="80"/>
    </row>
    <row r="2641" spans="1:15" s="76" customFormat="1" ht="30" x14ac:dyDescent="0.45">
      <c r="A2641" s="125"/>
      <c r="B2641" s="122"/>
      <c r="C2641" s="122"/>
      <c r="D2641" s="122"/>
      <c r="F2641" s="77"/>
      <c r="O2641" s="80"/>
    </row>
    <row r="2642" spans="1:15" s="76" customFormat="1" ht="30" x14ac:dyDescent="0.45">
      <c r="A2642" s="125"/>
      <c r="B2642" s="122"/>
      <c r="C2642" s="122"/>
      <c r="D2642" s="122"/>
      <c r="F2642" s="77"/>
      <c r="O2642" s="80"/>
    </row>
    <row r="2643" spans="1:15" s="76" customFormat="1" ht="30" x14ac:dyDescent="0.45">
      <c r="A2643" s="125"/>
      <c r="B2643" s="122"/>
      <c r="C2643" s="122"/>
      <c r="D2643" s="122"/>
      <c r="F2643" s="77"/>
      <c r="O2643" s="80"/>
    </row>
    <row r="2644" spans="1:15" s="76" customFormat="1" ht="30" x14ac:dyDescent="0.5">
      <c r="A2644" s="125"/>
      <c r="B2644" s="122"/>
      <c r="C2644" s="122"/>
      <c r="D2644" s="122"/>
      <c r="F2644" s="77"/>
      <c r="O2644" s="86"/>
    </row>
    <row r="2645" spans="1:15" s="76" customFormat="1" ht="30" x14ac:dyDescent="0.5">
      <c r="A2645" s="125"/>
      <c r="B2645" s="122"/>
      <c r="C2645" s="122"/>
      <c r="D2645" s="122"/>
      <c r="F2645" s="77"/>
      <c r="O2645" s="86"/>
    </row>
    <row r="2646" spans="1:15" s="76" customFormat="1" ht="30" x14ac:dyDescent="0.45">
      <c r="A2646" s="125"/>
      <c r="B2646" s="122"/>
      <c r="C2646" s="122"/>
      <c r="D2646" s="122"/>
      <c r="F2646" s="77"/>
      <c r="O2646" s="80"/>
    </row>
    <row r="2647" spans="1:15" s="76" customFormat="1" ht="30" x14ac:dyDescent="0.45">
      <c r="A2647" s="125"/>
      <c r="B2647" s="122"/>
      <c r="C2647" s="122"/>
      <c r="D2647" s="122"/>
      <c r="F2647" s="77"/>
      <c r="O2647" s="80"/>
    </row>
    <row r="2648" spans="1:15" s="76" customFormat="1" ht="30" x14ac:dyDescent="0.45">
      <c r="A2648" s="125"/>
      <c r="B2648" s="122"/>
      <c r="C2648" s="122"/>
      <c r="D2648" s="122"/>
      <c r="F2648" s="77"/>
      <c r="O2648" s="80"/>
    </row>
    <row r="2649" spans="1:15" s="76" customFormat="1" ht="30" x14ac:dyDescent="0.5">
      <c r="A2649" s="125"/>
      <c r="B2649" s="122"/>
      <c r="C2649" s="122"/>
      <c r="D2649" s="122"/>
      <c r="F2649" s="77"/>
      <c r="O2649" s="86"/>
    </row>
    <row r="2650" spans="1:15" s="76" customFormat="1" ht="30" x14ac:dyDescent="0.45">
      <c r="A2650" s="125"/>
      <c r="B2650" s="122"/>
      <c r="C2650" s="122"/>
      <c r="D2650" s="122"/>
      <c r="F2650" s="77"/>
      <c r="O2650" s="80"/>
    </row>
    <row r="2651" spans="1:15" s="76" customFormat="1" ht="30" x14ac:dyDescent="0.5">
      <c r="A2651" s="125"/>
      <c r="B2651" s="122"/>
      <c r="C2651" s="122"/>
      <c r="D2651" s="122"/>
      <c r="F2651" s="77"/>
      <c r="O2651" s="86"/>
    </row>
    <row r="2652" spans="1:15" s="76" customFormat="1" ht="30" x14ac:dyDescent="0.5">
      <c r="A2652" s="125"/>
      <c r="B2652" s="122"/>
      <c r="C2652" s="122"/>
      <c r="D2652" s="122"/>
      <c r="F2652" s="77"/>
      <c r="O2652" s="86"/>
    </row>
    <row r="2653" spans="1:15" s="76" customFormat="1" ht="30" x14ac:dyDescent="0.45">
      <c r="A2653" s="125"/>
      <c r="B2653" s="122"/>
      <c r="C2653" s="122"/>
      <c r="D2653" s="122"/>
      <c r="F2653" s="77"/>
      <c r="O2653" s="80"/>
    </row>
    <row r="2654" spans="1:15" s="76" customFormat="1" ht="30" x14ac:dyDescent="0.45">
      <c r="A2654" s="125"/>
      <c r="B2654" s="122"/>
      <c r="C2654" s="122"/>
      <c r="D2654" s="122"/>
      <c r="F2654" s="77"/>
      <c r="O2654" s="80"/>
    </row>
    <row r="2655" spans="1:15" s="76" customFormat="1" ht="30" x14ac:dyDescent="0.45">
      <c r="A2655" s="125"/>
      <c r="B2655" s="122"/>
      <c r="C2655" s="122"/>
      <c r="D2655" s="122"/>
      <c r="F2655" s="77"/>
      <c r="O2655" s="80"/>
    </row>
    <row r="2656" spans="1:15" s="76" customFormat="1" ht="30" x14ac:dyDescent="0.5">
      <c r="A2656" s="125"/>
      <c r="B2656" s="122"/>
      <c r="C2656" s="122"/>
      <c r="D2656" s="122"/>
      <c r="F2656" s="77"/>
      <c r="J2656" s="88"/>
      <c r="K2656" s="88"/>
      <c r="L2656" s="88"/>
      <c r="O2656" s="86"/>
    </row>
    <row r="2657" spans="1:15" s="76" customFormat="1" ht="30" x14ac:dyDescent="0.45">
      <c r="A2657" s="125"/>
      <c r="B2657" s="122"/>
      <c r="C2657" s="122"/>
      <c r="D2657" s="122"/>
      <c r="F2657" s="77"/>
      <c r="O2657" s="80"/>
    </row>
    <row r="2658" spans="1:15" s="76" customFormat="1" ht="30" x14ac:dyDescent="0.5">
      <c r="A2658" s="125"/>
      <c r="B2658" s="122"/>
      <c r="C2658" s="122"/>
      <c r="D2658" s="122"/>
      <c r="F2658" s="77"/>
      <c r="O2658" s="86"/>
    </row>
    <row r="2659" spans="1:15" s="76" customFormat="1" ht="30" x14ac:dyDescent="0.45">
      <c r="A2659" s="125"/>
      <c r="B2659" s="122"/>
      <c r="C2659" s="122"/>
      <c r="D2659" s="122"/>
      <c r="F2659" s="77"/>
      <c r="O2659" s="80"/>
    </row>
    <row r="2660" spans="1:15" s="76" customFormat="1" ht="30" x14ac:dyDescent="0.45">
      <c r="A2660" s="125"/>
      <c r="B2660" s="122"/>
      <c r="C2660" s="122"/>
      <c r="D2660" s="122"/>
      <c r="F2660" s="77"/>
      <c r="O2660" s="80"/>
    </row>
    <row r="2661" spans="1:15" s="76" customFormat="1" ht="30" x14ac:dyDescent="0.45">
      <c r="A2661" s="125"/>
      <c r="B2661" s="122"/>
      <c r="C2661" s="122"/>
      <c r="D2661" s="122"/>
      <c r="F2661" s="77"/>
      <c r="O2661" s="80"/>
    </row>
    <row r="2662" spans="1:15" s="76" customFormat="1" ht="30" x14ac:dyDescent="0.45">
      <c r="A2662" s="125"/>
      <c r="B2662" s="122"/>
      <c r="C2662" s="122"/>
      <c r="D2662" s="122"/>
      <c r="F2662" s="77"/>
      <c r="O2662" s="80"/>
    </row>
    <row r="2663" spans="1:15" s="76" customFormat="1" ht="30" x14ac:dyDescent="0.45">
      <c r="A2663" s="125"/>
      <c r="B2663" s="122"/>
      <c r="C2663" s="122"/>
      <c r="D2663" s="122"/>
      <c r="F2663" s="77"/>
      <c r="J2663" s="88"/>
      <c r="K2663" s="88"/>
      <c r="L2663" s="88"/>
      <c r="O2663" s="80"/>
    </row>
    <row r="2664" spans="1:15" s="76" customFormat="1" ht="30" x14ac:dyDescent="0.45">
      <c r="A2664" s="125"/>
      <c r="B2664" s="122"/>
      <c r="C2664" s="122"/>
      <c r="D2664" s="122"/>
      <c r="F2664" s="77"/>
      <c r="J2664" s="88"/>
      <c r="K2664" s="88"/>
      <c r="L2664" s="88"/>
      <c r="O2664" s="80"/>
    </row>
    <row r="2665" spans="1:15" s="76" customFormat="1" ht="30" x14ac:dyDescent="0.45">
      <c r="A2665" s="125"/>
      <c r="B2665" s="122"/>
      <c r="C2665" s="122"/>
      <c r="D2665" s="122"/>
      <c r="F2665" s="77"/>
      <c r="O2665" s="80"/>
    </row>
    <row r="2666" spans="1:15" s="76" customFormat="1" ht="30" x14ac:dyDescent="0.5">
      <c r="A2666" s="125"/>
      <c r="B2666" s="122"/>
      <c r="C2666" s="122"/>
      <c r="D2666" s="122"/>
      <c r="F2666" s="77"/>
      <c r="O2666" s="86"/>
    </row>
    <row r="2667" spans="1:15" s="76" customFormat="1" ht="30" x14ac:dyDescent="0.45">
      <c r="A2667" s="125"/>
      <c r="B2667" s="122"/>
      <c r="C2667" s="122"/>
      <c r="D2667" s="122"/>
      <c r="F2667" s="77"/>
      <c r="O2667" s="80"/>
    </row>
    <row r="2668" spans="1:15" s="76" customFormat="1" ht="30" x14ac:dyDescent="0.45">
      <c r="A2668" s="125"/>
      <c r="B2668" s="122"/>
      <c r="C2668" s="122"/>
      <c r="D2668" s="122"/>
      <c r="F2668" s="77"/>
      <c r="O2668" s="80"/>
    </row>
    <row r="2669" spans="1:15" s="76" customFormat="1" ht="30" x14ac:dyDescent="0.5">
      <c r="A2669" s="125"/>
      <c r="B2669" s="122"/>
      <c r="C2669" s="122"/>
      <c r="D2669" s="122"/>
      <c r="F2669" s="77"/>
      <c r="O2669" s="86"/>
    </row>
    <row r="2670" spans="1:15" s="76" customFormat="1" ht="30" x14ac:dyDescent="0.45">
      <c r="A2670" s="125"/>
      <c r="B2670" s="122"/>
      <c r="C2670" s="122"/>
      <c r="D2670" s="122"/>
      <c r="F2670" s="77"/>
      <c r="O2670" s="80"/>
    </row>
    <row r="2671" spans="1:15" s="76" customFormat="1" ht="30" x14ac:dyDescent="0.45">
      <c r="A2671" s="125"/>
      <c r="B2671" s="122"/>
      <c r="C2671" s="122"/>
      <c r="D2671" s="122"/>
      <c r="F2671" s="77"/>
      <c r="O2671" s="80"/>
    </row>
    <row r="2672" spans="1:15" s="76" customFormat="1" ht="30" x14ac:dyDescent="0.45">
      <c r="A2672" s="125"/>
      <c r="B2672" s="122"/>
      <c r="C2672" s="122"/>
      <c r="D2672" s="122"/>
      <c r="F2672" s="77"/>
      <c r="O2672" s="80"/>
    </row>
    <row r="2673" spans="1:15" s="76" customFormat="1" ht="30" x14ac:dyDescent="0.45">
      <c r="A2673" s="125"/>
      <c r="B2673" s="122"/>
      <c r="C2673" s="122"/>
      <c r="D2673" s="122"/>
      <c r="F2673" s="77"/>
      <c r="O2673" s="80"/>
    </row>
    <row r="2674" spans="1:15" s="76" customFormat="1" ht="30" x14ac:dyDescent="0.5">
      <c r="A2674" s="125"/>
      <c r="B2674" s="122"/>
      <c r="C2674" s="122"/>
      <c r="D2674" s="122"/>
      <c r="F2674" s="77"/>
      <c r="O2674" s="86"/>
    </row>
    <row r="2675" spans="1:15" s="76" customFormat="1" ht="30" x14ac:dyDescent="0.45">
      <c r="A2675" s="125"/>
      <c r="B2675" s="122"/>
      <c r="C2675" s="122"/>
      <c r="D2675" s="122"/>
      <c r="F2675" s="77"/>
      <c r="J2675" s="88"/>
      <c r="K2675" s="88"/>
      <c r="L2675" s="88"/>
      <c r="O2675" s="80"/>
    </row>
    <row r="2676" spans="1:15" s="76" customFormat="1" ht="30" x14ac:dyDescent="0.45">
      <c r="A2676" s="125"/>
      <c r="B2676" s="122"/>
      <c r="C2676" s="122"/>
      <c r="D2676" s="122"/>
      <c r="F2676" s="77"/>
      <c r="J2676" s="88"/>
      <c r="K2676" s="88"/>
      <c r="L2676" s="88"/>
      <c r="O2676" s="80"/>
    </row>
    <row r="2677" spans="1:15" s="76" customFormat="1" ht="30" x14ac:dyDescent="0.45">
      <c r="A2677" s="125"/>
      <c r="B2677" s="122"/>
      <c r="C2677" s="122"/>
      <c r="D2677" s="122"/>
      <c r="F2677" s="77"/>
      <c r="J2677" s="88"/>
      <c r="K2677" s="88"/>
      <c r="L2677" s="88"/>
      <c r="O2677" s="80"/>
    </row>
    <row r="2678" spans="1:15" s="76" customFormat="1" ht="30" x14ac:dyDescent="0.5">
      <c r="A2678" s="125"/>
      <c r="B2678" s="122"/>
      <c r="C2678" s="122"/>
      <c r="D2678" s="122"/>
      <c r="F2678" s="77"/>
      <c r="O2678" s="86"/>
    </row>
    <row r="2679" spans="1:15" s="76" customFormat="1" ht="30" x14ac:dyDescent="0.45">
      <c r="A2679" s="125"/>
      <c r="B2679" s="122"/>
      <c r="C2679" s="122"/>
      <c r="D2679" s="122"/>
      <c r="F2679" s="77"/>
      <c r="O2679" s="80"/>
    </row>
    <row r="2680" spans="1:15" s="76" customFormat="1" ht="30" x14ac:dyDescent="0.5">
      <c r="A2680" s="125"/>
      <c r="B2680" s="122"/>
      <c r="C2680" s="122"/>
      <c r="D2680" s="122"/>
      <c r="F2680" s="77"/>
      <c r="O2680" s="86"/>
    </row>
    <row r="2681" spans="1:15" s="76" customFormat="1" ht="30" x14ac:dyDescent="0.5">
      <c r="A2681" s="125"/>
      <c r="B2681" s="122"/>
      <c r="C2681" s="122"/>
      <c r="D2681" s="122"/>
      <c r="F2681" s="77"/>
      <c r="O2681" s="86"/>
    </row>
    <row r="2682" spans="1:15" s="76" customFormat="1" ht="30" x14ac:dyDescent="0.45">
      <c r="A2682" s="125"/>
      <c r="B2682" s="122"/>
      <c r="C2682" s="122"/>
      <c r="D2682" s="122"/>
      <c r="F2682" s="77"/>
      <c r="O2682" s="80"/>
    </row>
    <row r="2683" spans="1:15" s="76" customFormat="1" ht="30" x14ac:dyDescent="0.5">
      <c r="A2683" s="125"/>
      <c r="B2683" s="122"/>
      <c r="C2683" s="122"/>
      <c r="D2683" s="122"/>
      <c r="F2683" s="77"/>
      <c r="O2683" s="86"/>
    </row>
    <row r="2684" spans="1:15" s="76" customFormat="1" ht="30" x14ac:dyDescent="0.45">
      <c r="A2684" s="125"/>
      <c r="B2684" s="122"/>
      <c r="C2684" s="122"/>
      <c r="D2684" s="122"/>
      <c r="F2684" s="77"/>
      <c r="O2684" s="80"/>
    </row>
    <row r="2685" spans="1:15" s="76" customFormat="1" ht="30" x14ac:dyDescent="0.5">
      <c r="A2685" s="125"/>
      <c r="B2685" s="122"/>
      <c r="C2685" s="122"/>
      <c r="D2685" s="122"/>
      <c r="F2685" s="77"/>
      <c r="O2685" s="86"/>
    </row>
    <row r="2686" spans="1:15" s="76" customFormat="1" ht="30" x14ac:dyDescent="0.5">
      <c r="A2686" s="125"/>
      <c r="B2686" s="122"/>
      <c r="C2686" s="122"/>
      <c r="D2686" s="122"/>
      <c r="F2686" s="77"/>
      <c r="O2686" s="86"/>
    </row>
    <row r="2687" spans="1:15" s="76" customFormat="1" ht="30" x14ac:dyDescent="0.45">
      <c r="A2687" s="125"/>
      <c r="B2687" s="122"/>
      <c r="C2687" s="122"/>
      <c r="D2687" s="122"/>
      <c r="F2687" s="77"/>
      <c r="O2687" s="80"/>
    </row>
    <row r="2688" spans="1:15" s="76" customFormat="1" ht="30" x14ac:dyDescent="0.45">
      <c r="A2688" s="125"/>
      <c r="B2688" s="122"/>
      <c r="C2688" s="122"/>
      <c r="D2688" s="122"/>
      <c r="F2688" s="77"/>
      <c r="O2688" s="80"/>
    </row>
    <row r="2689" spans="1:15" s="76" customFormat="1" ht="30" x14ac:dyDescent="0.45">
      <c r="A2689" s="125"/>
      <c r="B2689" s="122"/>
      <c r="C2689" s="122"/>
      <c r="D2689" s="122"/>
      <c r="F2689" s="77"/>
      <c r="O2689" s="80"/>
    </row>
    <row r="2690" spans="1:15" s="76" customFormat="1" ht="30" x14ac:dyDescent="0.45">
      <c r="A2690" s="125"/>
      <c r="B2690" s="122"/>
      <c r="C2690" s="122"/>
      <c r="D2690" s="122"/>
      <c r="F2690" s="77"/>
      <c r="O2690" s="80"/>
    </row>
    <row r="2691" spans="1:15" s="76" customFormat="1" ht="30" x14ac:dyDescent="0.45">
      <c r="A2691" s="125"/>
      <c r="B2691" s="122"/>
      <c r="C2691" s="122"/>
      <c r="D2691" s="122"/>
      <c r="F2691" s="77"/>
      <c r="J2691" s="88"/>
      <c r="K2691" s="88"/>
      <c r="L2691" s="88"/>
      <c r="O2691" s="80"/>
    </row>
    <row r="2692" spans="1:15" s="76" customFormat="1" ht="30" x14ac:dyDescent="0.45">
      <c r="A2692" s="125"/>
      <c r="B2692" s="122"/>
      <c r="C2692" s="122"/>
      <c r="D2692" s="122"/>
      <c r="F2692" s="77"/>
      <c r="O2692" s="80"/>
    </row>
    <row r="2693" spans="1:15" s="76" customFormat="1" ht="30" x14ac:dyDescent="0.45">
      <c r="A2693" s="125"/>
      <c r="B2693" s="122"/>
      <c r="C2693" s="122"/>
      <c r="D2693" s="122"/>
      <c r="F2693" s="77"/>
      <c r="J2693" s="88"/>
      <c r="K2693" s="88"/>
      <c r="L2693" s="88"/>
      <c r="O2693" s="80"/>
    </row>
    <row r="2694" spans="1:15" s="76" customFormat="1" ht="30" x14ac:dyDescent="0.5">
      <c r="A2694" s="125"/>
      <c r="B2694" s="122"/>
      <c r="C2694" s="122"/>
      <c r="D2694" s="122"/>
      <c r="F2694" s="77"/>
      <c r="O2694" s="86"/>
    </row>
    <row r="2695" spans="1:15" s="76" customFormat="1" ht="30" x14ac:dyDescent="0.5">
      <c r="A2695" s="125"/>
      <c r="B2695" s="122"/>
      <c r="C2695" s="122"/>
      <c r="D2695" s="122"/>
      <c r="F2695" s="77"/>
      <c r="O2695" s="86"/>
    </row>
    <row r="2696" spans="1:15" s="76" customFormat="1" ht="30" x14ac:dyDescent="0.45">
      <c r="A2696" s="125"/>
      <c r="B2696" s="122"/>
      <c r="C2696" s="122"/>
      <c r="D2696" s="122"/>
      <c r="F2696" s="77"/>
      <c r="J2696" s="88"/>
      <c r="K2696" s="88"/>
      <c r="L2696" s="88"/>
      <c r="O2696" s="80"/>
    </row>
    <row r="2697" spans="1:15" s="76" customFormat="1" ht="30" x14ac:dyDescent="0.45">
      <c r="A2697" s="125"/>
      <c r="B2697" s="122"/>
      <c r="C2697" s="122"/>
      <c r="D2697" s="122"/>
      <c r="F2697" s="77"/>
      <c r="O2697" s="80"/>
    </row>
    <row r="2698" spans="1:15" s="76" customFormat="1" ht="30" x14ac:dyDescent="0.45">
      <c r="A2698" s="125"/>
      <c r="B2698" s="122"/>
      <c r="C2698" s="122"/>
      <c r="D2698" s="122"/>
      <c r="F2698" s="77"/>
      <c r="O2698" s="80"/>
    </row>
    <row r="2699" spans="1:15" s="76" customFormat="1" ht="30" x14ac:dyDescent="0.5">
      <c r="A2699" s="125"/>
      <c r="B2699" s="122"/>
      <c r="C2699" s="122"/>
      <c r="D2699" s="122"/>
      <c r="F2699" s="77"/>
      <c r="O2699" s="86"/>
    </row>
    <row r="2700" spans="1:15" s="76" customFormat="1" ht="30" x14ac:dyDescent="0.5">
      <c r="A2700" s="125"/>
      <c r="B2700" s="122"/>
      <c r="C2700" s="122"/>
      <c r="D2700" s="122"/>
      <c r="F2700" s="77"/>
      <c r="J2700" s="88"/>
      <c r="K2700" s="88"/>
      <c r="L2700" s="88"/>
      <c r="O2700" s="86"/>
    </row>
    <row r="2701" spans="1:15" s="76" customFormat="1" ht="30" x14ac:dyDescent="0.5">
      <c r="A2701" s="125"/>
      <c r="B2701" s="122"/>
      <c r="C2701" s="122"/>
      <c r="D2701" s="122"/>
      <c r="F2701" s="77"/>
      <c r="J2701" s="88"/>
      <c r="K2701" s="88"/>
      <c r="L2701" s="88"/>
      <c r="O2701" s="86"/>
    </row>
    <row r="2702" spans="1:15" s="76" customFormat="1" ht="30" x14ac:dyDescent="0.5">
      <c r="A2702" s="125"/>
      <c r="B2702" s="122"/>
      <c r="C2702" s="122"/>
      <c r="D2702" s="122"/>
      <c r="F2702" s="77"/>
      <c r="O2702" s="86"/>
    </row>
    <row r="2703" spans="1:15" s="76" customFormat="1" ht="30" x14ac:dyDescent="0.5">
      <c r="A2703" s="125"/>
      <c r="B2703" s="122"/>
      <c r="C2703" s="122"/>
      <c r="D2703" s="122"/>
      <c r="F2703" s="77"/>
      <c r="O2703" s="86"/>
    </row>
    <row r="2704" spans="1:15" s="76" customFormat="1" ht="30" x14ac:dyDescent="0.5">
      <c r="A2704" s="125"/>
      <c r="B2704" s="122"/>
      <c r="C2704" s="122"/>
      <c r="D2704" s="122"/>
      <c r="F2704" s="77"/>
      <c r="O2704" s="86"/>
    </row>
    <row r="2705" spans="1:15" s="76" customFormat="1" ht="30" x14ac:dyDescent="0.5">
      <c r="A2705" s="125"/>
      <c r="B2705" s="122"/>
      <c r="C2705" s="122"/>
      <c r="D2705" s="122"/>
      <c r="F2705" s="77"/>
      <c r="O2705" s="86"/>
    </row>
    <row r="2706" spans="1:15" s="76" customFormat="1" ht="30" x14ac:dyDescent="0.45">
      <c r="A2706" s="125"/>
      <c r="B2706" s="122"/>
      <c r="C2706" s="122"/>
      <c r="D2706" s="122"/>
      <c r="F2706" s="77"/>
      <c r="J2706" s="88"/>
      <c r="K2706" s="88"/>
      <c r="L2706" s="88"/>
      <c r="O2706" s="80"/>
    </row>
    <row r="2707" spans="1:15" s="76" customFormat="1" ht="30" x14ac:dyDescent="0.45">
      <c r="A2707" s="125"/>
      <c r="B2707" s="122"/>
      <c r="C2707" s="122"/>
      <c r="D2707" s="122"/>
      <c r="F2707" s="77"/>
      <c r="O2707" s="80"/>
    </row>
    <row r="2708" spans="1:15" s="76" customFormat="1" ht="30" x14ac:dyDescent="0.45">
      <c r="A2708" s="125"/>
      <c r="B2708" s="122"/>
      <c r="C2708" s="122"/>
      <c r="D2708" s="122"/>
      <c r="F2708" s="77"/>
      <c r="O2708" s="80"/>
    </row>
    <row r="2709" spans="1:15" s="76" customFormat="1" ht="30" x14ac:dyDescent="0.45">
      <c r="A2709" s="125"/>
      <c r="B2709" s="122"/>
      <c r="C2709" s="122"/>
      <c r="D2709" s="122"/>
      <c r="F2709" s="77"/>
      <c r="O2709" s="80"/>
    </row>
    <row r="2710" spans="1:15" s="76" customFormat="1" ht="30" x14ac:dyDescent="0.45">
      <c r="A2710" s="125"/>
      <c r="B2710" s="122"/>
      <c r="C2710" s="122"/>
      <c r="D2710" s="122"/>
      <c r="F2710" s="77"/>
      <c r="O2710" s="80"/>
    </row>
    <row r="2711" spans="1:15" s="76" customFormat="1" ht="30" x14ac:dyDescent="0.45">
      <c r="A2711" s="125"/>
      <c r="B2711" s="122"/>
      <c r="C2711" s="122"/>
      <c r="D2711" s="122"/>
      <c r="F2711" s="77"/>
      <c r="O2711" s="80"/>
    </row>
    <row r="2712" spans="1:15" s="76" customFormat="1" ht="30" x14ac:dyDescent="0.5">
      <c r="A2712" s="125"/>
      <c r="B2712" s="122"/>
      <c r="C2712" s="122"/>
      <c r="D2712" s="122"/>
      <c r="F2712" s="77"/>
      <c r="O2712" s="86"/>
    </row>
    <row r="2713" spans="1:15" s="76" customFormat="1" ht="30" x14ac:dyDescent="0.45">
      <c r="A2713" s="125"/>
      <c r="B2713" s="122"/>
      <c r="C2713" s="122"/>
      <c r="D2713" s="122"/>
      <c r="F2713" s="77"/>
      <c r="J2713" s="88"/>
      <c r="K2713" s="88"/>
      <c r="L2713" s="88"/>
      <c r="O2713" s="80"/>
    </row>
    <row r="2714" spans="1:15" s="76" customFormat="1" ht="30" x14ac:dyDescent="0.45">
      <c r="A2714" s="125"/>
      <c r="B2714" s="122"/>
      <c r="C2714" s="122"/>
      <c r="D2714" s="122"/>
      <c r="F2714" s="77"/>
      <c r="J2714" s="88"/>
      <c r="K2714" s="88"/>
      <c r="L2714" s="88"/>
      <c r="O2714" s="80"/>
    </row>
    <row r="2715" spans="1:15" s="76" customFormat="1" ht="30" x14ac:dyDescent="0.5">
      <c r="A2715" s="125"/>
      <c r="B2715" s="122"/>
      <c r="C2715" s="122"/>
      <c r="D2715" s="122"/>
      <c r="F2715" s="77"/>
      <c r="O2715" s="86"/>
    </row>
    <row r="2716" spans="1:15" s="76" customFormat="1" ht="30" x14ac:dyDescent="0.45">
      <c r="A2716" s="125"/>
      <c r="B2716" s="122"/>
      <c r="C2716" s="122"/>
      <c r="D2716" s="122"/>
      <c r="F2716" s="77"/>
      <c r="J2716" s="88"/>
      <c r="K2716" s="88"/>
      <c r="L2716" s="88"/>
      <c r="O2716" s="80"/>
    </row>
    <row r="2717" spans="1:15" s="76" customFormat="1" ht="30" x14ac:dyDescent="0.5">
      <c r="A2717" s="125"/>
      <c r="B2717" s="122"/>
      <c r="C2717" s="122"/>
      <c r="D2717" s="122"/>
      <c r="F2717" s="77"/>
      <c r="O2717" s="86"/>
    </row>
    <row r="2718" spans="1:15" s="76" customFormat="1" ht="30" x14ac:dyDescent="0.45">
      <c r="A2718" s="125"/>
      <c r="B2718" s="122"/>
      <c r="C2718" s="122"/>
      <c r="D2718" s="122"/>
      <c r="F2718" s="77"/>
      <c r="O2718" s="80"/>
    </row>
    <row r="2719" spans="1:15" s="76" customFormat="1" ht="30" x14ac:dyDescent="0.45">
      <c r="A2719" s="125"/>
      <c r="B2719" s="122"/>
      <c r="C2719" s="122"/>
      <c r="D2719" s="122"/>
      <c r="F2719" s="77"/>
      <c r="O2719" s="80"/>
    </row>
    <row r="2720" spans="1:15" s="76" customFormat="1" ht="30" x14ac:dyDescent="0.5">
      <c r="A2720" s="125"/>
      <c r="B2720" s="122"/>
      <c r="C2720" s="122"/>
      <c r="D2720" s="122"/>
      <c r="F2720" s="77"/>
      <c r="O2720" s="86"/>
    </row>
    <row r="2721" spans="1:15" s="76" customFormat="1" ht="30" x14ac:dyDescent="0.5">
      <c r="A2721" s="125"/>
      <c r="B2721" s="122"/>
      <c r="C2721" s="122"/>
      <c r="D2721" s="122"/>
      <c r="F2721" s="77"/>
      <c r="O2721" s="86"/>
    </row>
    <row r="2722" spans="1:15" s="76" customFormat="1" ht="30" x14ac:dyDescent="0.45">
      <c r="A2722" s="125"/>
      <c r="B2722" s="122"/>
      <c r="C2722" s="122"/>
      <c r="D2722" s="122"/>
      <c r="F2722" s="77"/>
      <c r="O2722" s="80"/>
    </row>
    <row r="2723" spans="1:15" s="76" customFormat="1" ht="30" x14ac:dyDescent="0.45">
      <c r="A2723" s="125"/>
      <c r="B2723" s="122"/>
      <c r="C2723" s="122"/>
      <c r="D2723" s="122"/>
      <c r="F2723" s="77"/>
      <c r="O2723" s="80"/>
    </row>
    <row r="2724" spans="1:15" s="76" customFormat="1" ht="30" x14ac:dyDescent="0.45">
      <c r="A2724" s="125"/>
      <c r="B2724" s="122"/>
      <c r="C2724" s="122"/>
      <c r="D2724" s="122"/>
      <c r="F2724" s="77"/>
      <c r="O2724" s="80"/>
    </row>
    <row r="2725" spans="1:15" s="76" customFormat="1" ht="30" x14ac:dyDescent="0.5">
      <c r="A2725" s="125"/>
      <c r="B2725" s="122"/>
      <c r="C2725" s="122"/>
      <c r="D2725" s="122"/>
      <c r="F2725" s="77"/>
      <c r="O2725" s="86"/>
    </row>
    <row r="2726" spans="1:15" s="76" customFormat="1" ht="30" x14ac:dyDescent="0.5">
      <c r="A2726" s="125"/>
      <c r="B2726" s="122"/>
      <c r="C2726" s="122"/>
      <c r="D2726" s="122"/>
      <c r="F2726" s="77"/>
      <c r="O2726" s="86"/>
    </row>
    <row r="2727" spans="1:15" s="76" customFormat="1" ht="30" x14ac:dyDescent="0.5">
      <c r="A2727" s="125"/>
      <c r="B2727" s="122"/>
      <c r="C2727" s="122"/>
      <c r="D2727" s="122"/>
      <c r="F2727" s="77"/>
      <c r="O2727" s="86"/>
    </row>
    <row r="2728" spans="1:15" s="76" customFormat="1" ht="30" x14ac:dyDescent="0.5">
      <c r="A2728" s="125"/>
      <c r="B2728" s="122"/>
      <c r="C2728" s="122"/>
      <c r="D2728" s="122"/>
      <c r="F2728" s="77"/>
      <c r="J2728" s="88"/>
      <c r="K2728" s="88"/>
      <c r="L2728" s="88"/>
      <c r="O2728" s="86"/>
    </row>
    <row r="2729" spans="1:15" s="76" customFormat="1" ht="30" x14ac:dyDescent="0.45">
      <c r="A2729" s="125"/>
      <c r="B2729" s="122"/>
      <c r="C2729" s="122"/>
      <c r="D2729" s="122"/>
      <c r="F2729" s="77"/>
      <c r="O2729" s="80"/>
    </row>
    <row r="2730" spans="1:15" s="76" customFormat="1" ht="30" x14ac:dyDescent="0.45">
      <c r="A2730" s="125"/>
      <c r="B2730" s="122"/>
      <c r="C2730" s="122"/>
      <c r="D2730" s="122"/>
      <c r="F2730" s="77"/>
      <c r="J2730" s="88"/>
      <c r="K2730" s="88"/>
      <c r="L2730" s="88"/>
      <c r="O2730" s="80"/>
    </row>
    <row r="2731" spans="1:15" s="76" customFormat="1" ht="30" x14ac:dyDescent="0.45">
      <c r="A2731" s="125"/>
      <c r="B2731" s="122"/>
      <c r="C2731" s="122"/>
      <c r="D2731" s="122"/>
      <c r="F2731" s="77"/>
      <c r="J2731" s="88"/>
      <c r="K2731" s="88"/>
      <c r="L2731" s="88"/>
      <c r="O2731" s="80"/>
    </row>
    <row r="2732" spans="1:15" s="76" customFormat="1" ht="30" x14ac:dyDescent="0.45">
      <c r="A2732" s="125"/>
      <c r="B2732" s="122"/>
      <c r="C2732" s="122"/>
      <c r="D2732" s="122"/>
      <c r="F2732" s="77"/>
      <c r="J2732" s="88"/>
      <c r="K2732" s="88"/>
      <c r="L2732" s="88"/>
      <c r="O2732" s="80"/>
    </row>
    <row r="2733" spans="1:15" s="76" customFormat="1" ht="30" x14ac:dyDescent="0.5">
      <c r="A2733" s="125"/>
      <c r="B2733" s="122"/>
      <c r="C2733" s="122"/>
      <c r="D2733" s="122"/>
      <c r="F2733" s="77"/>
      <c r="J2733" s="88"/>
      <c r="K2733" s="88"/>
      <c r="L2733" s="88"/>
      <c r="O2733" s="86"/>
    </row>
    <row r="2734" spans="1:15" s="76" customFormat="1" ht="30" x14ac:dyDescent="0.45">
      <c r="A2734" s="125"/>
      <c r="B2734" s="122"/>
      <c r="C2734" s="122"/>
      <c r="D2734" s="122"/>
      <c r="F2734" s="77"/>
      <c r="J2734" s="88"/>
      <c r="K2734" s="88"/>
      <c r="L2734" s="88"/>
      <c r="O2734" s="80"/>
    </row>
    <row r="2735" spans="1:15" s="76" customFormat="1" ht="30" x14ac:dyDescent="0.45">
      <c r="A2735" s="125"/>
      <c r="B2735" s="122"/>
      <c r="C2735" s="122"/>
      <c r="D2735" s="122"/>
      <c r="F2735" s="77"/>
      <c r="J2735" s="88"/>
      <c r="K2735" s="88"/>
      <c r="L2735" s="88"/>
      <c r="O2735" s="80"/>
    </row>
    <row r="2736" spans="1:15" s="76" customFormat="1" ht="30" x14ac:dyDescent="0.45">
      <c r="A2736" s="125"/>
      <c r="B2736" s="122"/>
      <c r="C2736" s="122"/>
      <c r="D2736" s="122"/>
      <c r="F2736" s="77"/>
      <c r="O2736" s="80"/>
    </row>
    <row r="2737" spans="1:15" s="76" customFormat="1" ht="30" x14ac:dyDescent="0.5">
      <c r="A2737" s="125"/>
      <c r="B2737" s="122"/>
      <c r="C2737" s="122"/>
      <c r="D2737" s="122"/>
      <c r="F2737" s="77"/>
      <c r="O2737" s="86"/>
    </row>
    <row r="2738" spans="1:15" s="76" customFormat="1" ht="30" x14ac:dyDescent="0.45">
      <c r="A2738" s="125"/>
      <c r="B2738" s="122"/>
      <c r="C2738" s="122"/>
      <c r="D2738" s="122"/>
      <c r="F2738" s="77"/>
      <c r="J2738" s="88"/>
      <c r="K2738" s="88"/>
      <c r="L2738" s="88"/>
      <c r="O2738" s="80"/>
    </row>
    <row r="2739" spans="1:15" s="76" customFormat="1" ht="30" x14ac:dyDescent="0.45">
      <c r="A2739" s="125"/>
      <c r="B2739" s="122"/>
      <c r="C2739" s="122"/>
      <c r="D2739" s="122"/>
      <c r="F2739" s="77"/>
      <c r="J2739" s="88"/>
      <c r="K2739" s="88"/>
      <c r="L2739" s="88"/>
      <c r="O2739" s="80"/>
    </row>
    <row r="2740" spans="1:15" s="76" customFormat="1" ht="30" x14ac:dyDescent="0.5">
      <c r="A2740" s="125"/>
      <c r="B2740" s="122"/>
      <c r="C2740" s="122"/>
      <c r="D2740" s="122"/>
      <c r="F2740" s="77"/>
      <c r="J2740" s="88"/>
      <c r="K2740" s="88"/>
      <c r="L2740" s="88"/>
      <c r="O2740" s="86"/>
    </row>
    <row r="2741" spans="1:15" s="76" customFormat="1" ht="30" x14ac:dyDescent="0.5">
      <c r="A2741" s="125"/>
      <c r="B2741" s="122"/>
      <c r="C2741" s="122"/>
      <c r="D2741" s="122"/>
      <c r="F2741" s="77"/>
      <c r="J2741" s="88"/>
      <c r="K2741" s="88"/>
      <c r="L2741" s="88"/>
      <c r="O2741" s="86"/>
    </row>
    <row r="2742" spans="1:15" s="76" customFormat="1" ht="30" x14ac:dyDescent="0.45">
      <c r="A2742" s="125"/>
      <c r="B2742" s="122"/>
      <c r="C2742" s="122"/>
      <c r="D2742" s="122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125"/>
      <c r="B2743" s="122"/>
      <c r="C2743" s="122"/>
      <c r="D2743" s="122"/>
      <c r="F2743" s="77"/>
      <c r="J2743" s="88"/>
      <c r="K2743" s="88"/>
      <c r="L2743" s="88"/>
      <c r="O2743" s="80"/>
    </row>
    <row r="2744" spans="1:15" s="76" customFormat="1" ht="30" x14ac:dyDescent="0.45">
      <c r="A2744" s="125"/>
      <c r="B2744" s="122"/>
      <c r="C2744" s="122"/>
      <c r="D2744" s="122"/>
      <c r="F2744" s="77"/>
      <c r="J2744" s="88"/>
      <c r="K2744" s="88"/>
      <c r="L2744" s="88"/>
      <c r="O2744" s="80"/>
    </row>
    <row r="2745" spans="1:15" s="76" customFormat="1" ht="30" x14ac:dyDescent="0.45">
      <c r="A2745" s="125"/>
      <c r="B2745" s="122"/>
      <c r="C2745" s="122"/>
      <c r="D2745" s="122"/>
      <c r="F2745" s="77"/>
      <c r="J2745" s="88"/>
      <c r="K2745" s="88"/>
      <c r="L2745" s="88"/>
      <c r="O2745" s="80"/>
    </row>
    <row r="2746" spans="1:15" s="76" customFormat="1" ht="30" x14ac:dyDescent="0.5">
      <c r="A2746" s="125"/>
      <c r="B2746" s="122"/>
      <c r="C2746" s="122"/>
      <c r="D2746" s="122"/>
      <c r="F2746" s="77"/>
      <c r="J2746" s="88"/>
      <c r="K2746" s="88"/>
      <c r="L2746" s="88"/>
      <c r="O2746" s="86"/>
    </row>
    <row r="2747" spans="1:15" s="76" customFormat="1" ht="30" x14ac:dyDescent="0.5">
      <c r="A2747" s="125"/>
      <c r="B2747" s="122"/>
      <c r="C2747" s="122"/>
      <c r="D2747" s="122"/>
      <c r="F2747" s="77"/>
      <c r="O2747" s="86"/>
    </row>
    <row r="2748" spans="1:15" s="76" customFormat="1" ht="30" x14ac:dyDescent="0.45">
      <c r="A2748" s="125"/>
      <c r="B2748" s="122"/>
      <c r="C2748" s="122"/>
      <c r="D2748" s="122"/>
      <c r="F2748" s="77"/>
      <c r="O2748" s="80"/>
    </row>
    <row r="2749" spans="1:15" s="76" customFormat="1" ht="30" x14ac:dyDescent="0.45">
      <c r="A2749" s="125"/>
      <c r="B2749" s="122"/>
      <c r="C2749" s="122"/>
      <c r="D2749" s="122"/>
      <c r="F2749" s="77"/>
      <c r="J2749" s="88"/>
      <c r="K2749" s="88"/>
      <c r="L2749" s="88"/>
      <c r="O2749" s="80"/>
    </row>
    <row r="2750" spans="1:15" s="76" customFormat="1" ht="30" x14ac:dyDescent="0.45">
      <c r="A2750" s="125"/>
      <c r="B2750" s="122"/>
      <c r="C2750" s="122"/>
      <c r="D2750" s="122"/>
      <c r="F2750" s="77"/>
      <c r="O2750" s="80"/>
    </row>
    <row r="2751" spans="1:15" s="76" customFormat="1" ht="30" x14ac:dyDescent="0.5">
      <c r="A2751" s="125"/>
      <c r="B2751" s="122"/>
      <c r="C2751" s="122"/>
      <c r="D2751" s="122"/>
      <c r="F2751" s="77"/>
      <c r="O2751" s="86"/>
    </row>
    <row r="2752" spans="1:15" s="76" customFormat="1" ht="30" x14ac:dyDescent="0.45">
      <c r="A2752" s="125"/>
      <c r="B2752" s="122"/>
      <c r="C2752" s="122"/>
      <c r="D2752" s="122"/>
      <c r="F2752" s="77"/>
      <c r="O2752" s="80"/>
    </row>
    <row r="2753" spans="1:15" s="76" customFormat="1" ht="30" x14ac:dyDescent="0.45">
      <c r="A2753" s="125"/>
      <c r="B2753" s="122"/>
      <c r="C2753" s="122"/>
      <c r="D2753" s="122"/>
      <c r="F2753" s="77"/>
      <c r="O2753" s="80"/>
    </row>
    <row r="2754" spans="1:15" s="76" customFormat="1" ht="30" x14ac:dyDescent="0.5">
      <c r="A2754" s="125"/>
      <c r="B2754" s="122"/>
      <c r="C2754" s="122"/>
      <c r="D2754" s="122"/>
      <c r="F2754" s="77"/>
      <c r="O2754" s="86"/>
    </row>
    <row r="2755" spans="1:15" s="76" customFormat="1" ht="30" x14ac:dyDescent="0.45">
      <c r="A2755" s="125"/>
      <c r="B2755" s="122"/>
      <c r="C2755" s="122"/>
      <c r="D2755" s="122"/>
      <c r="F2755" s="77"/>
      <c r="O2755" s="80"/>
    </row>
    <row r="2756" spans="1:15" s="76" customFormat="1" ht="30" x14ac:dyDescent="0.5">
      <c r="A2756" s="125"/>
      <c r="B2756" s="122"/>
      <c r="C2756" s="122"/>
      <c r="D2756" s="122"/>
      <c r="O2756" s="86"/>
    </row>
    <row r="2757" spans="1:15" s="76" customFormat="1" ht="30" x14ac:dyDescent="0.45">
      <c r="A2757" s="125"/>
      <c r="B2757" s="122"/>
      <c r="C2757" s="122"/>
      <c r="D2757" s="122"/>
      <c r="F2757" s="77"/>
      <c r="O2757" s="80"/>
    </row>
    <row r="2758" spans="1:15" s="76" customFormat="1" ht="30" x14ac:dyDescent="0.5">
      <c r="A2758" s="125"/>
      <c r="B2758" s="122"/>
      <c r="C2758" s="122"/>
      <c r="D2758" s="122"/>
      <c r="F2758" s="77"/>
      <c r="O2758" s="86"/>
    </row>
    <row r="2759" spans="1:15" s="76" customFormat="1" ht="30" x14ac:dyDescent="0.45">
      <c r="A2759" s="125"/>
      <c r="B2759" s="122"/>
      <c r="C2759" s="122"/>
      <c r="D2759" s="122"/>
      <c r="F2759" s="77"/>
      <c r="O2759" s="80"/>
    </row>
    <row r="2760" spans="1:15" s="76" customFormat="1" ht="30" x14ac:dyDescent="0.5">
      <c r="A2760" s="125"/>
      <c r="B2760" s="122"/>
      <c r="C2760" s="122"/>
      <c r="D2760" s="122"/>
      <c r="F2760" s="77"/>
      <c r="O2760" s="86"/>
    </row>
    <row r="2761" spans="1:15" s="76" customFormat="1" ht="30" x14ac:dyDescent="0.45">
      <c r="A2761" s="125"/>
      <c r="B2761" s="122"/>
      <c r="C2761" s="122"/>
      <c r="D2761" s="122"/>
      <c r="F2761" s="77"/>
      <c r="O2761" s="80"/>
    </row>
    <row r="2762" spans="1:15" s="76" customFormat="1" ht="30" x14ac:dyDescent="0.5">
      <c r="A2762" s="125"/>
      <c r="B2762" s="122"/>
      <c r="C2762" s="122"/>
      <c r="D2762" s="122"/>
      <c r="F2762" s="77"/>
      <c r="J2762" s="88"/>
      <c r="K2762" s="88"/>
      <c r="L2762" s="88"/>
      <c r="O2762" s="86"/>
    </row>
    <row r="2763" spans="1:15" s="76" customFormat="1" ht="30" x14ac:dyDescent="0.5">
      <c r="A2763" s="125"/>
      <c r="B2763" s="122"/>
      <c r="C2763" s="122"/>
      <c r="D2763" s="122"/>
      <c r="F2763" s="77"/>
      <c r="O2763" s="86"/>
    </row>
    <row r="2764" spans="1:15" s="76" customFormat="1" ht="30" x14ac:dyDescent="0.45">
      <c r="A2764" s="125"/>
      <c r="B2764" s="122"/>
      <c r="C2764" s="122"/>
      <c r="D2764" s="122"/>
      <c r="F2764" s="77"/>
      <c r="O2764" s="80"/>
    </row>
    <row r="2765" spans="1:15" s="76" customFormat="1" ht="30" x14ac:dyDescent="0.5">
      <c r="A2765" s="125"/>
      <c r="B2765" s="122"/>
      <c r="C2765" s="122"/>
      <c r="D2765" s="122"/>
      <c r="F2765" s="77"/>
      <c r="O2765" s="86"/>
    </row>
    <row r="2766" spans="1:15" s="76" customFormat="1" ht="30" x14ac:dyDescent="0.45">
      <c r="A2766" s="125"/>
      <c r="B2766" s="122"/>
      <c r="C2766" s="122"/>
      <c r="D2766" s="122"/>
      <c r="F2766" s="77"/>
      <c r="O2766" s="80"/>
    </row>
    <row r="2767" spans="1:15" s="76" customFormat="1" ht="30" x14ac:dyDescent="0.5">
      <c r="A2767" s="125"/>
      <c r="B2767" s="122"/>
      <c r="C2767" s="122"/>
      <c r="D2767" s="122"/>
      <c r="F2767" s="77"/>
      <c r="J2767" s="88"/>
      <c r="K2767" s="88"/>
      <c r="L2767" s="88"/>
      <c r="O2767" s="86"/>
    </row>
    <row r="2768" spans="1:15" s="76" customFormat="1" ht="30" x14ac:dyDescent="0.45">
      <c r="A2768" s="125"/>
      <c r="B2768" s="122"/>
      <c r="C2768" s="122"/>
      <c r="D2768" s="122"/>
      <c r="F2768" s="77"/>
      <c r="O2768" s="80"/>
    </row>
    <row r="2769" spans="1:15" s="76" customFormat="1" ht="30" x14ac:dyDescent="0.5">
      <c r="A2769" s="125"/>
      <c r="B2769" s="122"/>
      <c r="C2769" s="122"/>
      <c r="D2769" s="122"/>
      <c r="F2769" s="77"/>
      <c r="J2769" s="88"/>
      <c r="K2769" s="88"/>
      <c r="L2769" s="88"/>
      <c r="O2769" s="86"/>
    </row>
    <row r="2770" spans="1:15" s="76" customFormat="1" ht="30" x14ac:dyDescent="0.45">
      <c r="A2770" s="125"/>
      <c r="B2770" s="122"/>
      <c r="C2770" s="122"/>
      <c r="D2770" s="122"/>
      <c r="F2770" s="77"/>
      <c r="O2770" s="80"/>
    </row>
    <row r="2771" spans="1:15" s="76" customFormat="1" ht="30" x14ac:dyDescent="0.45">
      <c r="A2771" s="125"/>
      <c r="B2771" s="122"/>
      <c r="C2771" s="122"/>
      <c r="D2771" s="122"/>
      <c r="F2771" s="77"/>
      <c r="J2771" s="88"/>
      <c r="K2771" s="88"/>
      <c r="L2771" s="88"/>
      <c r="O2771" s="80"/>
    </row>
    <row r="2772" spans="1:15" s="76" customFormat="1" ht="30" x14ac:dyDescent="0.5">
      <c r="A2772" s="125"/>
      <c r="B2772" s="122"/>
      <c r="C2772" s="122"/>
      <c r="D2772" s="122"/>
      <c r="F2772" s="77"/>
      <c r="O2772" s="86"/>
    </row>
    <row r="2773" spans="1:15" s="76" customFormat="1" ht="30" x14ac:dyDescent="0.45">
      <c r="A2773" s="125"/>
      <c r="B2773" s="122"/>
      <c r="C2773" s="122"/>
      <c r="D2773" s="122"/>
      <c r="F2773" s="77"/>
      <c r="J2773" s="88"/>
      <c r="K2773" s="88"/>
      <c r="L2773" s="88"/>
      <c r="O2773" s="80"/>
    </row>
    <row r="2774" spans="1:15" s="76" customFormat="1" ht="30" x14ac:dyDescent="0.45">
      <c r="A2774" s="125"/>
      <c r="B2774" s="122"/>
      <c r="C2774" s="122"/>
      <c r="D2774" s="122"/>
      <c r="F2774" s="77"/>
      <c r="O2774" s="80"/>
    </row>
    <row r="2775" spans="1:15" s="76" customFormat="1" ht="30" x14ac:dyDescent="0.45">
      <c r="A2775" s="125"/>
      <c r="B2775" s="122"/>
      <c r="C2775" s="122"/>
      <c r="D2775" s="122"/>
      <c r="F2775" s="77"/>
      <c r="J2775" s="88"/>
      <c r="K2775" s="88"/>
      <c r="L2775" s="88"/>
      <c r="O2775" s="80"/>
    </row>
    <row r="2776" spans="1:15" s="76" customFormat="1" ht="30" x14ac:dyDescent="0.45">
      <c r="A2776" s="125"/>
      <c r="B2776" s="122"/>
      <c r="C2776" s="122"/>
      <c r="D2776" s="122"/>
      <c r="F2776" s="77"/>
      <c r="O2776" s="80"/>
    </row>
    <row r="2777" spans="1:15" s="76" customFormat="1" ht="30" x14ac:dyDescent="0.45">
      <c r="A2777" s="125"/>
      <c r="B2777" s="122"/>
      <c r="C2777" s="122"/>
      <c r="D2777" s="122"/>
      <c r="F2777" s="77"/>
      <c r="O2777" s="80"/>
    </row>
    <row r="2778" spans="1:15" s="76" customFormat="1" ht="30" x14ac:dyDescent="0.5">
      <c r="A2778" s="125"/>
      <c r="B2778" s="122"/>
      <c r="C2778" s="122"/>
      <c r="D2778" s="122"/>
      <c r="F2778" s="77"/>
      <c r="O2778" s="86"/>
    </row>
    <row r="2779" spans="1:15" s="76" customFormat="1" ht="30" x14ac:dyDescent="0.45">
      <c r="A2779" s="125"/>
      <c r="B2779" s="122"/>
      <c r="C2779" s="122"/>
      <c r="D2779" s="122"/>
      <c r="F2779" s="77"/>
      <c r="O2779" s="80"/>
    </row>
    <row r="2780" spans="1:15" s="76" customFormat="1" ht="30" x14ac:dyDescent="0.45">
      <c r="A2780" s="125"/>
      <c r="B2780" s="122"/>
      <c r="C2780" s="122"/>
      <c r="D2780" s="122"/>
      <c r="F2780" s="77"/>
      <c r="J2780" s="88"/>
      <c r="K2780" s="88"/>
      <c r="L2780" s="88"/>
      <c r="O2780" s="80"/>
    </row>
    <row r="2781" spans="1:15" s="76" customFormat="1" ht="30" x14ac:dyDescent="0.45">
      <c r="A2781" s="125"/>
      <c r="B2781" s="122"/>
      <c r="C2781" s="122"/>
      <c r="D2781" s="122"/>
      <c r="F2781" s="77"/>
      <c r="J2781" s="88"/>
      <c r="K2781" s="88"/>
      <c r="L2781" s="88"/>
      <c r="O2781" s="80"/>
    </row>
    <row r="2782" spans="1:15" s="76" customFormat="1" ht="30" x14ac:dyDescent="0.45">
      <c r="A2782" s="125"/>
      <c r="B2782" s="122"/>
      <c r="C2782" s="122"/>
      <c r="D2782" s="122"/>
      <c r="F2782" s="77"/>
      <c r="O2782" s="80"/>
    </row>
    <row r="2783" spans="1:15" s="76" customFormat="1" ht="30" x14ac:dyDescent="0.45">
      <c r="A2783" s="125"/>
      <c r="B2783" s="122"/>
      <c r="C2783" s="122"/>
      <c r="D2783" s="122"/>
      <c r="F2783" s="77"/>
      <c r="J2783" s="88"/>
      <c r="K2783" s="88"/>
      <c r="L2783" s="88"/>
      <c r="O2783" s="80"/>
    </row>
    <row r="2784" spans="1:15" s="76" customFormat="1" ht="30" x14ac:dyDescent="0.45">
      <c r="A2784" s="125"/>
      <c r="B2784" s="122"/>
      <c r="C2784" s="122"/>
      <c r="D2784" s="122"/>
      <c r="F2784" s="77"/>
      <c r="O2784" s="80"/>
    </row>
    <row r="2785" spans="1:15" s="76" customFormat="1" ht="30" x14ac:dyDescent="0.5">
      <c r="A2785" s="125"/>
      <c r="B2785" s="122"/>
      <c r="C2785" s="122"/>
      <c r="D2785" s="122"/>
      <c r="F2785" s="77"/>
      <c r="O2785" s="86"/>
    </row>
    <row r="2786" spans="1:15" s="76" customFormat="1" ht="30" x14ac:dyDescent="0.45">
      <c r="A2786" s="125"/>
      <c r="B2786" s="122"/>
      <c r="C2786" s="122"/>
      <c r="D2786" s="122"/>
      <c r="F2786" s="77"/>
      <c r="J2786" s="88"/>
      <c r="K2786" s="88"/>
      <c r="L2786" s="88"/>
      <c r="O2786" s="80"/>
    </row>
    <row r="2787" spans="1:15" s="76" customFormat="1" ht="30" x14ac:dyDescent="0.45">
      <c r="A2787" s="125"/>
      <c r="B2787" s="122"/>
      <c r="C2787" s="122"/>
      <c r="D2787" s="122"/>
      <c r="F2787" s="77"/>
      <c r="J2787" s="88"/>
      <c r="K2787" s="88"/>
      <c r="L2787" s="88"/>
      <c r="O2787" s="80"/>
    </row>
    <row r="2788" spans="1:15" s="76" customFormat="1" ht="30" x14ac:dyDescent="0.5">
      <c r="A2788" s="125"/>
      <c r="B2788" s="122"/>
      <c r="C2788" s="122"/>
      <c r="D2788" s="122"/>
      <c r="F2788" s="77"/>
      <c r="J2788" s="88"/>
      <c r="K2788" s="88"/>
      <c r="L2788" s="88"/>
      <c r="O2788" s="86"/>
    </row>
    <row r="2789" spans="1:15" s="76" customFormat="1" ht="30" x14ac:dyDescent="0.45">
      <c r="A2789" s="125"/>
      <c r="B2789" s="122"/>
      <c r="C2789" s="122"/>
      <c r="D2789" s="122"/>
      <c r="F2789" s="77"/>
      <c r="O2789" s="80"/>
    </row>
    <row r="2790" spans="1:15" s="76" customFormat="1" ht="30" x14ac:dyDescent="0.45">
      <c r="A2790" s="125"/>
      <c r="B2790" s="122"/>
      <c r="C2790" s="122"/>
      <c r="D2790" s="122"/>
      <c r="F2790" s="77"/>
      <c r="J2790" s="88"/>
      <c r="K2790" s="88"/>
      <c r="L2790" s="88"/>
      <c r="O2790" s="80"/>
    </row>
    <row r="2791" spans="1:15" s="76" customFormat="1" ht="30" x14ac:dyDescent="0.45">
      <c r="A2791" s="125"/>
      <c r="B2791" s="122"/>
      <c r="C2791" s="122"/>
      <c r="D2791" s="122"/>
      <c r="F2791" s="77"/>
      <c r="O2791" s="80"/>
    </row>
    <row r="2792" spans="1:15" s="76" customFormat="1" ht="30" x14ac:dyDescent="0.45">
      <c r="A2792" s="125"/>
      <c r="B2792" s="122"/>
      <c r="C2792" s="122"/>
      <c r="D2792" s="122"/>
      <c r="F2792" s="77"/>
      <c r="O2792" s="80"/>
    </row>
    <row r="2793" spans="1:15" s="76" customFormat="1" ht="30" x14ac:dyDescent="0.45">
      <c r="A2793" s="125"/>
      <c r="B2793" s="122"/>
      <c r="C2793" s="122"/>
      <c r="D2793" s="122"/>
      <c r="F2793" s="77"/>
      <c r="J2793" s="88"/>
      <c r="K2793" s="88"/>
      <c r="L2793" s="88"/>
      <c r="O2793" s="80"/>
    </row>
    <row r="2794" spans="1:15" s="76" customFormat="1" ht="30" x14ac:dyDescent="0.5">
      <c r="A2794" s="125"/>
      <c r="B2794" s="122"/>
      <c r="C2794" s="122"/>
      <c r="D2794" s="122"/>
      <c r="F2794" s="77"/>
      <c r="J2794" s="88"/>
      <c r="K2794" s="88"/>
      <c r="L2794" s="88"/>
      <c r="O2794" s="86"/>
    </row>
    <row r="2795" spans="1:15" s="76" customFormat="1" ht="30" x14ac:dyDescent="0.45">
      <c r="A2795" s="125"/>
      <c r="B2795" s="122"/>
      <c r="C2795" s="122"/>
      <c r="D2795" s="122"/>
      <c r="F2795" s="77"/>
      <c r="O2795" s="80"/>
    </row>
    <row r="2796" spans="1:15" s="76" customFormat="1" ht="30" x14ac:dyDescent="0.45">
      <c r="A2796" s="125"/>
      <c r="B2796" s="122"/>
      <c r="C2796" s="122"/>
      <c r="D2796" s="122"/>
      <c r="F2796" s="77"/>
      <c r="O2796" s="80"/>
    </row>
    <row r="2797" spans="1:15" s="76" customFormat="1" ht="30" x14ac:dyDescent="0.45">
      <c r="A2797" s="125"/>
      <c r="B2797" s="122"/>
      <c r="C2797" s="122"/>
      <c r="D2797" s="122"/>
      <c r="F2797" s="77"/>
      <c r="O2797" s="80"/>
    </row>
    <row r="2798" spans="1:15" s="76" customFormat="1" ht="30" x14ac:dyDescent="0.45">
      <c r="A2798" s="125"/>
      <c r="B2798" s="122"/>
      <c r="C2798" s="122"/>
      <c r="D2798" s="122"/>
      <c r="F2798" s="77"/>
      <c r="O2798" s="80"/>
    </row>
    <row r="2799" spans="1:15" s="76" customFormat="1" ht="30" x14ac:dyDescent="0.5">
      <c r="A2799" s="125"/>
      <c r="B2799" s="122"/>
      <c r="C2799" s="122"/>
      <c r="D2799" s="122"/>
      <c r="F2799" s="77"/>
      <c r="J2799" s="88"/>
      <c r="K2799" s="88"/>
      <c r="L2799" s="88"/>
      <c r="O2799" s="86"/>
    </row>
    <row r="2800" spans="1:15" s="76" customFormat="1" ht="30" x14ac:dyDescent="0.5">
      <c r="A2800" s="125"/>
      <c r="B2800" s="122"/>
      <c r="C2800" s="122"/>
      <c r="D2800" s="122"/>
      <c r="F2800" s="77"/>
      <c r="O2800" s="86"/>
    </row>
    <row r="2801" spans="1:15" s="76" customFormat="1" ht="30" x14ac:dyDescent="0.45">
      <c r="A2801" s="125"/>
      <c r="B2801" s="122"/>
      <c r="C2801" s="122"/>
      <c r="D2801" s="122"/>
      <c r="F2801" s="77"/>
      <c r="O2801" s="80"/>
    </row>
    <row r="2802" spans="1:15" s="76" customFormat="1" ht="30" x14ac:dyDescent="0.45">
      <c r="A2802" s="125"/>
      <c r="B2802" s="122"/>
      <c r="C2802" s="122"/>
      <c r="D2802" s="122"/>
      <c r="F2802" s="77"/>
      <c r="O2802" s="80"/>
    </row>
    <row r="2803" spans="1:15" s="76" customFormat="1" ht="30" x14ac:dyDescent="0.45">
      <c r="A2803" s="125"/>
      <c r="B2803" s="122"/>
      <c r="C2803" s="122"/>
      <c r="D2803" s="122"/>
      <c r="F2803" s="77"/>
      <c r="O2803" s="80"/>
    </row>
    <row r="2804" spans="1:15" s="76" customFormat="1" ht="30" x14ac:dyDescent="0.5">
      <c r="A2804" s="125"/>
      <c r="B2804" s="122"/>
      <c r="C2804" s="122"/>
      <c r="D2804" s="122"/>
      <c r="F2804" s="77"/>
      <c r="O2804" s="86"/>
    </row>
    <row r="2805" spans="1:15" s="76" customFormat="1" ht="30" x14ac:dyDescent="0.5">
      <c r="A2805" s="125"/>
      <c r="B2805" s="122"/>
      <c r="C2805" s="122"/>
      <c r="D2805" s="122"/>
      <c r="F2805" s="77"/>
      <c r="J2805" s="88"/>
      <c r="K2805" s="88"/>
      <c r="L2805" s="88"/>
      <c r="O2805" s="86"/>
    </row>
    <row r="2806" spans="1:15" s="76" customFormat="1" ht="30" x14ac:dyDescent="0.45">
      <c r="A2806" s="125"/>
      <c r="B2806" s="122"/>
      <c r="C2806" s="122"/>
      <c r="D2806" s="122"/>
      <c r="F2806" s="77"/>
      <c r="O2806" s="80"/>
    </row>
    <row r="2807" spans="1:15" s="76" customFormat="1" ht="30" x14ac:dyDescent="0.45">
      <c r="A2807" s="125"/>
      <c r="B2807" s="122"/>
      <c r="C2807" s="122"/>
      <c r="D2807" s="122"/>
      <c r="F2807" s="77"/>
      <c r="O2807" s="80"/>
    </row>
    <row r="2808" spans="1:15" s="76" customFormat="1" ht="30" x14ac:dyDescent="0.45">
      <c r="A2808" s="125"/>
      <c r="B2808" s="122"/>
      <c r="C2808" s="122"/>
      <c r="D2808" s="122"/>
      <c r="F2808" s="77"/>
      <c r="O2808" s="80"/>
    </row>
    <row r="2809" spans="1:15" s="76" customFormat="1" ht="30" x14ac:dyDescent="0.5">
      <c r="A2809" s="125"/>
      <c r="B2809" s="122"/>
      <c r="C2809" s="122"/>
      <c r="D2809" s="122"/>
      <c r="F2809" s="77"/>
      <c r="O2809" s="86"/>
    </row>
    <row r="2810" spans="1:15" s="76" customFormat="1" ht="30" x14ac:dyDescent="0.5">
      <c r="A2810" s="125"/>
      <c r="B2810" s="122"/>
      <c r="C2810" s="122"/>
      <c r="D2810" s="122"/>
      <c r="F2810" s="77"/>
      <c r="O2810" s="86"/>
    </row>
    <row r="2811" spans="1:15" s="76" customFormat="1" ht="30" x14ac:dyDescent="0.45">
      <c r="A2811" s="125"/>
      <c r="B2811" s="122"/>
      <c r="C2811" s="122"/>
      <c r="D2811" s="122"/>
      <c r="F2811" s="77"/>
      <c r="O2811" s="80"/>
    </row>
    <row r="2812" spans="1:15" s="76" customFormat="1" ht="30" x14ac:dyDescent="0.5">
      <c r="A2812" s="125"/>
      <c r="B2812" s="122"/>
      <c r="C2812" s="122"/>
      <c r="D2812" s="122"/>
      <c r="F2812" s="77"/>
      <c r="O2812" s="86"/>
    </row>
    <row r="2813" spans="1:15" s="76" customFormat="1" ht="30" x14ac:dyDescent="0.5">
      <c r="A2813" s="125"/>
      <c r="B2813" s="122"/>
      <c r="C2813" s="122"/>
      <c r="D2813" s="122"/>
      <c r="F2813" s="77"/>
      <c r="O2813" s="86"/>
    </row>
    <row r="2814" spans="1:15" s="76" customFormat="1" ht="30" x14ac:dyDescent="0.45">
      <c r="A2814" s="125"/>
      <c r="B2814" s="122"/>
      <c r="C2814" s="122"/>
      <c r="D2814" s="122"/>
      <c r="F2814" s="77"/>
      <c r="O2814" s="80"/>
    </row>
    <row r="2815" spans="1:15" s="76" customFormat="1" ht="30" x14ac:dyDescent="0.5">
      <c r="A2815" s="125"/>
      <c r="B2815" s="122"/>
      <c r="C2815" s="122"/>
      <c r="D2815" s="122"/>
      <c r="F2815" s="77"/>
      <c r="J2815" s="88"/>
      <c r="K2815" s="88"/>
      <c r="L2815" s="88"/>
      <c r="O2815" s="86"/>
    </row>
    <row r="2816" spans="1:15" s="76" customFormat="1" ht="30" x14ac:dyDescent="0.45">
      <c r="A2816" s="125"/>
      <c r="B2816" s="122"/>
      <c r="C2816" s="122"/>
      <c r="D2816" s="122"/>
      <c r="F2816" s="77"/>
      <c r="O2816" s="80"/>
    </row>
    <row r="2817" spans="1:15" s="76" customFormat="1" ht="30" x14ac:dyDescent="0.5">
      <c r="A2817" s="125"/>
      <c r="B2817" s="122"/>
      <c r="C2817" s="122"/>
      <c r="D2817" s="122"/>
      <c r="F2817" s="77"/>
      <c r="O2817" s="86"/>
    </row>
    <row r="2818" spans="1:15" s="76" customFormat="1" ht="30" x14ac:dyDescent="0.45">
      <c r="A2818" s="125"/>
      <c r="B2818" s="122"/>
      <c r="C2818" s="122"/>
      <c r="D2818" s="122"/>
      <c r="F2818" s="77"/>
      <c r="J2818" s="88"/>
      <c r="K2818" s="88"/>
      <c r="L2818" s="88"/>
      <c r="O2818" s="80"/>
    </row>
    <row r="2819" spans="1:15" s="76" customFormat="1" ht="30" x14ac:dyDescent="0.5">
      <c r="A2819" s="125"/>
      <c r="B2819" s="122"/>
      <c r="C2819" s="122"/>
      <c r="D2819" s="122"/>
      <c r="F2819" s="77"/>
      <c r="J2819" s="88"/>
      <c r="K2819" s="88"/>
      <c r="L2819" s="88"/>
      <c r="O2819" s="86"/>
    </row>
    <row r="2820" spans="1:15" s="76" customFormat="1" ht="30" x14ac:dyDescent="0.5">
      <c r="A2820" s="125"/>
      <c r="B2820" s="122"/>
      <c r="C2820" s="122"/>
      <c r="D2820" s="122"/>
      <c r="F2820" s="77"/>
      <c r="O2820" s="86"/>
    </row>
    <row r="2821" spans="1:15" s="76" customFormat="1" ht="30" x14ac:dyDescent="0.45">
      <c r="A2821" s="125"/>
      <c r="B2821" s="122"/>
      <c r="C2821" s="122"/>
      <c r="D2821" s="122"/>
      <c r="F2821" s="77"/>
      <c r="O2821" s="80"/>
    </row>
    <row r="2822" spans="1:15" s="76" customFormat="1" ht="30" x14ac:dyDescent="0.5">
      <c r="A2822" s="125"/>
      <c r="B2822" s="122"/>
      <c r="C2822" s="122"/>
      <c r="D2822" s="122"/>
      <c r="F2822" s="77"/>
      <c r="O2822" s="86"/>
    </row>
    <row r="2823" spans="1:15" s="76" customFormat="1" ht="30" x14ac:dyDescent="0.5">
      <c r="A2823" s="125"/>
      <c r="B2823" s="122"/>
      <c r="C2823" s="122"/>
      <c r="D2823" s="122"/>
      <c r="F2823" s="77"/>
      <c r="J2823" s="88"/>
      <c r="K2823" s="88"/>
      <c r="L2823" s="88"/>
      <c r="O2823" s="86"/>
    </row>
    <row r="2824" spans="1:15" s="76" customFormat="1" ht="30" x14ac:dyDescent="0.5">
      <c r="A2824" s="125"/>
      <c r="B2824" s="122"/>
      <c r="C2824" s="122"/>
      <c r="D2824" s="122"/>
      <c r="F2824" s="77"/>
      <c r="J2824" s="88"/>
      <c r="K2824" s="88"/>
      <c r="L2824" s="88"/>
      <c r="O2824" s="86"/>
    </row>
    <row r="2825" spans="1:15" s="76" customFormat="1" ht="30" x14ac:dyDescent="0.45">
      <c r="A2825" s="125"/>
      <c r="B2825" s="122"/>
      <c r="C2825" s="122"/>
      <c r="D2825" s="122"/>
      <c r="F2825" s="77"/>
      <c r="O2825" s="80"/>
    </row>
    <row r="2826" spans="1:15" s="76" customFormat="1" ht="30" x14ac:dyDescent="0.5">
      <c r="A2826" s="125"/>
      <c r="B2826" s="122"/>
      <c r="C2826" s="122"/>
      <c r="D2826" s="122"/>
      <c r="F2826" s="77"/>
      <c r="O2826" s="86"/>
    </row>
    <row r="2827" spans="1:15" s="76" customFormat="1" ht="30" x14ac:dyDescent="0.5">
      <c r="A2827" s="125"/>
      <c r="B2827" s="122"/>
      <c r="C2827" s="122"/>
      <c r="D2827" s="122"/>
      <c r="F2827" s="77"/>
      <c r="O2827" s="86"/>
    </row>
    <row r="2828" spans="1:15" s="76" customFormat="1" ht="30" x14ac:dyDescent="0.5">
      <c r="A2828" s="125"/>
      <c r="B2828" s="122"/>
      <c r="C2828" s="122"/>
      <c r="D2828" s="122"/>
      <c r="F2828" s="77"/>
      <c r="O2828" s="86"/>
    </row>
    <row r="2829" spans="1:15" s="76" customFormat="1" ht="30" x14ac:dyDescent="0.45">
      <c r="A2829" s="125"/>
      <c r="B2829" s="122"/>
      <c r="C2829" s="122"/>
      <c r="D2829" s="122"/>
      <c r="F2829" s="77"/>
      <c r="O2829" s="80"/>
    </row>
    <row r="2830" spans="1:15" s="76" customFormat="1" ht="30" x14ac:dyDescent="0.45">
      <c r="A2830" s="125"/>
      <c r="B2830" s="122"/>
      <c r="C2830" s="122"/>
      <c r="D2830" s="122"/>
      <c r="F2830" s="77"/>
      <c r="J2830" s="88"/>
      <c r="K2830" s="88"/>
      <c r="L2830" s="88"/>
      <c r="O2830" s="80"/>
    </row>
    <row r="2831" spans="1:15" s="76" customFormat="1" ht="30" x14ac:dyDescent="0.45">
      <c r="A2831" s="125"/>
      <c r="B2831" s="122"/>
      <c r="C2831" s="122"/>
      <c r="D2831" s="122"/>
      <c r="F2831" s="77"/>
      <c r="O2831" s="80"/>
    </row>
    <row r="2832" spans="1:15" s="76" customFormat="1" ht="30" x14ac:dyDescent="0.45">
      <c r="A2832" s="125"/>
      <c r="B2832" s="122"/>
      <c r="C2832" s="122"/>
      <c r="D2832" s="122"/>
      <c r="F2832" s="77"/>
      <c r="J2832" s="88"/>
      <c r="K2832" s="88"/>
      <c r="L2832" s="88"/>
      <c r="O2832" s="80"/>
    </row>
    <row r="2833" spans="1:15" s="76" customFormat="1" ht="30" x14ac:dyDescent="0.5">
      <c r="A2833" s="125"/>
      <c r="B2833" s="122"/>
      <c r="C2833" s="122"/>
      <c r="D2833" s="122"/>
      <c r="F2833" s="77"/>
      <c r="J2833" s="88"/>
      <c r="K2833" s="88"/>
      <c r="L2833" s="88"/>
      <c r="O2833" s="86"/>
    </row>
    <row r="2834" spans="1:15" s="76" customFormat="1" ht="30" x14ac:dyDescent="0.45">
      <c r="A2834" s="125"/>
      <c r="B2834" s="122"/>
      <c r="C2834" s="122"/>
      <c r="D2834" s="122"/>
      <c r="F2834" s="77"/>
      <c r="J2834" s="88"/>
      <c r="K2834" s="88"/>
      <c r="L2834" s="88"/>
      <c r="O2834" s="80"/>
    </row>
    <row r="2835" spans="1:15" s="76" customFormat="1" ht="30" x14ac:dyDescent="0.5">
      <c r="A2835" s="125"/>
      <c r="B2835" s="122"/>
      <c r="C2835" s="122"/>
      <c r="D2835" s="122"/>
      <c r="F2835" s="77"/>
      <c r="O2835" s="86"/>
    </row>
    <row r="2836" spans="1:15" s="76" customFormat="1" ht="30" x14ac:dyDescent="0.5">
      <c r="A2836" s="125"/>
      <c r="B2836" s="122"/>
      <c r="C2836" s="122"/>
      <c r="D2836" s="122"/>
      <c r="F2836" s="77"/>
      <c r="O2836" s="86"/>
    </row>
    <row r="2837" spans="1:15" s="76" customFormat="1" ht="30" x14ac:dyDescent="0.45">
      <c r="A2837" s="125"/>
      <c r="B2837" s="122"/>
      <c r="C2837" s="122"/>
      <c r="D2837" s="122"/>
      <c r="F2837" s="77"/>
      <c r="J2837" s="88"/>
      <c r="K2837" s="88"/>
      <c r="L2837" s="88"/>
      <c r="O2837" s="80"/>
    </row>
    <row r="2838" spans="1:15" s="76" customFormat="1" ht="30" x14ac:dyDescent="0.45">
      <c r="A2838" s="125"/>
      <c r="B2838" s="122"/>
      <c r="C2838" s="122"/>
      <c r="D2838" s="122"/>
      <c r="F2838" s="77"/>
      <c r="J2838" s="88"/>
      <c r="K2838" s="88"/>
      <c r="L2838" s="88"/>
      <c r="O2838" s="80"/>
    </row>
    <row r="2839" spans="1:15" s="76" customFormat="1" ht="30" x14ac:dyDescent="0.45">
      <c r="A2839" s="125"/>
      <c r="B2839" s="122"/>
      <c r="C2839" s="122"/>
      <c r="D2839" s="122"/>
      <c r="F2839" s="77"/>
      <c r="J2839" s="88"/>
      <c r="K2839" s="88"/>
      <c r="L2839" s="88"/>
      <c r="O2839" s="80"/>
    </row>
    <row r="2840" spans="1:15" s="76" customFormat="1" ht="30" x14ac:dyDescent="0.45">
      <c r="A2840" s="125"/>
      <c r="B2840" s="122"/>
      <c r="C2840" s="122"/>
      <c r="D2840" s="122"/>
      <c r="F2840" s="77"/>
      <c r="J2840" s="88"/>
      <c r="K2840" s="88"/>
      <c r="L2840" s="88"/>
      <c r="O2840" s="80"/>
    </row>
    <row r="2841" spans="1:15" s="76" customFormat="1" ht="30" x14ac:dyDescent="0.45">
      <c r="A2841" s="125"/>
      <c r="B2841" s="122"/>
      <c r="C2841" s="122"/>
      <c r="D2841" s="122"/>
      <c r="F2841" s="77"/>
      <c r="O2841" s="80"/>
    </row>
    <row r="2842" spans="1:15" s="76" customFormat="1" ht="30" x14ac:dyDescent="0.45">
      <c r="A2842" s="125"/>
      <c r="B2842" s="122"/>
      <c r="C2842" s="122"/>
      <c r="D2842" s="122"/>
      <c r="F2842" s="77"/>
      <c r="O2842" s="80"/>
    </row>
    <row r="2843" spans="1:15" s="76" customFormat="1" ht="30" x14ac:dyDescent="0.5">
      <c r="A2843" s="125"/>
      <c r="B2843" s="122"/>
      <c r="C2843" s="122"/>
      <c r="D2843" s="122"/>
      <c r="F2843" s="77"/>
      <c r="O2843" s="86"/>
    </row>
    <row r="2844" spans="1:15" s="76" customFormat="1" ht="30" x14ac:dyDescent="0.45">
      <c r="A2844" s="125"/>
      <c r="B2844" s="122"/>
      <c r="C2844" s="122"/>
      <c r="D2844" s="122"/>
      <c r="F2844" s="77"/>
      <c r="J2844" s="88"/>
      <c r="K2844" s="88"/>
      <c r="L2844" s="88"/>
      <c r="O2844" s="80"/>
    </row>
    <row r="2845" spans="1:15" s="76" customFormat="1" ht="30" x14ac:dyDescent="0.5">
      <c r="A2845" s="125"/>
      <c r="B2845" s="122"/>
      <c r="C2845" s="122"/>
      <c r="D2845" s="122"/>
      <c r="F2845" s="77"/>
      <c r="O2845" s="86"/>
    </row>
    <row r="2846" spans="1:15" s="76" customFormat="1" ht="30" x14ac:dyDescent="0.5">
      <c r="A2846" s="125"/>
      <c r="B2846" s="122"/>
      <c r="C2846" s="122"/>
      <c r="D2846" s="122"/>
      <c r="F2846" s="77"/>
      <c r="O2846" s="86"/>
    </row>
    <row r="2847" spans="1:15" s="76" customFormat="1" ht="30" x14ac:dyDescent="0.45">
      <c r="A2847" s="125"/>
      <c r="B2847" s="122"/>
      <c r="C2847" s="122"/>
      <c r="D2847" s="122"/>
      <c r="F2847" s="77"/>
      <c r="O2847" s="80"/>
    </row>
    <row r="2848" spans="1:15" s="76" customFormat="1" ht="30" x14ac:dyDescent="0.45">
      <c r="A2848" s="125"/>
      <c r="B2848" s="122"/>
      <c r="C2848" s="122"/>
      <c r="D2848" s="122"/>
      <c r="F2848" s="77"/>
      <c r="O2848" s="80"/>
    </row>
    <row r="2849" spans="1:15" s="76" customFormat="1" ht="30" x14ac:dyDescent="0.45">
      <c r="A2849" s="125"/>
      <c r="B2849" s="122"/>
      <c r="C2849" s="122"/>
      <c r="D2849" s="122"/>
      <c r="F2849" s="77"/>
      <c r="J2849" s="88"/>
      <c r="K2849" s="88"/>
      <c r="L2849" s="88"/>
      <c r="O2849" s="80"/>
    </row>
    <row r="2850" spans="1:15" s="76" customFormat="1" ht="30" x14ac:dyDescent="0.5">
      <c r="A2850" s="125"/>
      <c r="B2850" s="122"/>
      <c r="C2850" s="122"/>
      <c r="D2850" s="122"/>
      <c r="O2850" s="86"/>
    </row>
    <row r="2851" spans="1:15" s="76" customFormat="1" ht="30" x14ac:dyDescent="0.45">
      <c r="A2851" s="125"/>
      <c r="B2851" s="122"/>
      <c r="C2851" s="122"/>
      <c r="D2851" s="122"/>
      <c r="F2851" s="77"/>
      <c r="O2851" s="80"/>
    </row>
    <row r="2852" spans="1:15" s="76" customFormat="1" ht="30" x14ac:dyDescent="0.45">
      <c r="A2852" s="125"/>
      <c r="B2852" s="122"/>
      <c r="C2852" s="122"/>
      <c r="D2852" s="122"/>
      <c r="F2852" s="77"/>
      <c r="O2852" s="80"/>
    </row>
    <row r="2853" spans="1:15" s="76" customFormat="1" ht="30" x14ac:dyDescent="0.45">
      <c r="A2853" s="125"/>
      <c r="B2853" s="122"/>
      <c r="C2853" s="122"/>
      <c r="D2853" s="122"/>
      <c r="F2853" s="77"/>
      <c r="O2853" s="80"/>
    </row>
    <row r="2854" spans="1:15" s="76" customFormat="1" ht="30" x14ac:dyDescent="0.5">
      <c r="A2854" s="125"/>
      <c r="B2854" s="122"/>
      <c r="C2854" s="122"/>
      <c r="D2854" s="122"/>
      <c r="F2854" s="77"/>
      <c r="J2854" s="88"/>
      <c r="K2854" s="88"/>
      <c r="L2854" s="88"/>
      <c r="O2854" s="86"/>
    </row>
    <row r="2855" spans="1:15" s="76" customFormat="1" ht="30" x14ac:dyDescent="0.5">
      <c r="A2855" s="125"/>
      <c r="B2855" s="122"/>
      <c r="C2855" s="122"/>
      <c r="D2855" s="122"/>
      <c r="F2855" s="77"/>
      <c r="J2855" s="88"/>
      <c r="K2855" s="88"/>
      <c r="L2855" s="88"/>
      <c r="O2855" s="86"/>
    </row>
    <row r="2856" spans="1:15" s="76" customFormat="1" ht="30" x14ac:dyDescent="0.5">
      <c r="A2856" s="125"/>
      <c r="B2856" s="122"/>
      <c r="C2856" s="122"/>
      <c r="D2856" s="122"/>
      <c r="F2856" s="77"/>
      <c r="O2856" s="86"/>
    </row>
    <row r="2857" spans="1:15" s="76" customFormat="1" ht="30" x14ac:dyDescent="0.45">
      <c r="A2857" s="125"/>
      <c r="B2857" s="122"/>
      <c r="C2857" s="122"/>
      <c r="D2857" s="122"/>
      <c r="F2857" s="77"/>
      <c r="O2857" s="80"/>
    </row>
    <row r="2858" spans="1:15" s="76" customFormat="1" ht="30" x14ac:dyDescent="0.5">
      <c r="A2858" s="125"/>
      <c r="B2858" s="122"/>
      <c r="C2858" s="122"/>
      <c r="D2858" s="122"/>
      <c r="F2858" s="77"/>
      <c r="J2858" s="88"/>
      <c r="K2858" s="88"/>
      <c r="L2858" s="88"/>
      <c r="O2858" s="86"/>
    </row>
    <row r="2859" spans="1:15" s="76" customFormat="1" ht="30" x14ac:dyDescent="0.45">
      <c r="A2859" s="125"/>
      <c r="B2859" s="122"/>
      <c r="C2859" s="122"/>
      <c r="D2859" s="122"/>
      <c r="F2859" s="77"/>
      <c r="J2859" s="88"/>
      <c r="K2859" s="88"/>
      <c r="L2859" s="88"/>
      <c r="O2859" s="80"/>
    </row>
    <row r="2860" spans="1:15" s="76" customFormat="1" ht="30" x14ac:dyDescent="0.5">
      <c r="A2860" s="125"/>
      <c r="B2860" s="122"/>
      <c r="C2860" s="122"/>
      <c r="D2860" s="122"/>
      <c r="F2860" s="77"/>
      <c r="O2860" s="86"/>
    </row>
    <row r="2861" spans="1:15" s="76" customFormat="1" ht="30" x14ac:dyDescent="0.45">
      <c r="A2861" s="125"/>
      <c r="B2861" s="122"/>
      <c r="C2861" s="122"/>
      <c r="D2861" s="122"/>
      <c r="F2861" s="77"/>
      <c r="O2861" s="80"/>
    </row>
    <row r="2862" spans="1:15" s="76" customFormat="1" ht="30" x14ac:dyDescent="0.5">
      <c r="A2862" s="125"/>
      <c r="B2862" s="122"/>
      <c r="C2862" s="122"/>
      <c r="D2862" s="122"/>
      <c r="F2862" s="77"/>
      <c r="O2862" s="86"/>
    </row>
    <row r="2863" spans="1:15" s="76" customFormat="1" ht="30" x14ac:dyDescent="0.45">
      <c r="A2863" s="125"/>
      <c r="B2863" s="122"/>
      <c r="C2863" s="122"/>
      <c r="D2863" s="122"/>
      <c r="F2863" s="77"/>
      <c r="J2863" s="88"/>
      <c r="K2863" s="88"/>
      <c r="L2863" s="88"/>
      <c r="O2863" s="80"/>
    </row>
    <row r="2864" spans="1:15" s="76" customFormat="1" ht="30" x14ac:dyDescent="0.5">
      <c r="A2864" s="125"/>
      <c r="B2864" s="122"/>
      <c r="C2864" s="122"/>
      <c r="D2864" s="122"/>
      <c r="F2864" s="77"/>
      <c r="J2864" s="88"/>
      <c r="K2864" s="88"/>
      <c r="L2864" s="88"/>
      <c r="O2864" s="86"/>
    </row>
    <row r="2865" spans="1:15" s="76" customFormat="1" ht="30" x14ac:dyDescent="0.45">
      <c r="A2865" s="125"/>
      <c r="B2865" s="122"/>
      <c r="C2865" s="122"/>
      <c r="D2865" s="122"/>
      <c r="F2865" s="77"/>
      <c r="J2865" s="88"/>
      <c r="K2865" s="88"/>
      <c r="L2865" s="88"/>
      <c r="O2865" s="80"/>
    </row>
    <row r="2866" spans="1:15" s="76" customFormat="1" ht="30" x14ac:dyDescent="0.45">
      <c r="A2866" s="125"/>
      <c r="B2866" s="122"/>
      <c r="C2866" s="122"/>
      <c r="D2866" s="122"/>
      <c r="F2866" s="77"/>
      <c r="J2866" s="88"/>
      <c r="K2866" s="88"/>
      <c r="L2866" s="88"/>
      <c r="O2866" s="80"/>
    </row>
    <row r="2867" spans="1:15" s="76" customFormat="1" ht="30" x14ac:dyDescent="0.45">
      <c r="A2867" s="125"/>
      <c r="B2867" s="122"/>
      <c r="C2867" s="122"/>
      <c r="D2867" s="122"/>
      <c r="F2867" s="77"/>
      <c r="O2867" s="80"/>
    </row>
    <row r="2868" spans="1:15" s="76" customFormat="1" ht="30" x14ac:dyDescent="0.5">
      <c r="A2868" s="125"/>
      <c r="B2868" s="122"/>
      <c r="C2868" s="122"/>
      <c r="D2868" s="122"/>
      <c r="F2868" s="77"/>
      <c r="O2868" s="86"/>
    </row>
    <row r="2869" spans="1:15" s="76" customFormat="1" ht="30" x14ac:dyDescent="0.45">
      <c r="A2869" s="125"/>
      <c r="B2869" s="122"/>
      <c r="C2869" s="122"/>
      <c r="D2869" s="122"/>
      <c r="F2869" s="77"/>
      <c r="J2869" s="88"/>
      <c r="K2869" s="88"/>
      <c r="L2869" s="88"/>
      <c r="O2869" s="80"/>
    </row>
    <row r="2870" spans="1:15" s="76" customFormat="1" ht="30" x14ac:dyDescent="0.45">
      <c r="A2870" s="125"/>
      <c r="B2870" s="122"/>
      <c r="C2870" s="122"/>
      <c r="D2870" s="122"/>
      <c r="F2870" s="77"/>
      <c r="O2870" s="80"/>
    </row>
    <row r="2871" spans="1:15" s="76" customFormat="1" ht="30" x14ac:dyDescent="0.45">
      <c r="A2871" s="125"/>
      <c r="B2871" s="122"/>
      <c r="C2871" s="122"/>
      <c r="D2871" s="122"/>
      <c r="F2871" s="77"/>
      <c r="O2871" s="80"/>
    </row>
    <row r="2872" spans="1:15" s="76" customFormat="1" ht="30" x14ac:dyDescent="0.45">
      <c r="A2872" s="125"/>
      <c r="B2872" s="122"/>
      <c r="C2872" s="122"/>
      <c r="D2872" s="122"/>
      <c r="F2872" s="77"/>
      <c r="O2872" s="80"/>
    </row>
    <row r="2873" spans="1:15" s="76" customFormat="1" ht="30" x14ac:dyDescent="0.5">
      <c r="A2873" s="125"/>
      <c r="B2873" s="122"/>
      <c r="C2873" s="122"/>
      <c r="D2873" s="122"/>
      <c r="F2873" s="77"/>
      <c r="O2873" s="86"/>
    </row>
    <row r="2874" spans="1:15" s="76" customFormat="1" ht="30" x14ac:dyDescent="0.45">
      <c r="A2874" s="125"/>
      <c r="B2874" s="122"/>
      <c r="C2874" s="122"/>
      <c r="D2874" s="122"/>
      <c r="F2874" s="77"/>
      <c r="O2874" s="80"/>
    </row>
    <row r="2875" spans="1:15" s="76" customFormat="1" ht="30" x14ac:dyDescent="0.5">
      <c r="A2875" s="125"/>
      <c r="B2875" s="122"/>
      <c r="C2875" s="122"/>
      <c r="D2875" s="122"/>
      <c r="F2875" s="77"/>
      <c r="O2875" s="86"/>
    </row>
    <row r="2876" spans="1:15" s="76" customFormat="1" ht="30" x14ac:dyDescent="0.45">
      <c r="A2876" s="125"/>
      <c r="B2876" s="122"/>
      <c r="C2876" s="122"/>
      <c r="D2876" s="122"/>
      <c r="F2876" s="77"/>
      <c r="O2876" s="80"/>
    </row>
    <row r="2877" spans="1:15" s="76" customFormat="1" ht="30" x14ac:dyDescent="0.45">
      <c r="A2877" s="125"/>
      <c r="B2877" s="122"/>
      <c r="C2877" s="122"/>
      <c r="D2877" s="122"/>
      <c r="F2877" s="77"/>
      <c r="J2877" s="88"/>
      <c r="K2877" s="88"/>
      <c r="L2877" s="88"/>
      <c r="O2877" s="80"/>
    </row>
    <row r="2878" spans="1:15" s="76" customFormat="1" ht="30" x14ac:dyDescent="0.5">
      <c r="A2878" s="125"/>
      <c r="B2878" s="122"/>
      <c r="C2878" s="122"/>
      <c r="D2878" s="122"/>
      <c r="F2878" s="77"/>
      <c r="J2878" s="88"/>
      <c r="K2878" s="88"/>
      <c r="L2878" s="88"/>
      <c r="O2878" s="86"/>
    </row>
    <row r="2879" spans="1:15" s="76" customFormat="1" ht="30" x14ac:dyDescent="0.45">
      <c r="A2879" s="125"/>
      <c r="B2879" s="122"/>
      <c r="C2879" s="122"/>
      <c r="D2879" s="122"/>
      <c r="F2879" s="77"/>
      <c r="J2879" s="88"/>
      <c r="K2879" s="88"/>
      <c r="L2879" s="88"/>
      <c r="O2879" s="80"/>
    </row>
    <row r="2880" spans="1:15" s="76" customFormat="1" ht="30" x14ac:dyDescent="0.45">
      <c r="A2880" s="125"/>
      <c r="B2880" s="122"/>
      <c r="C2880" s="122"/>
      <c r="D2880" s="122"/>
      <c r="F2880" s="77"/>
      <c r="O2880" s="80"/>
    </row>
    <row r="2881" spans="1:15" s="76" customFormat="1" ht="30" x14ac:dyDescent="0.5">
      <c r="A2881" s="125"/>
      <c r="B2881" s="122"/>
      <c r="C2881" s="122"/>
      <c r="D2881" s="122"/>
      <c r="F2881" s="77"/>
      <c r="O2881" s="86"/>
    </row>
    <row r="2882" spans="1:15" s="76" customFormat="1" ht="30" x14ac:dyDescent="0.5">
      <c r="A2882" s="125"/>
      <c r="B2882" s="122"/>
      <c r="C2882" s="122"/>
      <c r="D2882" s="122"/>
      <c r="F2882" s="77"/>
      <c r="J2882" s="88"/>
      <c r="K2882" s="88"/>
      <c r="L2882" s="88"/>
      <c r="O2882" s="86"/>
    </row>
    <row r="2883" spans="1:15" s="76" customFormat="1" ht="30" x14ac:dyDescent="0.5">
      <c r="A2883" s="125"/>
      <c r="B2883" s="122"/>
      <c r="C2883" s="122"/>
      <c r="D2883" s="122"/>
      <c r="F2883" s="77"/>
      <c r="J2883" s="88"/>
      <c r="K2883" s="88"/>
      <c r="L2883" s="88"/>
      <c r="O2883" s="86"/>
    </row>
    <row r="2884" spans="1:15" s="76" customFormat="1" ht="30" x14ac:dyDescent="0.45">
      <c r="A2884" s="125"/>
      <c r="B2884" s="122"/>
      <c r="C2884" s="122"/>
      <c r="D2884" s="122"/>
      <c r="F2884" s="77"/>
      <c r="J2884" s="88"/>
      <c r="K2884" s="88"/>
      <c r="L2884" s="88"/>
      <c r="O2884" s="80"/>
    </row>
    <row r="2885" spans="1:15" s="76" customFormat="1" ht="30" x14ac:dyDescent="0.5">
      <c r="A2885" s="125"/>
      <c r="B2885" s="122"/>
      <c r="C2885" s="122"/>
      <c r="D2885" s="122"/>
      <c r="F2885" s="77"/>
      <c r="J2885" s="88"/>
      <c r="K2885" s="88"/>
      <c r="L2885" s="88"/>
      <c r="O2885" s="86"/>
    </row>
    <row r="2886" spans="1:15" s="76" customFormat="1" ht="30" x14ac:dyDescent="0.45">
      <c r="A2886" s="125"/>
      <c r="B2886" s="122"/>
      <c r="C2886" s="122"/>
      <c r="D2886" s="122"/>
      <c r="F2886" s="77"/>
      <c r="J2886" s="88"/>
      <c r="K2886" s="88"/>
      <c r="L2886" s="88"/>
      <c r="O2886" s="80"/>
    </row>
    <row r="2887" spans="1:15" s="76" customFormat="1" ht="30" x14ac:dyDescent="0.5">
      <c r="A2887" s="125"/>
      <c r="B2887" s="122"/>
      <c r="C2887" s="122"/>
      <c r="D2887" s="122"/>
      <c r="F2887" s="77"/>
      <c r="O2887" s="86"/>
    </row>
    <row r="2888" spans="1:15" s="76" customFormat="1" ht="30" x14ac:dyDescent="0.45">
      <c r="A2888" s="125"/>
      <c r="B2888" s="122"/>
      <c r="C2888" s="122"/>
      <c r="D2888" s="122"/>
      <c r="F2888" s="77"/>
      <c r="O2888" s="80"/>
    </row>
    <row r="2889" spans="1:15" s="76" customFormat="1" ht="30" x14ac:dyDescent="0.5">
      <c r="A2889" s="125"/>
      <c r="B2889" s="122"/>
      <c r="C2889" s="122"/>
      <c r="D2889" s="122"/>
      <c r="F2889" s="77"/>
      <c r="O2889" s="86"/>
    </row>
    <row r="2890" spans="1:15" s="76" customFormat="1" ht="30" x14ac:dyDescent="0.5">
      <c r="A2890" s="125"/>
      <c r="B2890" s="122"/>
      <c r="C2890" s="122"/>
      <c r="D2890" s="122"/>
      <c r="F2890" s="77"/>
      <c r="O2890" s="86"/>
    </row>
    <row r="2891" spans="1:15" s="76" customFormat="1" ht="30" x14ac:dyDescent="0.45">
      <c r="A2891" s="125"/>
      <c r="B2891" s="122"/>
      <c r="C2891" s="122"/>
      <c r="D2891" s="122"/>
      <c r="F2891" s="77"/>
      <c r="J2891" s="88"/>
      <c r="K2891" s="88"/>
      <c r="L2891" s="88"/>
      <c r="O2891" s="80"/>
    </row>
    <row r="2892" spans="1:15" s="76" customFormat="1" ht="30" x14ac:dyDescent="0.5">
      <c r="A2892" s="125"/>
      <c r="B2892" s="122"/>
      <c r="C2892" s="122"/>
      <c r="D2892" s="122"/>
      <c r="F2892" s="77"/>
      <c r="O2892" s="86"/>
    </row>
    <row r="2893" spans="1:15" s="76" customFormat="1" ht="30" x14ac:dyDescent="0.45">
      <c r="A2893" s="125"/>
      <c r="B2893" s="122"/>
      <c r="C2893" s="122"/>
      <c r="D2893" s="122"/>
      <c r="F2893" s="77"/>
      <c r="J2893" s="88"/>
      <c r="K2893" s="88"/>
      <c r="L2893" s="88"/>
      <c r="O2893" s="80"/>
    </row>
    <row r="2894" spans="1:15" s="76" customFormat="1" ht="30" x14ac:dyDescent="0.45">
      <c r="A2894" s="125"/>
      <c r="B2894" s="122"/>
      <c r="C2894" s="122"/>
      <c r="D2894" s="122"/>
      <c r="F2894" s="77"/>
      <c r="O2894" s="80"/>
    </row>
    <row r="2895" spans="1:15" s="76" customFormat="1" ht="30" x14ac:dyDescent="0.5">
      <c r="A2895" s="125"/>
      <c r="B2895" s="122"/>
      <c r="C2895" s="122"/>
      <c r="D2895" s="122"/>
      <c r="F2895" s="77"/>
      <c r="O2895" s="86"/>
    </row>
    <row r="2896" spans="1:15" s="76" customFormat="1" ht="30" x14ac:dyDescent="0.45">
      <c r="A2896" s="125"/>
      <c r="B2896" s="122"/>
      <c r="C2896" s="122"/>
      <c r="D2896" s="122"/>
      <c r="F2896" s="77"/>
      <c r="J2896" s="88"/>
      <c r="K2896" s="88"/>
      <c r="L2896" s="88"/>
      <c r="O2896" s="80"/>
    </row>
    <row r="2897" spans="1:15" s="76" customFormat="1" ht="30" x14ac:dyDescent="0.45">
      <c r="A2897" s="125"/>
      <c r="B2897" s="122"/>
      <c r="C2897" s="122"/>
      <c r="D2897" s="122"/>
      <c r="F2897" s="77"/>
      <c r="J2897" s="88"/>
      <c r="K2897" s="88"/>
      <c r="L2897" s="88"/>
      <c r="O2897" s="80"/>
    </row>
    <row r="2898" spans="1:15" s="76" customFormat="1" ht="30" x14ac:dyDescent="0.5">
      <c r="A2898" s="125"/>
      <c r="B2898" s="122"/>
      <c r="C2898" s="122"/>
      <c r="D2898" s="122"/>
      <c r="F2898" s="77"/>
      <c r="J2898" s="88"/>
      <c r="K2898" s="88"/>
      <c r="L2898" s="88"/>
      <c r="O2898" s="86"/>
    </row>
    <row r="2899" spans="1:15" s="76" customFormat="1" ht="30" x14ac:dyDescent="0.5">
      <c r="A2899" s="125"/>
      <c r="B2899" s="122"/>
      <c r="C2899" s="122"/>
      <c r="D2899" s="122"/>
      <c r="F2899" s="77"/>
      <c r="O2899" s="86"/>
    </row>
    <row r="2900" spans="1:15" s="76" customFormat="1" ht="30" x14ac:dyDescent="0.5">
      <c r="A2900" s="125"/>
      <c r="B2900" s="122"/>
      <c r="C2900" s="122"/>
      <c r="D2900" s="122"/>
      <c r="F2900" s="77"/>
      <c r="J2900" s="88"/>
      <c r="K2900" s="88"/>
      <c r="L2900" s="88"/>
      <c r="O2900" s="86"/>
    </row>
    <row r="2901" spans="1:15" s="76" customFormat="1" ht="30" x14ac:dyDescent="0.5">
      <c r="A2901" s="125"/>
      <c r="B2901" s="122"/>
      <c r="C2901" s="122"/>
      <c r="D2901" s="122"/>
      <c r="F2901" s="77"/>
      <c r="O2901" s="86"/>
    </row>
    <row r="2902" spans="1:15" s="76" customFormat="1" ht="30" x14ac:dyDescent="0.45">
      <c r="A2902" s="125"/>
      <c r="B2902" s="122"/>
      <c r="C2902" s="122"/>
      <c r="D2902" s="122"/>
      <c r="F2902" s="77"/>
      <c r="O2902" s="80"/>
    </row>
    <row r="2903" spans="1:15" s="76" customFormat="1" ht="30" x14ac:dyDescent="0.5">
      <c r="A2903" s="125"/>
      <c r="B2903" s="122"/>
      <c r="C2903" s="122"/>
      <c r="D2903" s="122"/>
      <c r="F2903" s="77"/>
      <c r="O2903" s="86"/>
    </row>
    <row r="2904" spans="1:15" s="76" customFormat="1" ht="30" x14ac:dyDescent="0.45">
      <c r="A2904" s="125"/>
      <c r="B2904" s="122"/>
      <c r="C2904" s="122"/>
      <c r="D2904" s="122"/>
      <c r="F2904" s="77"/>
      <c r="J2904" s="88"/>
      <c r="K2904" s="88"/>
      <c r="L2904" s="88"/>
      <c r="O2904" s="80"/>
    </row>
    <row r="2905" spans="1:15" s="76" customFormat="1" ht="30" x14ac:dyDescent="0.45">
      <c r="A2905" s="125"/>
      <c r="B2905" s="122"/>
      <c r="C2905" s="122"/>
      <c r="D2905" s="122"/>
      <c r="F2905" s="77"/>
      <c r="J2905" s="88"/>
      <c r="K2905" s="88"/>
      <c r="L2905" s="88"/>
      <c r="O2905" s="80"/>
    </row>
    <row r="2906" spans="1:15" s="76" customFormat="1" ht="30" x14ac:dyDescent="0.45">
      <c r="A2906" s="125"/>
      <c r="B2906" s="122"/>
      <c r="C2906" s="122"/>
      <c r="D2906" s="122"/>
      <c r="F2906" s="77"/>
      <c r="O2906" s="80"/>
    </row>
    <row r="2907" spans="1:15" s="76" customFormat="1" ht="30" x14ac:dyDescent="0.5">
      <c r="A2907" s="125"/>
      <c r="B2907" s="122"/>
      <c r="C2907" s="122"/>
      <c r="D2907" s="122"/>
      <c r="O2907" s="86"/>
    </row>
    <row r="2908" spans="1:15" s="76" customFormat="1" ht="30" x14ac:dyDescent="0.5">
      <c r="A2908" s="125"/>
      <c r="B2908" s="122"/>
      <c r="C2908" s="122"/>
      <c r="D2908" s="122"/>
      <c r="F2908" s="77"/>
      <c r="O2908" s="86"/>
    </row>
    <row r="2909" spans="1:15" s="76" customFormat="1" ht="30" x14ac:dyDescent="0.45">
      <c r="A2909" s="125"/>
      <c r="B2909" s="122"/>
      <c r="C2909" s="122"/>
      <c r="D2909" s="122"/>
      <c r="F2909" s="77"/>
      <c r="O2909" s="80"/>
    </row>
    <row r="2910" spans="1:15" s="76" customFormat="1" ht="30" x14ac:dyDescent="0.45">
      <c r="A2910" s="125"/>
      <c r="B2910" s="122"/>
      <c r="C2910" s="122"/>
      <c r="D2910" s="122"/>
      <c r="F2910" s="77"/>
      <c r="O2910" s="80"/>
    </row>
    <row r="2911" spans="1:15" s="76" customFormat="1" ht="30" x14ac:dyDescent="0.5">
      <c r="A2911" s="125"/>
      <c r="B2911" s="122"/>
      <c r="C2911" s="122"/>
      <c r="D2911" s="122"/>
      <c r="F2911" s="77"/>
      <c r="O2911" s="86"/>
    </row>
    <row r="2912" spans="1:15" s="76" customFormat="1" ht="30" x14ac:dyDescent="0.5">
      <c r="A2912" s="125"/>
      <c r="B2912" s="122"/>
      <c r="C2912" s="122"/>
      <c r="D2912" s="122"/>
      <c r="F2912" s="77"/>
      <c r="O2912" s="86"/>
    </row>
    <row r="2913" spans="1:15" s="76" customFormat="1" ht="30" x14ac:dyDescent="0.45">
      <c r="A2913" s="125"/>
      <c r="B2913" s="122"/>
      <c r="C2913" s="122"/>
      <c r="D2913" s="122"/>
      <c r="F2913" s="77"/>
      <c r="O2913" s="80"/>
    </row>
    <row r="2914" spans="1:15" s="76" customFormat="1" ht="30" x14ac:dyDescent="0.5">
      <c r="A2914" s="125"/>
      <c r="B2914" s="122"/>
      <c r="C2914" s="122"/>
      <c r="D2914" s="122"/>
      <c r="F2914" s="77"/>
      <c r="J2914" s="88"/>
      <c r="K2914" s="88"/>
      <c r="L2914" s="88"/>
      <c r="O2914" s="86"/>
    </row>
    <row r="2915" spans="1:15" s="76" customFormat="1" ht="30" x14ac:dyDescent="0.45">
      <c r="A2915" s="125"/>
      <c r="B2915" s="122"/>
      <c r="C2915" s="122"/>
      <c r="D2915" s="122"/>
      <c r="F2915" s="77"/>
      <c r="J2915" s="88"/>
      <c r="K2915" s="88"/>
      <c r="L2915" s="88"/>
      <c r="O2915" s="80"/>
    </row>
    <row r="2916" spans="1:15" s="76" customFormat="1" ht="30" x14ac:dyDescent="0.5">
      <c r="A2916" s="125"/>
      <c r="B2916" s="122"/>
      <c r="C2916" s="122"/>
      <c r="D2916" s="122"/>
      <c r="F2916" s="77"/>
      <c r="O2916" s="86"/>
    </row>
    <row r="2917" spans="1:15" s="76" customFormat="1" ht="30" x14ac:dyDescent="0.5">
      <c r="A2917" s="125"/>
      <c r="B2917" s="122"/>
      <c r="C2917" s="122"/>
      <c r="D2917" s="122"/>
      <c r="F2917" s="77"/>
      <c r="J2917" s="88"/>
      <c r="K2917" s="88"/>
      <c r="L2917" s="88"/>
      <c r="O2917" s="86"/>
    </row>
    <row r="2918" spans="1:15" s="76" customFormat="1" ht="30" x14ac:dyDescent="0.5">
      <c r="A2918" s="125"/>
      <c r="B2918" s="122"/>
      <c r="C2918" s="122"/>
      <c r="D2918" s="122"/>
      <c r="F2918" s="77"/>
      <c r="O2918" s="86"/>
    </row>
    <row r="2919" spans="1:15" s="76" customFormat="1" ht="30" x14ac:dyDescent="0.45">
      <c r="A2919" s="125"/>
      <c r="B2919" s="122"/>
      <c r="C2919" s="122"/>
      <c r="D2919" s="122"/>
      <c r="F2919" s="77"/>
      <c r="O2919" s="80"/>
    </row>
    <row r="2920" spans="1:15" s="76" customFormat="1" ht="30" x14ac:dyDescent="0.45">
      <c r="A2920" s="125"/>
      <c r="B2920" s="122"/>
      <c r="C2920" s="122"/>
      <c r="D2920" s="122"/>
      <c r="F2920" s="77"/>
      <c r="J2920" s="88"/>
      <c r="K2920" s="88"/>
      <c r="L2920" s="88"/>
      <c r="O2920" s="80"/>
    </row>
    <row r="2921" spans="1:15" s="76" customFormat="1" ht="30" x14ac:dyDescent="0.45">
      <c r="A2921" s="125"/>
      <c r="B2921" s="122"/>
      <c r="C2921" s="122"/>
      <c r="D2921" s="122"/>
      <c r="F2921" s="77"/>
      <c r="J2921" s="88"/>
      <c r="K2921" s="88"/>
      <c r="L2921" s="88"/>
      <c r="O2921" s="80"/>
    </row>
    <row r="2922" spans="1:15" s="76" customFormat="1" ht="30" x14ac:dyDescent="0.45">
      <c r="A2922" s="125"/>
      <c r="B2922" s="122"/>
      <c r="C2922" s="122"/>
      <c r="D2922" s="122"/>
      <c r="F2922" s="77"/>
      <c r="O2922" s="80"/>
    </row>
    <row r="2923" spans="1:15" s="76" customFormat="1" ht="30" x14ac:dyDescent="0.5">
      <c r="A2923" s="125"/>
      <c r="B2923" s="122"/>
      <c r="C2923" s="122"/>
      <c r="D2923" s="122"/>
      <c r="F2923" s="77"/>
      <c r="J2923" s="88"/>
      <c r="K2923" s="88"/>
      <c r="L2923" s="88"/>
      <c r="O2923" s="86"/>
    </row>
    <row r="2924" spans="1:15" s="76" customFormat="1" ht="30" x14ac:dyDescent="0.5">
      <c r="A2924" s="125"/>
      <c r="B2924" s="122"/>
      <c r="C2924" s="122"/>
      <c r="D2924" s="122"/>
      <c r="F2924" s="77"/>
      <c r="J2924" s="88"/>
      <c r="K2924" s="88"/>
      <c r="L2924" s="88"/>
      <c r="O2924" s="86"/>
    </row>
    <row r="2925" spans="1:15" s="76" customFormat="1" ht="30" x14ac:dyDescent="0.45">
      <c r="A2925" s="125"/>
      <c r="B2925" s="122"/>
      <c r="C2925" s="122"/>
      <c r="D2925" s="122"/>
      <c r="F2925" s="77"/>
      <c r="O2925" s="80"/>
    </row>
    <row r="2926" spans="1:15" s="76" customFormat="1" ht="30" x14ac:dyDescent="0.45">
      <c r="A2926" s="125"/>
      <c r="B2926" s="122"/>
      <c r="C2926" s="122"/>
      <c r="D2926" s="122"/>
      <c r="F2926" s="77"/>
      <c r="O2926" s="80"/>
    </row>
    <row r="2927" spans="1:15" s="76" customFormat="1" ht="30" x14ac:dyDescent="0.5">
      <c r="A2927" s="125"/>
      <c r="B2927" s="122"/>
      <c r="C2927" s="122"/>
      <c r="D2927" s="122"/>
      <c r="F2927" s="77"/>
      <c r="O2927" s="86"/>
    </row>
    <row r="2928" spans="1:15" s="76" customFormat="1" ht="30" x14ac:dyDescent="0.5">
      <c r="A2928" s="125"/>
      <c r="B2928" s="122"/>
      <c r="C2928" s="122"/>
      <c r="D2928" s="122"/>
      <c r="F2928" s="77"/>
      <c r="J2928" s="88"/>
      <c r="K2928" s="88"/>
      <c r="L2928" s="88"/>
      <c r="O2928" s="86"/>
    </row>
    <row r="2929" spans="1:15" s="76" customFormat="1" ht="30" x14ac:dyDescent="0.45">
      <c r="A2929" s="125"/>
      <c r="B2929" s="122"/>
      <c r="C2929" s="122"/>
      <c r="D2929" s="122"/>
      <c r="F2929" s="77"/>
      <c r="O2929" s="80"/>
    </row>
    <row r="2930" spans="1:15" s="76" customFormat="1" ht="30" x14ac:dyDescent="0.5">
      <c r="A2930" s="125"/>
      <c r="B2930" s="122"/>
      <c r="C2930" s="122"/>
      <c r="D2930" s="122"/>
      <c r="F2930" s="77"/>
      <c r="O2930" s="86"/>
    </row>
    <row r="2931" spans="1:15" s="76" customFormat="1" ht="30" x14ac:dyDescent="0.45">
      <c r="A2931" s="125"/>
      <c r="B2931" s="122"/>
      <c r="C2931" s="122"/>
      <c r="D2931" s="122"/>
      <c r="F2931" s="77"/>
      <c r="O2931" s="80"/>
    </row>
    <row r="2932" spans="1:15" s="76" customFormat="1" ht="30" x14ac:dyDescent="0.5">
      <c r="A2932" s="125"/>
      <c r="B2932" s="122"/>
      <c r="C2932" s="122"/>
      <c r="D2932" s="122"/>
      <c r="F2932" s="77"/>
      <c r="O2932" s="86"/>
    </row>
    <row r="2933" spans="1:15" s="76" customFormat="1" ht="30" x14ac:dyDescent="0.45">
      <c r="A2933" s="125"/>
      <c r="B2933" s="122"/>
      <c r="C2933" s="122"/>
      <c r="D2933" s="122"/>
      <c r="F2933" s="77"/>
      <c r="O2933" s="80"/>
    </row>
    <row r="2934" spans="1:15" s="76" customFormat="1" ht="30" x14ac:dyDescent="0.5">
      <c r="A2934" s="125"/>
      <c r="B2934" s="122"/>
      <c r="C2934" s="122"/>
      <c r="D2934" s="122"/>
      <c r="F2934" s="77"/>
      <c r="O2934" s="86"/>
    </row>
    <row r="2935" spans="1:15" s="76" customFormat="1" ht="30" x14ac:dyDescent="0.5">
      <c r="A2935" s="125"/>
      <c r="B2935" s="122"/>
      <c r="C2935" s="122"/>
      <c r="D2935" s="122"/>
      <c r="F2935" s="77"/>
      <c r="J2935" s="88"/>
      <c r="K2935" s="88"/>
      <c r="L2935" s="88"/>
      <c r="O2935" s="86"/>
    </row>
    <row r="2936" spans="1:15" s="76" customFormat="1" ht="30" x14ac:dyDescent="0.45">
      <c r="A2936" s="125"/>
      <c r="B2936" s="122"/>
      <c r="C2936" s="122"/>
      <c r="D2936" s="122"/>
      <c r="F2936" s="77"/>
      <c r="J2936" s="88"/>
      <c r="K2936" s="88"/>
      <c r="L2936" s="88"/>
      <c r="O2936" s="80"/>
    </row>
    <row r="2937" spans="1:15" s="76" customFormat="1" ht="30" x14ac:dyDescent="0.45">
      <c r="A2937" s="125"/>
      <c r="B2937" s="122"/>
      <c r="C2937" s="122"/>
      <c r="D2937" s="122"/>
      <c r="F2937" s="77"/>
      <c r="O2937" s="80"/>
    </row>
    <row r="2938" spans="1:15" s="76" customFormat="1" ht="30" x14ac:dyDescent="0.45">
      <c r="A2938" s="125"/>
      <c r="B2938" s="122"/>
      <c r="C2938" s="122"/>
      <c r="D2938" s="122"/>
      <c r="F2938" s="77"/>
      <c r="O2938" s="80"/>
    </row>
    <row r="2939" spans="1:15" s="76" customFormat="1" ht="30" x14ac:dyDescent="0.45">
      <c r="A2939" s="125"/>
      <c r="B2939" s="122"/>
      <c r="C2939" s="122"/>
      <c r="D2939" s="122"/>
      <c r="F2939" s="77"/>
      <c r="O2939" s="80"/>
    </row>
    <row r="2940" spans="1:15" s="76" customFormat="1" ht="30" x14ac:dyDescent="0.45">
      <c r="A2940" s="125"/>
      <c r="B2940" s="122"/>
      <c r="C2940" s="122"/>
      <c r="D2940" s="122"/>
      <c r="F2940" s="77"/>
      <c r="O2940" s="80"/>
    </row>
    <row r="2941" spans="1:15" s="76" customFormat="1" ht="30" x14ac:dyDescent="0.45">
      <c r="A2941" s="125"/>
      <c r="B2941" s="122"/>
      <c r="C2941" s="122"/>
      <c r="D2941" s="122"/>
      <c r="F2941" s="77"/>
      <c r="O2941" s="80"/>
    </row>
    <row r="2942" spans="1:15" s="76" customFormat="1" ht="30" x14ac:dyDescent="0.45">
      <c r="A2942" s="125"/>
      <c r="B2942" s="122"/>
      <c r="C2942" s="122"/>
      <c r="D2942" s="122"/>
      <c r="F2942" s="77"/>
      <c r="J2942" s="88"/>
      <c r="K2942" s="88"/>
      <c r="L2942" s="88"/>
      <c r="O2942" s="80"/>
    </row>
    <row r="2943" spans="1:15" s="76" customFormat="1" ht="30" x14ac:dyDescent="0.45">
      <c r="A2943" s="125"/>
      <c r="B2943" s="122"/>
      <c r="C2943" s="122"/>
      <c r="D2943" s="122"/>
      <c r="F2943" s="77"/>
      <c r="O2943" s="80"/>
    </row>
    <row r="2944" spans="1:15" s="76" customFormat="1" ht="30" x14ac:dyDescent="0.45">
      <c r="A2944" s="125"/>
      <c r="B2944" s="122"/>
      <c r="C2944" s="122"/>
      <c r="D2944" s="122"/>
      <c r="F2944" s="77"/>
      <c r="O2944" s="80"/>
    </row>
    <row r="2945" spans="1:15" s="76" customFormat="1" ht="30" x14ac:dyDescent="0.45">
      <c r="A2945" s="125"/>
      <c r="B2945" s="122"/>
      <c r="C2945" s="122"/>
      <c r="D2945" s="122"/>
      <c r="F2945" s="77"/>
      <c r="O2945" s="80"/>
    </row>
    <row r="2946" spans="1:15" s="76" customFormat="1" ht="30" x14ac:dyDescent="0.5">
      <c r="A2946" s="125"/>
      <c r="B2946" s="122"/>
      <c r="C2946" s="122"/>
      <c r="D2946" s="122"/>
      <c r="F2946" s="77"/>
      <c r="J2946" s="88"/>
      <c r="K2946" s="88"/>
      <c r="L2946" s="88"/>
      <c r="O2946" s="86"/>
    </row>
    <row r="2947" spans="1:15" s="76" customFormat="1" ht="30" x14ac:dyDescent="0.45">
      <c r="A2947" s="125"/>
      <c r="B2947" s="122"/>
      <c r="C2947" s="122"/>
      <c r="D2947" s="122"/>
      <c r="F2947" s="77"/>
      <c r="O2947" s="80"/>
    </row>
    <row r="2948" spans="1:15" s="76" customFormat="1" ht="30" x14ac:dyDescent="0.45">
      <c r="A2948" s="125"/>
      <c r="B2948" s="122"/>
      <c r="C2948" s="122"/>
      <c r="D2948" s="122"/>
      <c r="F2948" s="77"/>
      <c r="O2948" s="80"/>
    </row>
    <row r="2949" spans="1:15" s="76" customFormat="1" ht="30" x14ac:dyDescent="0.5">
      <c r="A2949" s="125"/>
      <c r="B2949" s="122"/>
      <c r="C2949" s="122"/>
      <c r="D2949" s="122"/>
      <c r="F2949" s="77"/>
      <c r="O2949" s="86"/>
    </row>
    <row r="2950" spans="1:15" s="76" customFormat="1" ht="30" x14ac:dyDescent="0.45">
      <c r="A2950" s="125"/>
      <c r="B2950" s="122"/>
      <c r="C2950" s="122"/>
      <c r="D2950" s="122"/>
      <c r="F2950" s="77"/>
      <c r="J2950" s="88"/>
      <c r="K2950" s="88"/>
      <c r="L2950" s="88"/>
      <c r="O2950" s="80"/>
    </row>
    <row r="2951" spans="1:15" s="76" customFormat="1" ht="30" x14ac:dyDescent="0.5">
      <c r="A2951" s="125"/>
      <c r="B2951" s="122"/>
      <c r="C2951" s="122"/>
      <c r="D2951" s="122"/>
      <c r="F2951" s="77"/>
      <c r="O2951" s="86"/>
    </row>
    <row r="2952" spans="1:15" s="76" customFormat="1" ht="30" x14ac:dyDescent="0.5">
      <c r="A2952" s="125"/>
      <c r="B2952" s="122"/>
      <c r="C2952" s="122"/>
      <c r="D2952" s="122"/>
      <c r="F2952" s="77"/>
      <c r="J2952" s="88"/>
      <c r="K2952" s="88"/>
      <c r="L2952" s="88"/>
      <c r="O2952" s="86"/>
    </row>
    <row r="2953" spans="1:15" s="76" customFormat="1" ht="30" x14ac:dyDescent="0.45">
      <c r="A2953" s="125"/>
      <c r="B2953" s="122"/>
      <c r="C2953" s="122"/>
      <c r="D2953" s="122"/>
      <c r="F2953" s="77"/>
      <c r="O2953" s="80"/>
    </row>
    <row r="2954" spans="1:15" s="76" customFormat="1" ht="30" x14ac:dyDescent="0.45">
      <c r="A2954" s="125"/>
      <c r="B2954" s="122"/>
      <c r="C2954" s="122"/>
      <c r="D2954" s="122"/>
      <c r="F2954" s="77"/>
      <c r="O2954" s="80"/>
    </row>
    <row r="2955" spans="1:15" s="76" customFormat="1" ht="30" x14ac:dyDescent="0.45">
      <c r="A2955" s="125"/>
      <c r="B2955" s="122"/>
      <c r="C2955" s="122"/>
      <c r="D2955" s="122"/>
      <c r="F2955" s="77"/>
      <c r="O2955" s="80"/>
    </row>
    <row r="2956" spans="1:15" s="76" customFormat="1" ht="30" x14ac:dyDescent="0.45">
      <c r="A2956" s="125"/>
      <c r="B2956" s="122"/>
      <c r="C2956" s="122"/>
      <c r="D2956" s="122"/>
      <c r="F2956" s="77"/>
      <c r="O2956" s="80"/>
    </row>
    <row r="2957" spans="1:15" s="76" customFormat="1" ht="30" x14ac:dyDescent="0.45">
      <c r="A2957" s="125"/>
      <c r="B2957" s="122"/>
      <c r="C2957" s="122"/>
      <c r="D2957" s="122"/>
      <c r="F2957" s="77"/>
      <c r="J2957" s="88"/>
      <c r="K2957" s="88"/>
      <c r="L2957" s="88"/>
      <c r="O2957" s="80"/>
    </row>
    <row r="2958" spans="1:15" s="76" customFormat="1" ht="30" x14ac:dyDescent="0.45">
      <c r="A2958" s="125"/>
      <c r="B2958" s="122"/>
      <c r="C2958" s="122"/>
      <c r="D2958" s="122"/>
      <c r="F2958" s="77"/>
      <c r="J2958" s="88"/>
      <c r="K2958" s="88"/>
      <c r="L2958" s="88"/>
      <c r="O2958" s="80"/>
    </row>
    <row r="2959" spans="1:15" s="76" customFormat="1" ht="30" x14ac:dyDescent="0.45">
      <c r="A2959" s="125"/>
      <c r="B2959" s="122"/>
      <c r="C2959" s="122"/>
      <c r="D2959" s="122"/>
      <c r="F2959" s="77"/>
      <c r="O2959" s="80"/>
    </row>
    <row r="2960" spans="1:15" s="76" customFormat="1" ht="30" x14ac:dyDescent="0.45">
      <c r="A2960" s="125"/>
      <c r="B2960" s="122"/>
      <c r="C2960" s="122"/>
      <c r="D2960" s="122"/>
      <c r="F2960" s="77"/>
      <c r="J2960" s="88"/>
      <c r="K2960" s="88"/>
      <c r="L2960" s="88"/>
      <c r="O2960" s="80"/>
    </row>
    <row r="2961" spans="1:15" s="76" customFormat="1" ht="30" x14ac:dyDescent="0.45">
      <c r="A2961" s="125"/>
      <c r="B2961" s="122"/>
      <c r="C2961" s="122"/>
      <c r="D2961" s="122"/>
      <c r="F2961" s="77"/>
      <c r="O2961" s="80"/>
    </row>
    <row r="2962" spans="1:15" s="76" customFormat="1" ht="30" x14ac:dyDescent="0.45">
      <c r="A2962" s="125"/>
      <c r="B2962" s="122"/>
      <c r="C2962" s="122"/>
      <c r="D2962" s="122"/>
      <c r="F2962" s="77"/>
      <c r="J2962" s="88"/>
      <c r="K2962" s="88"/>
      <c r="L2962" s="88"/>
      <c r="O2962" s="80"/>
    </row>
    <row r="2963" spans="1:15" s="76" customFormat="1" ht="30" x14ac:dyDescent="0.45">
      <c r="A2963" s="125"/>
      <c r="B2963" s="122"/>
      <c r="C2963" s="122"/>
      <c r="D2963" s="122"/>
      <c r="F2963" s="77"/>
      <c r="O2963" s="80"/>
    </row>
    <row r="2964" spans="1:15" s="76" customFormat="1" ht="30" x14ac:dyDescent="0.45">
      <c r="A2964" s="125"/>
      <c r="B2964" s="122"/>
      <c r="C2964" s="122"/>
      <c r="D2964" s="122"/>
      <c r="F2964" s="77"/>
      <c r="O2964" s="80"/>
    </row>
    <row r="2965" spans="1:15" s="76" customFormat="1" ht="30" x14ac:dyDescent="0.45">
      <c r="A2965" s="125"/>
      <c r="B2965" s="122"/>
      <c r="C2965" s="122"/>
      <c r="D2965" s="122"/>
      <c r="F2965" s="77"/>
      <c r="O2965" s="80"/>
    </row>
    <row r="2966" spans="1:15" s="76" customFormat="1" ht="30" x14ac:dyDescent="0.45">
      <c r="A2966" s="125"/>
      <c r="B2966" s="122"/>
      <c r="C2966" s="122"/>
      <c r="D2966" s="122"/>
      <c r="F2966" s="77"/>
      <c r="J2966" s="88"/>
      <c r="K2966" s="88"/>
      <c r="L2966" s="88"/>
      <c r="O2966" s="80"/>
    </row>
    <row r="2967" spans="1:15" s="76" customFormat="1" ht="30" x14ac:dyDescent="0.45">
      <c r="A2967" s="125"/>
      <c r="B2967" s="122"/>
      <c r="C2967" s="122"/>
      <c r="D2967" s="122"/>
      <c r="F2967" s="77"/>
      <c r="J2967" s="88"/>
      <c r="K2967" s="88"/>
      <c r="L2967" s="88"/>
      <c r="O2967" s="80"/>
    </row>
    <row r="2968" spans="1:15" s="76" customFormat="1" ht="30" x14ac:dyDescent="0.45">
      <c r="A2968" s="125"/>
      <c r="B2968" s="122"/>
      <c r="C2968" s="122"/>
      <c r="D2968" s="122"/>
      <c r="F2968" s="77"/>
      <c r="O2968" s="80"/>
    </row>
    <row r="2969" spans="1:15" s="76" customFormat="1" ht="30" x14ac:dyDescent="0.45">
      <c r="A2969" s="125"/>
      <c r="B2969" s="122"/>
      <c r="C2969" s="122"/>
      <c r="D2969" s="122"/>
      <c r="F2969" s="77"/>
      <c r="O2969" s="80"/>
    </row>
    <row r="2970" spans="1:15" s="76" customFormat="1" ht="30" x14ac:dyDescent="0.45">
      <c r="A2970" s="125"/>
      <c r="B2970" s="122"/>
      <c r="C2970" s="122"/>
      <c r="D2970" s="122"/>
      <c r="F2970" s="77"/>
      <c r="O2970" s="80"/>
    </row>
    <row r="2971" spans="1:15" s="76" customFormat="1" ht="30" x14ac:dyDescent="0.45">
      <c r="A2971" s="125"/>
      <c r="B2971" s="122"/>
      <c r="C2971" s="122"/>
      <c r="D2971" s="122"/>
      <c r="F2971" s="77"/>
      <c r="O2971" s="80"/>
    </row>
    <row r="2972" spans="1:15" s="76" customFormat="1" ht="30" x14ac:dyDescent="0.45">
      <c r="A2972" s="125"/>
      <c r="B2972" s="122"/>
      <c r="C2972" s="122"/>
      <c r="D2972" s="122"/>
      <c r="F2972" s="77"/>
      <c r="O2972" s="80"/>
    </row>
    <row r="2973" spans="1:15" s="76" customFormat="1" ht="30" x14ac:dyDescent="0.5">
      <c r="A2973" s="125"/>
      <c r="B2973" s="122"/>
      <c r="C2973" s="122"/>
      <c r="D2973" s="122"/>
      <c r="F2973" s="77"/>
      <c r="J2973" s="88"/>
      <c r="K2973" s="88"/>
      <c r="L2973" s="88"/>
      <c r="O2973" s="86"/>
    </row>
    <row r="2974" spans="1:15" s="76" customFormat="1" ht="30" x14ac:dyDescent="0.45">
      <c r="A2974" s="125"/>
      <c r="B2974" s="122"/>
      <c r="C2974" s="122"/>
      <c r="D2974" s="122"/>
      <c r="F2974" s="77"/>
      <c r="O2974" s="80"/>
    </row>
    <row r="2975" spans="1:15" s="76" customFormat="1" ht="30" x14ac:dyDescent="0.45">
      <c r="A2975" s="125"/>
      <c r="B2975" s="122"/>
      <c r="C2975" s="122"/>
      <c r="D2975" s="122"/>
      <c r="O2975" s="80"/>
    </row>
    <row r="2976" spans="1:15" s="76" customFormat="1" ht="30" x14ac:dyDescent="0.5">
      <c r="A2976" s="125"/>
      <c r="B2976" s="122"/>
      <c r="C2976" s="122"/>
      <c r="D2976" s="122"/>
      <c r="F2976" s="77"/>
      <c r="J2976" s="88"/>
      <c r="K2976" s="88"/>
      <c r="L2976" s="88"/>
      <c r="O2976" s="86"/>
    </row>
    <row r="2977" spans="1:15" s="76" customFormat="1" ht="30" x14ac:dyDescent="0.5">
      <c r="A2977" s="125"/>
      <c r="B2977" s="122"/>
      <c r="C2977" s="122"/>
      <c r="D2977" s="122"/>
      <c r="F2977" s="77"/>
      <c r="J2977" s="88"/>
      <c r="K2977" s="88"/>
      <c r="L2977" s="88"/>
      <c r="O2977" s="86"/>
    </row>
    <row r="2978" spans="1:15" s="76" customFormat="1" ht="30" x14ac:dyDescent="0.5">
      <c r="A2978" s="125"/>
      <c r="B2978" s="122"/>
      <c r="C2978" s="122"/>
      <c r="D2978" s="122"/>
      <c r="F2978" s="77"/>
      <c r="J2978" s="88"/>
      <c r="K2978" s="88"/>
      <c r="L2978" s="88"/>
      <c r="O2978" s="86"/>
    </row>
    <row r="2979" spans="1:15" s="76" customFormat="1" ht="30" x14ac:dyDescent="0.5">
      <c r="A2979" s="125"/>
      <c r="B2979" s="122"/>
      <c r="C2979" s="122"/>
      <c r="D2979" s="122"/>
      <c r="F2979" s="77"/>
      <c r="O2979" s="86"/>
    </row>
    <row r="2980" spans="1:15" s="76" customFormat="1" ht="30" x14ac:dyDescent="0.5">
      <c r="A2980" s="125"/>
      <c r="B2980" s="122"/>
      <c r="C2980" s="122"/>
      <c r="D2980" s="122"/>
      <c r="F2980" s="77"/>
      <c r="O2980" s="86"/>
    </row>
    <row r="2981" spans="1:15" s="76" customFormat="1" ht="30" x14ac:dyDescent="0.45">
      <c r="A2981" s="125"/>
      <c r="B2981" s="122"/>
      <c r="C2981" s="122"/>
      <c r="D2981" s="122"/>
      <c r="F2981" s="77"/>
      <c r="O2981" s="80"/>
    </row>
    <row r="2982" spans="1:15" s="76" customFormat="1" ht="30" x14ac:dyDescent="0.5">
      <c r="A2982" s="125"/>
      <c r="B2982" s="122"/>
      <c r="C2982" s="122"/>
      <c r="D2982" s="122"/>
      <c r="F2982" s="77"/>
      <c r="O2982" s="86"/>
    </row>
    <row r="2983" spans="1:15" s="76" customFormat="1" ht="30" x14ac:dyDescent="0.45">
      <c r="A2983" s="125"/>
      <c r="B2983" s="122"/>
      <c r="C2983" s="122"/>
      <c r="D2983" s="122"/>
      <c r="F2983" s="77"/>
      <c r="O2983" s="80"/>
    </row>
    <row r="2984" spans="1:15" s="76" customFormat="1" ht="30" x14ac:dyDescent="0.45">
      <c r="A2984" s="125"/>
      <c r="B2984" s="122"/>
      <c r="C2984" s="122"/>
      <c r="D2984" s="122"/>
      <c r="F2984" s="77"/>
      <c r="O2984" s="80"/>
    </row>
    <row r="2985" spans="1:15" s="76" customFormat="1" ht="30" x14ac:dyDescent="0.5">
      <c r="A2985" s="125"/>
      <c r="B2985" s="122"/>
      <c r="C2985" s="122"/>
      <c r="D2985" s="122"/>
      <c r="F2985" s="77"/>
      <c r="O2985" s="86"/>
    </row>
    <row r="2986" spans="1:15" s="76" customFormat="1" ht="30" x14ac:dyDescent="0.45">
      <c r="A2986" s="125"/>
      <c r="B2986" s="122"/>
      <c r="C2986" s="122"/>
      <c r="D2986" s="122"/>
      <c r="F2986" s="77"/>
      <c r="O2986" s="80"/>
    </row>
    <row r="2987" spans="1:15" s="76" customFormat="1" ht="30" x14ac:dyDescent="0.45">
      <c r="A2987" s="125"/>
      <c r="B2987" s="122"/>
      <c r="C2987" s="122"/>
      <c r="D2987" s="122"/>
      <c r="F2987" s="77"/>
      <c r="O2987" s="80"/>
    </row>
    <row r="2988" spans="1:15" s="76" customFormat="1" ht="30" x14ac:dyDescent="0.5">
      <c r="A2988" s="125"/>
      <c r="B2988" s="122"/>
      <c r="C2988" s="122"/>
      <c r="D2988" s="122"/>
      <c r="F2988" s="77"/>
      <c r="J2988" s="88"/>
      <c r="K2988" s="88"/>
      <c r="L2988" s="88"/>
      <c r="O2988" s="86"/>
    </row>
    <row r="2989" spans="1:15" s="76" customFormat="1" ht="30" x14ac:dyDescent="0.45">
      <c r="A2989" s="125"/>
      <c r="B2989" s="122"/>
      <c r="C2989" s="122"/>
      <c r="D2989" s="122"/>
      <c r="F2989" s="77"/>
      <c r="O2989" s="80"/>
    </row>
    <row r="2990" spans="1:15" s="76" customFormat="1" ht="30" x14ac:dyDescent="0.45">
      <c r="A2990" s="125"/>
      <c r="B2990" s="122"/>
      <c r="C2990" s="122"/>
      <c r="D2990" s="122"/>
      <c r="F2990" s="77"/>
      <c r="J2990" s="88"/>
      <c r="K2990" s="88"/>
      <c r="L2990" s="88"/>
      <c r="O2990" s="80"/>
    </row>
    <row r="2991" spans="1:15" s="76" customFormat="1" ht="30" x14ac:dyDescent="0.5">
      <c r="A2991" s="125"/>
      <c r="B2991" s="122"/>
      <c r="C2991" s="122"/>
      <c r="D2991" s="122"/>
      <c r="F2991" s="77"/>
      <c r="J2991" s="88"/>
      <c r="K2991" s="88"/>
      <c r="L2991" s="88"/>
      <c r="O2991" s="86"/>
    </row>
    <row r="2992" spans="1:15" s="76" customFormat="1" ht="30" x14ac:dyDescent="0.45">
      <c r="A2992" s="125"/>
      <c r="B2992" s="122"/>
      <c r="C2992" s="122"/>
      <c r="D2992" s="122"/>
      <c r="F2992" s="77"/>
      <c r="O2992" s="80"/>
    </row>
    <row r="2993" spans="1:15" s="76" customFormat="1" ht="30" x14ac:dyDescent="0.5">
      <c r="A2993" s="125"/>
      <c r="B2993" s="122"/>
      <c r="C2993" s="122"/>
      <c r="D2993" s="122"/>
      <c r="F2993" s="77"/>
      <c r="J2993" s="88"/>
      <c r="K2993" s="88"/>
      <c r="L2993" s="88"/>
      <c r="O2993" s="86"/>
    </row>
    <row r="2994" spans="1:15" s="76" customFormat="1" ht="30" x14ac:dyDescent="0.45">
      <c r="A2994" s="125"/>
      <c r="B2994" s="122"/>
      <c r="C2994" s="122"/>
      <c r="D2994" s="122"/>
      <c r="F2994" s="77"/>
      <c r="J2994" s="88"/>
      <c r="K2994" s="88"/>
      <c r="L2994" s="88"/>
      <c r="O2994" s="80"/>
    </row>
    <row r="2995" spans="1:15" s="76" customFormat="1" ht="30" x14ac:dyDescent="0.45">
      <c r="A2995" s="125"/>
      <c r="B2995" s="122"/>
      <c r="C2995" s="122"/>
      <c r="D2995" s="122"/>
      <c r="F2995" s="77"/>
      <c r="O2995" s="80"/>
    </row>
    <row r="2996" spans="1:15" s="76" customFormat="1" ht="30" x14ac:dyDescent="0.45">
      <c r="A2996" s="125"/>
      <c r="B2996" s="122"/>
      <c r="C2996" s="122"/>
      <c r="D2996" s="122"/>
      <c r="F2996" s="77"/>
      <c r="O2996" s="80"/>
    </row>
    <row r="2997" spans="1:15" s="76" customFormat="1" ht="30" x14ac:dyDescent="0.45">
      <c r="A2997" s="125"/>
      <c r="B2997" s="122"/>
      <c r="C2997" s="122"/>
      <c r="D2997" s="122"/>
      <c r="F2997" s="77"/>
      <c r="J2997" s="88"/>
      <c r="K2997" s="88"/>
      <c r="L2997" s="88"/>
      <c r="O2997" s="80"/>
    </row>
    <row r="2998" spans="1:15" s="76" customFormat="1" ht="30" x14ac:dyDescent="0.45">
      <c r="A2998" s="125"/>
      <c r="B2998" s="122"/>
      <c r="C2998" s="122"/>
      <c r="D2998" s="122"/>
      <c r="F2998" s="77"/>
      <c r="O2998" s="80"/>
    </row>
    <row r="2999" spans="1:15" s="76" customFormat="1" ht="30" x14ac:dyDescent="0.45">
      <c r="A2999" s="125"/>
      <c r="B2999" s="122"/>
      <c r="C2999" s="122"/>
      <c r="D2999" s="122"/>
      <c r="F2999" s="77"/>
      <c r="J2999" s="88"/>
      <c r="K2999" s="88"/>
      <c r="L2999" s="88"/>
      <c r="O2999" s="80"/>
    </row>
    <row r="3000" spans="1:15" s="76" customFormat="1" ht="30" x14ac:dyDescent="0.45">
      <c r="A3000" s="125"/>
      <c r="B3000" s="122"/>
      <c r="C3000" s="122"/>
      <c r="D3000" s="122"/>
      <c r="F3000" s="77"/>
      <c r="O3000" s="80"/>
    </row>
    <row r="3001" spans="1:15" s="76" customFormat="1" ht="30" x14ac:dyDescent="0.45">
      <c r="A3001" s="125"/>
      <c r="B3001" s="122"/>
      <c r="C3001" s="122"/>
      <c r="D3001" s="122"/>
      <c r="F3001" s="77"/>
      <c r="J3001" s="88"/>
      <c r="K3001" s="88"/>
      <c r="L3001" s="88"/>
      <c r="O3001" s="80"/>
    </row>
    <row r="3002" spans="1:15" s="76" customFormat="1" ht="30" x14ac:dyDescent="0.5">
      <c r="A3002" s="125"/>
      <c r="B3002" s="122"/>
      <c r="C3002" s="122"/>
      <c r="D3002" s="122"/>
      <c r="F3002" s="77"/>
      <c r="O3002" s="86"/>
    </row>
    <row r="3003" spans="1:15" s="76" customFormat="1" ht="30" x14ac:dyDescent="0.5">
      <c r="A3003" s="125"/>
      <c r="B3003" s="122"/>
      <c r="C3003" s="122"/>
      <c r="D3003" s="122"/>
      <c r="F3003" s="77"/>
      <c r="J3003" s="88"/>
      <c r="K3003" s="88"/>
      <c r="L3003" s="88"/>
      <c r="O3003" s="86"/>
    </row>
    <row r="3004" spans="1:15" s="76" customFormat="1" ht="30" x14ac:dyDescent="0.45">
      <c r="A3004" s="125"/>
      <c r="B3004" s="122"/>
      <c r="C3004" s="122"/>
      <c r="D3004" s="122"/>
      <c r="F3004" s="77"/>
      <c r="O3004" s="80"/>
    </row>
    <row r="3005" spans="1:15" s="76" customFormat="1" ht="30" x14ac:dyDescent="0.5">
      <c r="A3005" s="125"/>
      <c r="B3005" s="122"/>
      <c r="C3005" s="122"/>
      <c r="D3005" s="122"/>
      <c r="F3005" s="77"/>
      <c r="J3005" s="88"/>
      <c r="K3005" s="88"/>
      <c r="L3005" s="88"/>
      <c r="O3005" s="86"/>
    </row>
    <row r="3006" spans="1:15" s="76" customFormat="1" ht="30" x14ac:dyDescent="0.45">
      <c r="A3006" s="125"/>
      <c r="B3006" s="122"/>
      <c r="C3006" s="122"/>
      <c r="D3006" s="122"/>
      <c r="F3006" s="77"/>
      <c r="O3006" s="80"/>
    </row>
    <row r="3007" spans="1:15" s="76" customFormat="1" ht="30" x14ac:dyDescent="0.5">
      <c r="A3007" s="125"/>
      <c r="B3007" s="122"/>
      <c r="C3007" s="122"/>
      <c r="D3007" s="122"/>
      <c r="F3007" s="77"/>
      <c r="J3007" s="88"/>
      <c r="K3007" s="88"/>
      <c r="L3007" s="88"/>
      <c r="O3007" s="86"/>
    </row>
    <row r="3008" spans="1:15" s="76" customFormat="1" ht="30" x14ac:dyDescent="0.45">
      <c r="A3008" s="125"/>
      <c r="B3008" s="122"/>
      <c r="C3008" s="122"/>
      <c r="D3008" s="122"/>
      <c r="F3008" s="77"/>
      <c r="O3008" s="80"/>
    </row>
    <row r="3009" spans="1:15" s="76" customFormat="1" ht="30" x14ac:dyDescent="0.45">
      <c r="A3009" s="125"/>
      <c r="B3009" s="122"/>
      <c r="C3009" s="122"/>
      <c r="D3009" s="122"/>
      <c r="F3009" s="77"/>
      <c r="J3009" s="88"/>
      <c r="K3009" s="88"/>
      <c r="L3009" s="88"/>
      <c r="O3009" s="80"/>
    </row>
    <row r="3010" spans="1:15" s="76" customFormat="1" ht="30" x14ac:dyDescent="0.45">
      <c r="A3010" s="125"/>
      <c r="B3010" s="122"/>
      <c r="C3010" s="122"/>
      <c r="D3010" s="122"/>
      <c r="F3010" s="77"/>
      <c r="O3010" s="80"/>
    </row>
    <row r="3011" spans="1:15" s="76" customFormat="1" ht="30" x14ac:dyDescent="0.5">
      <c r="A3011" s="125"/>
      <c r="B3011" s="122"/>
      <c r="C3011" s="122"/>
      <c r="D3011" s="122"/>
      <c r="F3011" s="77"/>
      <c r="O3011" s="86"/>
    </row>
    <row r="3012" spans="1:15" s="76" customFormat="1" ht="30" x14ac:dyDescent="0.45">
      <c r="A3012" s="125"/>
      <c r="B3012" s="122"/>
      <c r="C3012" s="122"/>
      <c r="D3012" s="122"/>
      <c r="F3012" s="77"/>
      <c r="O3012" s="80"/>
    </row>
    <row r="3013" spans="1:15" s="76" customFormat="1" ht="30" x14ac:dyDescent="0.5">
      <c r="A3013" s="125"/>
      <c r="B3013" s="122"/>
      <c r="C3013" s="122"/>
      <c r="D3013" s="122"/>
      <c r="F3013" s="77"/>
      <c r="O3013" s="86"/>
    </row>
    <row r="3014" spans="1:15" s="76" customFormat="1" ht="30" x14ac:dyDescent="0.45">
      <c r="A3014" s="125"/>
      <c r="B3014" s="122"/>
      <c r="C3014" s="122"/>
      <c r="D3014" s="122"/>
      <c r="F3014" s="77"/>
      <c r="J3014" s="88"/>
      <c r="K3014" s="88"/>
      <c r="L3014" s="88"/>
      <c r="O3014" s="80"/>
    </row>
    <row r="3015" spans="1:15" s="76" customFormat="1" ht="30" x14ac:dyDescent="0.5">
      <c r="A3015" s="125"/>
      <c r="B3015" s="122"/>
      <c r="C3015" s="122"/>
      <c r="D3015" s="122"/>
      <c r="F3015" s="77"/>
      <c r="O3015" s="86"/>
    </row>
    <row r="3016" spans="1:15" s="76" customFormat="1" ht="30" x14ac:dyDescent="0.5">
      <c r="A3016" s="125"/>
      <c r="B3016" s="122"/>
      <c r="C3016" s="122"/>
      <c r="D3016" s="122"/>
      <c r="F3016" s="77"/>
      <c r="J3016" s="88"/>
      <c r="K3016" s="88"/>
      <c r="L3016" s="88"/>
      <c r="O3016" s="86"/>
    </row>
    <row r="3017" spans="1:15" s="76" customFormat="1" ht="30" x14ac:dyDescent="0.45">
      <c r="A3017" s="125"/>
      <c r="B3017" s="122"/>
      <c r="C3017" s="122"/>
      <c r="D3017" s="122"/>
      <c r="F3017" s="77"/>
      <c r="O3017" s="80"/>
    </row>
    <row r="3018" spans="1:15" s="76" customFormat="1" ht="30" x14ac:dyDescent="0.45">
      <c r="A3018" s="125"/>
      <c r="B3018" s="122"/>
      <c r="C3018" s="122"/>
      <c r="D3018" s="122"/>
      <c r="F3018" s="77"/>
      <c r="O3018" s="80"/>
    </row>
    <row r="3019" spans="1:15" s="76" customFormat="1" ht="30" x14ac:dyDescent="0.5">
      <c r="A3019" s="125"/>
      <c r="B3019" s="122"/>
      <c r="C3019" s="122"/>
      <c r="D3019" s="122"/>
      <c r="F3019" s="77"/>
      <c r="O3019" s="86"/>
    </row>
    <row r="3020" spans="1:15" s="76" customFormat="1" ht="30" x14ac:dyDescent="0.5">
      <c r="A3020" s="125"/>
      <c r="B3020" s="122"/>
      <c r="C3020" s="122"/>
      <c r="D3020" s="122"/>
      <c r="F3020" s="77"/>
      <c r="O3020" s="86"/>
    </row>
    <row r="3021" spans="1:15" s="76" customFormat="1" ht="30" x14ac:dyDescent="0.45">
      <c r="A3021" s="125"/>
      <c r="B3021" s="122"/>
      <c r="C3021" s="122"/>
      <c r="D3021" s="122"/>
      <c r="F3021" s="77"/>
      <c r="O3021" s="80"/>
    </row>
    <row r="3022" spans="1:15" s="76" customFormat="1" ht="30" x14ac:dyDescent="0.5">
      <c r="A3022" s="125"/>
      <c r="B3022" s="122"/>
      <c r="C3022" s="122"/>
      <c r="D3022" s="122"/>
      <c r="F3022" s="77"/>
      <c r="O3022" s="86"/>
    </row>
    <row r="3023" spans="1:15" s="76" customFormat="1" ht="30" x14ac:dyDescent="0.45">
      <c r="A3023" s="125"/>
      <c r="B3023" s="122"/>
      <c r="C3023" s="122"/>
      <c r="D3023" s="122"/>
      <c r="F3023" s="77"/>
      <c r="O3023" s="80"/>
    </row>
    <row r="3024" spans="1:15" s="76" customFormat="1" ht="30" x14ac:dyDescent="0.45">
      <c r="A3024" s="125"/>
      <c r="B3024" s="122"/>
      <c r="C3024" s="122"/>
      <c r="D3024" s="122"/>
      <c r="F3024" s="77"/>
      <c r="O3024" s="80"/>
    </row>
    <row r="3025" spans="1:15" s="76" customFormat="1" ht="30" x14ac:dyDescent="0.45">
      <c r="A3025" s="125"/>
      <c r="B3025" s="122"/>
      <c r="C3025" s="122"/>
      <c r="D3025" s="122"/>
      <c r="F3025" s="77"/>
      <c r="O3025" s="80"/>
    </row>
    <row r="3026" spans="1:15" s="76" customFormat="1" ht="30" x14ac:dyDescent="0.45">
      <c r="A3026" s="125"/>
      <c r="B3026" s="122"/>
      <c r="C3026" s="122"/>
      <c r="D3026" s="122"/>
      <c r="F3026" s="77"/>
      <c r="O3026" s="80"/>
    </row>
    <row r="3027" spans="1:15" s="76" customFormat="1" ht="30" x14ac:dyDescent="0.45">
      <c r="A3027" s="125"/>
      <c r="B3027" s="122"/>
      <c r="C3027" s="122"/>
      <c r="D3027" s="122"/>
      <c r="F3027" s="77"/>
      <c r="J3027" s="88"/>
      <c r="K3027" s="88"/>
      <c r="L3027" s="88"/>
      <c r="O3027" s="80"/>
    </row>
    <row r="3028" spans="1:15" s="76" customFormat="1" ht="30" x14ac:dyDescent="0.45">
      <c r="A3028" s="125"/>
      <c r="B3028" s="122"/>
      <c r="C3028" s="122"/>
      <c r="D3028" s="122"/>
      <c r="F3028" s="77"/>
      <c r="J3028" s="88"/>
      <c r="K3028" s="88"/>
      <c r="L3028" s="88"/>
      <c r="O3028" s="80"/>
    </row>
    <row r="3029" spans="1:15" s="76" customFormat="1" ht="30" x14ac:dyDescent="0.45">
      <c r="A3029" s="125"/>
      <c r="B3029" s="122"/>
      <c r="C3029" s="122"/>
      <c r="D3029" s="122"/>
      <c r="F3029" s="77"/>
      <c r="J3029" s="88"/>
      <c r="K3029" s="88"/>
      <c r="L3029" s="88"/>
      <c r="O3029" s="80"/>
    </row>
    <row r="3030" spans="1:15" s="76" customFormat="1" ht="30" x14ac:dyDescent="0.45">
      <c r="A3030" s="125"/>
      <c r="B3030" s="122"/>
      <c r="C3030" s="122"/>
      <c r="D3030" s="122"/>
      <c r="F3030" s="77"/>
      <c r="O3030" s="80"/>
    </row>
    <row r="3031" spans="1:15" s="76" customFormat="1" ht="30" x14ac:dyDescent="0.45">
      <c r="A3031" s="125"/>
      <c r="B3031" s="122"/>
      <c r="C3031" s="122"/>
      <c r="D3031" s="122"/>
      <c r="F3031" s="77"/>
      <c r="O3031" s="80"/>
    </row>
    <row r="3032" spans="1:15" s="76" customFormat="1" ht="30" x14ac:dyDescent="0.45">
      <c r="A3032" s="125"/>
      <c r="B3032" s="122"/>
      <c r="C3032" s="122"/>
      <c r="D3032" s="122"/>
      <c r="F3032" s="77"/>
      <c r="O3032" s="80"/>
    </row>
    <row r="3033" spans="1:15" s="76" customFormat="1" ht="30" x14ac:dyDescent="0.45">
      <c r="A3033" s="125"/>
      <c r="B3033" s="122"/>
      <c r="C3033" s="122"/>
      <c r="D3033" s="122"/>
      <c r="F3033" s="77"/>
      <c r="O3033" s="80"/>
    </row>
    <row r="3034" spans="1:15" s="76" customFormat="1" ht="30" x14ac:dyDescent="0.45">
      <c r="A3034" s="125"/>
      <c r="B3034" s="122"/>
      <c r="C3034" s="122"/>
      <c r="D3034" s="122"/>
      <c r="F3034" s="77"/>
      <c r="O3034" s="80"/>
    </row>
    <row r="3035" spans="1:15" s="76" customFormat="1" ht="30" x14ac:dyDescent="0.45">
      <c r="A3035" s="125"/>
      <c r="B3035" s="122"/>
      <c r="C3035" s="122"/>
      <c r="D3035" s="122"/>
      <c r="F3035" s="77"/>
      <c r="O3035" s="80"/>
    </row>
    <row r="3036" spans="1:15" s="76" customFormat="1" ht="30" x14ac:dyDescent="0.5">
      <c r="A3036" s="125"/>
      <c r="B3036" s="122"/>
      <c r="C3036" s="122"/>
      <c r="D3036" s="122"/>
      <c r="F3036" s="77"/>
      <c r="O3036" s="86"/>
    </row>
    <row r="3037" spans="1:15" s="76" customFormat="1" ht="30" x14ac:dyDescent="0.45">
      <c r="A3037" s="125"/>
      <c r="B3037" s="122"/>
      <c r="C3037" s="122"/>
      <c r="D3037" s="122"/>
      <c r="F3037" s="77"/>
      <c r="O3037" s="80"/>
    </row>
    <row r="3038" spans="1:15" s="76" customFormat="1" ht="30" x14ac:dyDescent="0.5">
      <c r="A3038" s="125"/>
      <c r="B3038" s="122"/>
      <c r="C3038" s="122"/>
      <c r="D3038" s="122"/>
      <c r="F3038" s="77"/>
      <c r="O3038" s="86"/>
    </row>
    <row r="3039" spans="1:15" s="76" customFormat="1" ht="30" x14ac:dyDescent="0.5">
      <c r="A3039" s="125"/>
      <c r="B3039" s="122"/>
      <c r="C3039" s="122"/>
      <c r="D3039" s="122"/>
      <c r="F3039" s="77"/>
      <c r="O3039" s="86"/>
    </row>
    <row r="3040" spans="1:15" s="76" customFormat="1" ht="30" x14ac:dyDescent="0.5">
      <c r="A3040" s="125"/>
      <c r="B3040" s="122"/>
      <c r="C3040" s="122"/>
      <c r="D3040" s="122"/>
      <c r="F3040" s="77"/>
      <c r="J3040" s="88"/>
      <c r="K3040" s="88"/>
      <c r="L3040" s="88"/>
      <c r="O3040" s="86"/>
    </row>
    <row r="3041" spans="1:15" s="76" customFormat="1" ht="30" x14ac:dyDescent="0.45">
      <c r="A3041" s="125"/>
      <c r="B3041" s="122"/>
      <c r="C3041" s="122"/>
      <c r="D3041" s="122"/>
      <c r="F3041" s="77"/>
      <c r="O3041" s="80"/>
    </row>
    <row r="3042" spans="1:15" s="76" customFormat="1" ht="30" x14ac:dyDescent="0.5">
      <c r="A3042" s="125"/>
      <c r="B3042" s="122"/>
      <c r="C3042" s="122"/>
      <c r="D3042" s="122"/>
      <c r="F3042" s="77"/>
      <c r="J3042" s="88"/>
      <c r="K3042" s="88"/>
      <c r="L3042" s="88"/>
      <c r="O3042" s="86"/>
    </row>
    <row r="3043" spans="1:15" s="76" customFormat="1" ht="30" x14ac:dyDescent="0.5">
      <c r="A3043" s="125"/>
      <c r="B3043" s="122"/>
      <c r="C3043" s="122"/>
      <c r="D3043" s="122"/>
      <c r="F3043" s="77"/>
      <c r="O3043" s="86"/>
    </row>
    <row r="3044" spans="1:15" s="76" customFormat="1" ht="30" x14ac:dyDescent="0.45">
      <c r="A3044" s="125"/>
      <c r="B3044" s="122"/>
      <c r="C3044" s="122"/>
      <c r="D3044" s="122"/>
      <c r="F3044" s="77"/>
      <c r="O3044" s="80"/>
    </row>
    <row r="3045" spans="1:15" s="76" customFormat="1" ht="30" x14ac:dyDescent="0.5">
      <c r="A3045" s="125"/>
      <c r="B3045" s="122"/>
      <c r="C3045" s="122"/>
      <c r="D3045" s="122"/>
      <c r="F3045" s="77"/>
      <c r="O3045" s="86"/>
    </row>
    <row r="3046" spans="1:15" s="76" customFormat="1" ht="30" x14ac:dyDescent="0.45">
      <c r="A3046" s="125"/>
      <c r="B3046" s="122"/>
      <c r="C3046" s="122"/>
      <c r="D3046" s="122"/>
      <c r="F3046" s="77"/>
      <c r="O3046" s="80"/>
    </row>
    <row r="3047" spans="1:15" s="76" customFormat="1" ht="30" x14ac:dyDescent="0.45">
      <c r="A3047" s="125"/>
      <c r="B3047" s="122"/>
      <c r="C3047" s="122"/>
      <c r="D3047" s="122"/>
      <c r="F3047" s="77"/>
      <c r="O3047" s="80"/>
    </row>
    <row r="3048" spans="1:15" s="76" customFormat="1" ht="30" x14ac:dyDescent="0.45">
      <c r="A3048" s="125"/>
      <c r="B3048" s="122"/>
      <c r="C3048" s="122"/>
      <c r="D3048" s="122"/>
      <c r="F3048" s="77"/>
      <c r="O3048" s="80"/>
    </row>
    <row r="3049" spans="1:15" s="76" customFormat="1" ht="30" x14ac:dyDescent="0.5">
      <c r="A3049" s="125"/>
      <c r="B3049" s="122"/>
      <c r="C3049" s="122"/>
      <c r="D3049" s="122"/>
      <c r="F3049" s="77"/>
      <c r="J3049" s="88"/>
      <c r="K3049" s="88"/>
      <c r="L3049" s="88"/>
      <c r="O3049" s="86"/>
    </row>
    <row r="3050" spans="1:15" s="76" customFormat="1" ht="30" x14ac:dyDescent="0.5">
      <c r="A3050" s="125"/>
      <c r="B3050" s="122"/>
      <c r="C3050" s="122"/>
      <c r="D3050" s="122"/>
      <c r="F3050" s="77"/>
      <c r="O3050" s="86"/>
    </row>
    <row r="3051" spans="1:15" s="76" customFormat="1" ht="30" x14ac:dyDescent="0.5">
      <c r="A3051" s="125"/>
      <c r="B3051" s="122"/>
      <c r="C3051" s="122"/>
      <c r="D3051" s="122"/>
      <c r="F3051" s="77"/>
      <c r="J3051" s="88"/>
      <c r="K3051" s="88"/>
      <c r="L3051" s="88"/>
      <c r="O3051" s="86"/>
    </row>
    <row r="3052" spans="1:15" s="76" customFormat="1" ht="30" x14ac:dyDescent="0.45">
      <c r="A3052" s="125"/>
      <c r="B3052" s="122"/>
      <c r="C3052" s="122"/>
      <c r="D3052" s="122"/>
      <c r="F3052" s="77"/>
      <c r="O3052" s="80"/>
    </row>
    <row r="3053" spans="1:15" s="76" customFormat="1" ht="30" x14ac:dyDescent="0.45">
      <c r="A3053" s="125"/>
      <c r="B3053" s="122"/>
      <c r="C3053" s="122"/>
      <c r="D3053" s="122"/>
      <c r="F3053" s="77"/>
      <c r="J3053" s="88"/>
      <c r="K3053" s="88"/>
      <c r="L3053" s="88"/>
      <c r="O3053" s="80"/>
    </row>
    <row r="3054" spans="1:15" s="76" customFormat="1" ht="30" x14ac:dyDescent="0.45">
      <c r="A3054" s="125"/>
      <c r="B3054" s="122"/>
      <c r="C3054" s="122"/>
      <c r="D3054" s="122"/>
      <c r="F3054" s="77"/>
      <c r="O3054" s="80"/>
    </row>
    <row r="3055" spans="1:15" s="76" customFormat="1" ht="30" x14ac:dyDescent="0.5">
      <c r="A3055" s="125"/>
      <c r="B3055" s="122"/>
      <c r="C3055" s="122"/>
      <c r="D3055" s="122"/>
      <c r="F3055" s="77"/>
      <c r="O3055" s="86"/>
    </row>
    <row r="3056" spans="1:15" s="76" customFormat="1" ht="30" x14ac:dyDescent="0.45">
      <c r="A3056" s="125"/>
      <c r="B3056" s="122"/>
      <c r="C3056" s="122"/>
      <c r="D3056" s="122"/>
      <c r="F3056" s="77"/>
      <c r="J3056" s="88"/>
      <c r="K3056" s="88"/>
      <c r="L3056" s="88"/>
      <c r="O3056" s="80"/>
    </row>
    <row r="3057" spans="1:15" s="76" customFormat="1" ht="30" x14ac:dyDescent="0.5">
      <c r="A3057" s="125"/>
      <c r="B3057" s="122"/>
      <c r="C3057" s="122"/>
      <c r="D3057" s="122"/>
      <c r="F3057" s="77"/>
      <c r="J3057" s="88"/>
      <c r="K3057" s="88"/>
      <c r="L3057" s="88"/>
      <c r="O3057" s="86"/>
    </row>
    <row r="3058" spans="1:15" s="76" customFormat="1" ht="30" x14ac:dyDescent="0.45">
      <c r="A3058" s="125"/>
      <c r="B3058" s="122"/>
      <c r="C3058" s="122"/>
      <c r="D3058" s="122"/>
      <c r="F3058" s="77"/>
      <c r="J3058" s="88"/>
      <c r="K3058" s="88"/>
      <c r="L3058" s="88"/>
      <c r="O3058" s="80"/>
    </row>
    <row r="3059" spans="1:15" s="76" customFormat="1" ht="30" x14ac:dyDescent="0.45">
      <c r="A3059" s="125"/>
      <c r="B3059" s="122"/>
      <c r="C3059" s="122"/>
      <c r="D3059" s="122"/>
      <c r="F3059" s="77"/>
      <c r="O3059" s="80"/>
    </row>
    <row r="3060" spans="1:15" s="76" customFormat="1" ht="30" x14ac:dyDescent="0.45">
      <c r="A3060" s="125"/>
      <c r="B3060" s="122"/>
      <c r="C3060" s="122"/>
      <c r="D3060" s="122"/>
      <c r="F3060" s="77"/>
      <c r="J3060" s="88"/>
      <c r="K3060" s="88"/>
      <c r="L3060" s="88"/>
      <c r="O3060" s="80"/>
    </row>
    <row r="3061" spans="1:15" s="76" customFormat="1" ht="30" x14ac:dyDescent="0.45">
      <c r="A3061" s="125"/>
      <c r="B3061" s="122"/>
      <c r="C3061" s="122"/>
      <c r="D3061" s="122"/>
      <c r="F3061" s="77"/>
      <c r="J3061" s="88"/>
      <c r="K3061" s="88"/>
      <c r="L3061" s="88"/>
      <c r="O3061" s="80"/>
    </row>
    <row r="3062" spans="1:15" s="76" customFormat="1" ht="30" x14ac:dyDescent="0.45">
      <c r="A3062" s="125"/>
      <c r="B3062" s="122"/>
      <c r="C3062" s="122"/>
      <c r="D3062" s="122"/>
      <c r="F3062" s="77"/>
      <c r="O3062" s="80"/>
    </row>
    <row r="3063" spans="1:15" s="76" customFormat="1" ht="30" x14ac:dyDescent="0.5">
      <c r="A3063" s="125"/>
      <c r="B3063" s="122"/>
      <c r="C3063" s="122"/>
      <c r="D3063" s="122"/>
      <c r="F3063" s="77"/>
      <c r="O3063" s="86"/>
    </row>
    <row r="3064" spans="1:15" s="76" customFormat="1" ht="30" x14ac:dyDescent="0.45">
      <c r="A3064" s="125"/>
      <c r="B3064" s="122"/>
      <c r="C3064" s="122"/>
      <c r="D3064" s="122"/>
      <c r="F3064" s="77"/>
      <c r="O3064" s="80"/>
    </row>
    <row r="3065" spans="1:15" s="76" customFormat="1" ht="30" x14ac:dyDescent="0.45">
      <c r="A3065" s="125"/>
      <c r="B3065" s="122"/>
      <c r="C3065" s="122"/>
      <c r="D3065" s="122"/>
      <c r="F3065" s="77"/>
      <c r="O3065" s="80"/>
    </row>
    <row r="3066" spans="1:15" s="76" customFormat="1" ht="30" x14ac:dyDescent="0.45">
      <c r="A3066" s="125"/>
      <c r="B3066" s="122"/>
      <c r="C3066" s="122"/>
      <c r="D3066" s="122"/>
      <c r="F3066" s="77"/>
      <c r="O3066" s="80"/>
    </row>
    <row r="3067" spans="1:15" s="76" customFormat="1" ht="30" x14ac:dyDescent="0.5">
      <c r="A3067" s="125"/>
      <c r="B3067" s="122"/>
      <c r="C3067" s="122"/>
      <c r="D3067" s="122"/>
      <c r="F3067" s="77"/>
      <c r="O3067" s="86"/>
    </row>
    <row r="3068" spans="1:15" s="76" customFormat="1" ht="30" x14ac:dyDescent="0.45">
      <c r="A3068" s="125"/>
      <c r="B3068" s="122"/>
      <c r="C3068" s="122"/>
      <c r="D3068" s="122"/>
      <c r="F3068" s="77"/>
      <c r="O3068" s="80"/>
    </row>
    <row r="3069" spans="1:15" s="76" customFormat="1" ht="30" x14ac:dyDescent="0.45">
      <c r="A3069" s="125"/>
      <c r="B3069" s="122"/>
      <c r="C3069" s="122"/>
      <c r="D3069" s="122"/>
      <c r="F3069" s="77"/>
      <c r="O3069" s="80"/>
    </row>
    <row r="3070" spans="1:15" s="76" customFormat="1" ht="30" x14ac:dyDescent="0.45">
      <c r="A3070" s="125"/>
      <c r="B3070" s="122"/>
      <c r="C3070" s="122"/>
      <c r="D3070" s="122"/>
      <c r="F3070" s="77"/>
      <c r="O3070" s="80"/>
    </row>
    <row r="3071" spans="1:15" s="76" customFormat="1" ht="30" x14ac:dyDescent="0.45">
      <c r="A3071" s="125"/>
      <c r="B3071" s="122"/>
      <c r="C3071" s="122"/>
      <c r="D3071" s="122"/>
      <c r="F3071" s="77"/>
      <c r="J3071" s="88"/>
      <c r="K3071" s="88"/>
      <c r="L3071" s="88"/>
      <c r="O3071" s="80"/>
    </row>
    <row r="3072" spans="1:15" s="76" customFormat="1" ht="30" x14ac:dyDescent="0.45">
      <c r="A3072" s="125"/>
      <c r="B3072" s="122"/>
      <c r="C3072" s="122"/>
      <c r="D3072" s="122"/>
      <c r="F3072" s="77"/>
      <c r="O3072" s="80"/>
    </row>
    <row r="3073" spans="1:15" s="76" customFormat="1" ht="30" x14ac:dyDescent="0.45">
      <c r="A3073" s="125"/>
      <c r="B3073" s="122"/>
      <c r="C3073" s="122"/>
      <c r="D3073" s="122"/>
      <c r="F3073" s="77"/>
      <c r="O3073" s="80"/>
    </row>
    <row r="3074" spans="1:15" s="76" customFormat="1" ht="30" x14ac:dyDescent="0.45">
      <c r="A3074" s="125"/>
      <c r="B3074" s="122"/>
      <c r="C3074" s="122"/>
      <c r="D3074" s="122"/>
      <c r="F3074" s="77"/>
      <c r="O3074" s="80"/>
    </row>
    <row r="3075" spans="1:15" s="76" customFormat="1" ht="30" x14ac:dyDescent="0.5">
      <c r="A3075" s="125"/>
      <c r="B3075" s="122"/>
      <c r="C3075" s="122"/>
      <c r="D3075" s="122"/>
      <c r="F3075" s="77"/>
      <c r="O3075" s="86"/>
    </row>
    <row r="3076" spans="1:15" s="76" customFormat="1" ht="30" x14ac:dyDescent="0.45">
      <c r="A3076" s="125"/>
      <c r="B3076" s="122"/>
      <c r="C3076" s="122"/>
      <c r="D3076" s="122"/>
      <c r="F3076" s="77"/>
      <c r="O3076" s="80"/>
    </row>
    <row r="3077" spans="1:15" s="76" customFormat="1" ht="30" x14ac:dyDescent="0.45">
      <c r="A3077" s="125"/>
      <c r="B3077" s="122"/>
      <c r="C3077" s="122"/>
      <c r="D3077" s="122"/>
      <c r="F3077" s="77"/>
      <c r="O3077" s="80"/>
    </row>
    <row r="3078" spans="1:15" s="76" customFormat="1" ht="30" x14ac:dyDescent="0.45">
      <c r="A3078" s="125"/>
      <c r="B3078" s="122"/>
      <c r="C3078" s="122"/>
      <c r="D3078" s="122"/>
      <c r="F3078" s="77"/>
      <c r="J3078" s="88"/>
      <c r="K3078" s="88"/>
      <c r="L3078" s="88"/>
      <c r="O3078" s="80"/>
    </row>
    <row r="3079" spans="1:15" s="76" customFormat="1" ht="30" x14ac:dyDescent="0.45">
      <c r="A3079" s="125"/>
      <c r="B3079" s="122"/>
      <c r="C3079" s="122"/>
      <c r="D3079" s="122"/>
      <c r="O3079" s="80"/>
    </row>
    <row r="3080" spans="1:15" s="76" customFormat="1" ht="30" x14ac:dyDescent="0.5">
      <c r="A3080" s="125"/>
      <c r="B3080" s="122"/>
      <c r="C3080" s="122"/>
      <c r="D3080" s="122"/>
      <c r="F3080" s="77"/>
      <c r="O3080" s="86"/>
    </row>
    <row r="3081" spans="1:15" s="76" customFormat="1" ht="30" x14ac:dyDescent="0.45">
      <c r="A3081" s="125"/>
      <c r="B3081" s="122"/>
      <c r="C3081" s="122"/>
      <c r="D3081" s="122"/>
      <c r="F3081" s="77"/>
      <c r="O3081" s="80"/>
    </row>
    <row r="3082" spans="1:15" s="76" customFormat="1" ht="30" x14ac:dyDescent="0.5">
      <c r="A3082" s="125"/>
      <c r="B3082" s="122"/>
      <c r="C3082" s="122"/>
      <c r="D3082" s="122"/>
      <c r="F3082" s="77"/>
      <c r="O3082" s="86"/>
    </row>
    <row r="3083" spans="1:15" s="76" customFormat="1" ht="30" x14ac:dyDescent="0.45">
      <c r="A3083" s="125"/>
      <c r="B3083" s="122"/>
      <c r="C3083" s="122"/>
      <c r="D3083" s="122"/>
      <c r="F3083" s="77"/>
      <c r="O3083" s="80"/>
    </row>
    <row r="3084" spans="1:15" s="76" customFormat="1" ht="30" x14ac:dyDescent="0.45">
      <c r="A3084" s="125"/>
      <c r="B3084" s="122"/>
      <c r="C3084" s="122"/>
      <c r="D3084" s="122"/>
      <c r="F3084" s="77"/>
      <c r="J3084" s="88"/>
      <c r="K3084" s="88"/>
      <c r="L3084" s="88"/>
      <c r="O3084" s="80"/>
    </row>
    <row r="3085" spans="1:15" s="76" customFormat="1" ht="30" x14ac:dyDescent="0.45">
      <c r="A3085" s="125"/>
      <c r="B3085" s="122"/>
      <c r="C3085" s="122"/>
      <c r="D3085" s="122"/>
      <c r="F3085" s="77"/>
      <c r="O3085" s="80"/>
    </row>
    <row r="3086" spans="1:15" s="76" customFormat="1" ht="30" x14ac:dyDescent="0.45">
      <c r="A3086" s="125"/>
      <c r="B3086" s="122"/>
      <c r="C3086" s="122"/>
      <c r="D3086" s="122"/>
      <c r="F3086" s="77"/>
      <c r="O3086" s="80"/>
    </row>
    <row r="3087" spans="1:15" s="76" customFormat="1" ht="30" x14ac:dyDescent="0.5">
      <c r="A3087" s="125"/>
      <c r="B3087" s="122"/>
      <c r="C3087" s="122"/>
      <c r="D3087" s="122"/>
      <c r="F3087" s="77"/>
      <c r="O3087" s="86"/>
    </row>
    <row r="3088" spans="1:15" s="76" customFormat="1" ht="30" x14ac:dyDescent="0.5">
      <c r="A3088" s="125"/>
      <c r="B3088" s="122"/>
      <c r="C3088" s="122"/>
      <c r="D3088" s="122"/>
      <c r="F3088" s="77"/>
      <c r="J3088" s="88"/>
      <c r="K3088" s="88"/>
      <c r="L3088" s="88"/>
      <c r="O3088" s="86"/>
    </row>
    <row r="3089" spans="1:15" s="76" customFormat="1" ht="31.2" x14ac:dyDescent="0.45">
      <c r="A3089" s="125"/>
      <c r="B3089" s="122"/>
      <c r="C3089" s="122"/>
      <c r="D3089" s="122"/>
      <c r="F3089" s="77"/>
      <c r="O3089" s="90"/>
    </row>
    <row r="3090" spans="1:15" s="76" customFormat="1" ht="31.2" x14ac:dyDescent="0.45">
      <c r="A3090" s="125"/>
      <c r="B3090" s="122"/>
      <c r="C3090" s="122"/>
      <c r="D3090" s="122"/>
      <c r="F3090" s="77"/>
      <c r="O3090" s="90"/>
    </row>
    <row r="3091" spans="1:15" s="76" customFormat="1" ht="31.2" x14ac:dyDescent="0.45">
      <c r="A3091" s="125"/>
      <c r="B3091" s="122"/>
      <c r="C3091" s="122"/>
      <c r="D3091" s="122"/>
      <c r="F3091" s="77"/>
      <c r="J3091" s="88"/>
      <c r="K3091" s="88"/>
      <c r="L3091" s="88"/>
      <c r="O3091" s="90"/>
    </row>
    <row r="3092" spans="1:15" s="76" customFormat="1" ht="31.2" x14ac:dyDescent="0.45">
      <c r="A3092" s="125"/>
      <c r="B3092" s="122"/>
      <c r="C3092" s="122"/>
      <c r="D3092" s="122"/>
      <c r="F3092" s="77"/>
      <c r="O3092" s="90"/>
    </row>
    <row r="3093" spans="1:15" s="76" customFormat="1" ht="31.2" x14ac:dyDescent="0.45">
      <c r="A3093" s="125"/>
      <c r="B3093" s="122"/>
      <c r="C3093" s="122"/>
      <c r="D3093" s="122"/>
      <c r="F3093" s="77"/>
      <c r="O3093" s="90"/>
    </row>
    <row r="3094" spans="1:15" s="76" customFormat="1" ht="31.2" x14ac:dyDescent="0.45">
      <c r="A3094" s="125"/>
      <c r="B3094" s="122"/>
      <c r="C3094" s="122"/>
      <c r="D3094" s="122"/>
      <c r="F3094" s="77"/>
      <c r="J3094" s="88"/>
      <c r="K3094" s="88"/>
      <c r="L3094" s="88"/>
      <c r="O3094" s="90"/>
    </row>
    <row r="3095" spans="1:15" s="76" customFormat="1" ht="31.2" x14ac:dyDescent="0.45">
      <c r="A3095" s="125"/>
      <c r="B3095" s="122"/>
      <c r="C3095" s="122"/>
      <c r="D3095" s="122"/>
      <c r="F3095" s="77"/>
      <c r="O3095" s="90"/>
    </row>
    <row r="3096" spans="1:15" s="76" customFormat="1" ht="31.2" x14ac:dyDescent="0.45">
      <c r="A3096" s="125"/>
      <c r="B3096" s="122"/>
      <c r="C3096" s="122"/>
      <c r="D3096" s="122"/>
      <c r="O3096" s="90"/>
    </row>
    <row r="3097" spans="1:15" s="76" customFormat="1" ht="31.2" x14ac:dyDescent="0.45">
      <c r="A3097" s="125"/>
      <c r="B3097" s="122"/>
      <c r="C3097" s="122"/>
      <c r="D3097" s="122"/>
      <c r="F3097" s="77"/>
      <c r="O3097" s="90"/>
    </row>
    <row r="3098" spans="1:15" s="76" customFormat="1" ht="30" x14ac:dyDescent="0.45">
      <c r="A3098" s="125"/>
      <c r="B3098" s="122"/>
      <c r="C3098" s="122"/>
      <c r="D3098" s="122"/>
      <c r="F3098" s="77"/>
      <c r="O3098" s="80"/>
    </row>
    <row r="3099" spans="1:15" s="76" customFormat="1" ht="31.2" x14ac:dyDescent="0.45">
      <c r="A3099" s="125"/>
      <c r="B3099" s="122"/>
      <c r="C3099" s="122"/>
      <c r="D3099" s="122"/>
      <c r="F3099" s="77"/>
      <c r="J3099" s="88"/>
      <c r="K3099" s="88"/>
      <c r="L3099" s="88"/>
      <c r="O3099" s="90"/>
    </row>
    <row r="3100" spans="1:15" s="76" customFormat="1" ht="31.2" x14ac:dyDescent="0.45">
      <c r="A3100" s="125"/>
      <c r="B3100" s="122"/>
      <c r="C3100" s="122"/>
      <c r="D3100" s="122"/>
      <c r="F3100" s="77"/>
      <c r="O3100" s="90"/>
    </row>
    <row r="3101" spans="1:15" s="76" customFormat="1" ht="31.2" x14ac:dyDescent="0.45">
      <c r="A3101" s="125"/>
      <c r="B3101" s="122"/>
      <c r="C3101" s="122"/>
      <c r="D3101" s="122"/>
      <c r="F3101" s="77"/>
      <c r="O3101" s="90"/>
    </row>
    <row r="3102" spans="1:15" s="76" customFormat="1" ht="31.2" x14ac:dyDescent="0.45">
      <c r="A3102" s="125"/>
      <c r="B3102" s="122"/>
      <c r="C3102" s="122"/>
      <c r="D3102" s="122"/>
      <c r="F3102" s="77"/>
      <c r="J3102" s="88"/>
      <c r="K3102" s="88"/>
      <c r="L3102" s="88"/>
      <c r="O3102" s="90"/>
    </row>
    <row r="3103" spans="1:15" s="76" customFormat="1" ht="31.2" x14ac:dyDescent="0.45">
      <c r="A3103" s="125"/>
      <c r="B3103" s="122"/>
      <c r="C3103" s="122"/>
      <c r="D3103" s="122"/>
      <c r="F3103" s="77"/>
      <c r="J3103" s="88"/>
      <c r="K3103" s="88"/>
      <c r="L3103" s="88"/>
      <c r="O3103" s="90"/>
    </row>
    <row r="3104" spans="1:15" s="76" customFormat="1" ht="31.2" x14ac:dyDescent="0.45">
      <c r="A3104" s="125"/>
      <c r="B3104" s="122"/>
      <c r="C3104" s="122"/>
      <c r="D3104" s="122"/>
      <c r="F3104" s="77"/>
      <c r="O3104" s="90"/>
    </row>
    <row r="3105" spans="1:15" s="76" customFormat="1" ht="31.2" x14ac:dyDescent="0.45">
      <c r="A3105" s="125"/>
      <c r="B3105" s="122"/>
      <c r="C3105" s="122"/>
      <c r="D3105" s="122"/>
      <c r="F3105" s="77"/>
      <c r="O3105" s="90"/>
    </row>
    <row r="3106" spans="1:15" s="76" customFormat="1" ht="31.2" x14ac:dyDescent="0.45">
      <c r="A3106" s="125"/>
      <c r="B3106" s="122"/>
      <c r="C3106" s="122"/>
      <c r="D3106" s="122"/>
      <c r="F3106" s="77"/>
      <c r="O3106" s="90"/>
    </row>
    <row r="3107" spans="1:15" s="76" customFormat="1" ht="31.2" x14ac:dyDescent="0.45">
      <c r="A3107" s="125"/>
      <c r="B3107" s="122"/>
      <c r="C3107" s="122"/>
      <c r="D3107" s="122"/>
      <c r="F3107" s="77"/>
      <c r="O3107" s="90"/>
    </row>
    <row r="3108" spans="1:15" s="76" customFormat="1" ht="31.2" x14ac:dyDescent="0.45">
      <c r="A3108" s="125"/>
      <c r="B3108" s="122"/>
      <c r="C3108" s="122"/>
      <c r="D3108" s="122"/>
      <c r="F3108" s="77"/>
      <c r="J3108" s="88"/>
      <c r="K3108" s="88"/>
      <c r="L3108" s="88"/>
      <c r="O3108" s="90"/>
    </row>
    <row r="3109" spans="1:15" s="76" customFormat="1" ht="31.2" x14ac:dyDescent="0.45">
      <c r="A3109" s="125"/>
      <c r="B3109" s="122"/>
      <c r="C3109" s="122"/>
      <c r="D3109" s="122"/>
      <c r="F3109" s="77"/>
      <c r="J3109" s="88"/>
      <c r="K3109" s="88"/>
      <c r="L3109" s="88"/>
      <c r="O3109" s="90"/>
    </row>
    <row r="3110" spans="1:15" s="76" customFormat="1" ht="31.2" x14ac:dyDescent="0.45">
      <c r="A3110" s="125"/>
      <c r="B3110" s="122"/>
      <c r="C3110" s="122"/>
      <c r="D3110" s="122"/>
      <c r="F3110" s="77"/>
      <c r="O3110" s="90"/>
    </row>
    <row r="3111" spans="1:15" s="76" customFormat="1" ht="31.2" x14ac:dyDescent="0.45">
      <c r="A3111" s="125"/>
      <c r="B3111" s="122"/>
      <c r="C3111" s="122"/>
      <c r="D3111" s="122"/>
      <c r="F3111" s="77"/>
      <c r="O3111" s="90"/>
    </row>
    <row r="3112" spans="1:15" s="76" customFormat="1" ht="31.2" x14ac:dyDescent="0.45">
      <c r="A3112" s="125"/>
      <c r="B3112" s="122"/>
      <c r="C3112" s="122"/>
      <c r="D3112" s="122"/>
      <c r="F3112" s="77"/>
      <c r="J3112" s="88"/>
      <c r="K3112" s="88"/>
      <c r="L3112" s="88"/>
      <c r="O3112" s="90"/>
    </row>
    <row r="3113" spans="1:15" s="76" customFormat="1" ht="31.2" x14ac:dyDescent="0.45">
      <c r="A3113" s="125"/>
      <c r="B3113" s="122"/>
      <c r="C3113" s="122"/>
      <c r="D3113" s="122"/>
      <c r="F3113" s="77"/>
      <c r="O3113" s="90"/>
    </row>
    <row r="3114" spans="1:15" s="76" customFormat="1" ht="31.2" x14ac:dyDescent="0.45">
      <c r="A3114" s="125"/>
      <c r="B3114" s="122"/>
      <c r="C3114" s="122"/>
      <c r="D3114" s="122"/>
      <c r="F3114" s="77"/>
      <c r="O3114" s="90"/>
    </row>
    <row r="3115" spans="1:15" s="76" customFormat="1" ht="31.2" x14ac:dyDescent="0.45">
      <c r="A3115" s="125"/>
      <c r="B3115" s="122"/>
      <c r="C3115" s="122"/>
      <c r="D3115" s="122"/>
      <c r="F3115" s="77"/>
      <c r="J3115" s="88"/>
      <c r="K3115" s="88"/>
      <c r="L3115" s="88"/>
      <c r="O3115" s="90"/>
    </row>
    <row r="3116" spans="1:15" s="76" customFormat="1" ht="31.2" x14ac:dyDescent="0.45">
      <c r="A3116" s="125"/>
      <c r="B3116" s="122"/>
      <c r="C3116" s="122"/>
      <c r="D3116" s="122"/>
      <c r="F3116" s="77"/>
      <c r="O3116" s="90"/>
    </row>
    <row r="3117" spans="1:15" s="76" customFormat="1" ht="31.2" x14ac:dyDescent="0.45">
      <c r="A3117" s="125"/>
      <c r="B3117" s="122"/>
      <c r="C3117" s="122"/>
      <c r="D3117" s="122"/>
      <c r="F3117" s="77"/>
      <c r="O3117" s="90"/>
    </row>
    <row r="3118" spans="1:15" s="76" customFormat="1" ht="31.2" x14ac:dyDescent="0.45">
      <c r="A3118" s="125"/>
      <c r="B3118" s="122"/>
      <c r="C3118" s="122"/>
      <c r="D3118" s="122"/>
      <c r="F3118" s="77"/>
      <c r="O3118" s="90"/>
    </row>
    <row r="3119" spans="1:15" s="76" customFormat="1" ht="31.2" x14ac:dyDescent="0.45">
      <c r="A3119" s="125"/>
      <c r="B3119" s="122"/>
      <c r="C3119" s="122"/>
      <c r="D3119" s="122"/>
      <c r="F3119" s="77"/>
      <c r="O3119" s="90"/>
    </row>
    <row r="3120" spans="1:15" s="76" customFormat="1" ht="31.2" x14ac:dyDescent="0.45">
      <c r="A3120" s="125"/>
      <c r="B3120" s="122"/>
      <c r="C3120" s="122"/>
      <c r="D3120" s="122"/>
      <c r="F3120" s="77"/>
      <c r="O3120" s="90"/>
    </row>
    <row r="3121" spans="1:15" s="76" customFormat="1" ht="31.2" x14ac:dyDescent="0.45">
      <c r="A3121" s="125"/>
      <c r="B3121" s="122"/>
      <c r="C3121" s="122"/>
      <c r="D3121" s="122"/>
      <c r="F3121" s="77"/>
      <c r="O3121" s="90"/>
    </row>
    <row r="3122" spans="1:15" s="76" customFormat="1" ht="31.2" x14ac:dyDescent="0.45">
      <c r="A3122" s="125"/>
      <c r="B3122" s="122"/>
      <c r="C3122" s="122"/>
      <c r="D3122" s="122"/>
      <c r="F3122" s="77"/>
      <c r="J3122" s="88"/>
      <c r="K3122" s="88"/>
      <c r="L3122" s="88"/>
      <c r="O3122" s="90"/>
    </row>
    <row r="3123" spans="1:15" s="76" customFormat="1" ht="31.2" x14ac:dyDescent="0.45">
      <c r="A3123" s="125"/>
      <c r="B3123" s="122"/>
      <c r="C3123" s="122"/>
      <c r="D3123" s="122"/>
      <c r="F3123" s="77"/>
      <c r="J3123" s="88"/>
      <c r="K3123" s="88"/>
      <c r="L3123" s="88"/>
      <c r="O3123" s="90"/>
    </row>
    <row r="3124" spans="1:15" s="76" customFormat="1" ht="31.2" x14ac:dyDescent="0.45">
      <c r="A3124" s="125"/>
      <c r="B3124" s="122"/>
      <c r="C3124" s="122"/>
      <c r="D3124" s="122"/>
      <c r="F3124" s="77"/>
      <c r="O3124" s="90"/>
    </row>
    <row r="3125" spans="1:15" s="76" customFormat="1" ht="31.2" x14ac:dyDescent="0.45">
      <c r="A3125" s="125"/>
      <c r="B3125" s="122"/>
      <c r="C3125" s="122"/>
      <c r="D3125" s="122"/>
      <c r="F3125" s="77"/>
      <c r="O3125" s="90"/>
    </row>
    <row r="3126" spans="1:15" s="76" customFormat="1" ht="31.2" x14ac:dyDescent="0.45">
      <c r="A3126" s="125"/>
      <c r="B3126" s="122"/>
      <c r="C3126" s="122"/>
      <c r="D3126" s="122"/>
      <c r="F3126" s="77"/>
      <c r="J3126" s="88"/>
      <c r="K3126" s="88"/>
      <c r="L3126" s="88"/>
      <c r="O3126" s="90"/>
    </row>
    <row r="3127" spans="1:15" s="76" customFormat="1" ht="31.2" x14ac:dyDescent="0.45">
      <c r="A3127" s="125"/>
      <c r="B3127" s="122"/>
      <c r="C3127" s="122"/>
      <c r="D3127" s="122"/>
      <c r="F3127" s="77"/>
      <c r="J3127" s="88"/>
      <c r="K3127" s="88"/>
      <c r="L3127" s="88"/>
      <c r="O3127" s="90"/>
    </row>
    <row r="3128" spans="1:15" s="76" customFormat="1" ht="31.2" x14ac:dyDescent="0.45">
      <c r="A3128" s="125"/>
      <c r="B3128" s="122"/>
      <c r="C3128" s="122"/>
      <c r="D3128" s="122"/>
      <c r="F3128" s="77"/>
      <c r="O3128" s="90"/>
    </row>
    <row r="3129" spans="1:15" s="76" customFormat="1" ht="31.2" x14ac:dyDescent="0.45">
      <c r="A3129" s="125"/>
      <c r="B3129" s="122"/>
      <c r="C3129" s="122"/>
      <c r="D3129" s="122"/>
      <c r="F3129" s="77"/>
      <c r="O3129" s="90"/>
    </row>
    <row r="3130" spans="1:15" s="76" customFormat="1" ht="31.2" x14ac:dyDescent="0.45">
      <c r="A3130" s="125"/>
      <c r="B3130" s="122"/>
      <c r="C3130" s="122"/>
      <c r="D3130" s="122"/>
      <c r="F3130" s="77"/>
      <c r="O3130" s="90"/>
    </row>
    <row r="3131" spans="1:15" s="76" customFormat="1" ht="31.2" x14ac:dyDescent="0.45">
      <c r="A3131" s="125"/>
      <c r="B3131" s="122"/>
      <c r="C3131" s="122"/>
      <c r="D3131" s="122"/>
      <c r="F3131" s="77"/>
      <c r="O3131" s="90"/>
    </row>
    <row r="3132" spans="1:15" s="76" customFormat="1" ht="31.2" x14ac:dyDescent="0.45">
      <c r="A3132" s="125"/>
      <c r="B3132" s="122"/>
      <c r="C3132" s="122"/>
      <c r="D3132" s="122"/>
      <c r="F3132" s="77"/>
      <c r="O3132" s="90"/>
    </row>
    <row r="3133" spans="1:15" s="76" customFormat="1" ht="31.2" x14ac:dyDescent="0.45">
      <c r="A3133" s="125"/>
      <c r="B3133" s="122"/>
      <c r="C3133" s="122"/>
      <c r="D3133" s="122"/>
      <c r="F3133" s="77"/>
      <c r="J3133" s="88"/>
      <c r="K3133" s="88"/>
      <c r="L3133" s="88"/>
      <c r="O3133" s="90"/>
    </row>
    <row r="3134" spans="1:15" s="76" customFormat="1" ht="31.2" x14ac:dyDescent="0.45">
      <c r="A3134" s="125"/>
      <c r="B3134" s="122"/>
      <c r="C3134" s="122"/>
      <c r="D3134" s="122"/>
      <c r="F3134" s="77"/>
      <c r="O3134" s="90"/>
    </row>
    <row r="3135" spans="1:15" s="76" customFormat="1" ht="31.2" x14ac:dyDescent="0.45">
      <c r="A3135" s="125"/>
      <c r="B3135" s="122"/>
      <c r="C3135" s="122"/>
      <c r="D3135" s="122"/>
      <c r="F3135" s="77"/>
      <c r="J3135" s="88"/>
      <c r="K3135" s="88"/>
      <c r="L3135" s="88"/>
      <c r="O3135" s="90"/>
    </row>
    <row r="3136" spans="1:15" s="76" customFormat="1" ht="31.2" x14ac:dyDescent="0.45">
      <c r="A3136" s="125"/>
      <c r="B3136" s="122"/>
      <c r="C3136" s="122"/>
      <c r="D3136" s="122"/>
      <c r="F3136" s="77"/>
      <c r="O3136" s="90"/>
    </row>
    <row r="3137" spans="1:15" s="76" customFormat="1" ht="31.2" x14ac:dyDescent="0.45">
      <c r="A3137" s="125"/>
      <c r="B3137" s="122"/>
      <c r="C3137" s="122"/>
      <c r="D3137" s="122"/>
      <c r="F3137" s="77"/>
      <c r="O3137" s="90"/>
    </row>
    <row r="3138" spans="1:15" s="76" customFormat="1" ht="31.2" x14ac:dyDescent="0.45">
      <c r="A3138" s="125"/>
      <c r="B3138" s="122"/>
      <c r="C3138" s="122"/>
      <c r="D3138" s="122"/>
      <c r="F3138" s="77"/>
      <c r="O3138" s="90"/>
    </row>
    <row r="3139" spans="1:15" s="76" customFormat="1" ht="31.2" x14ac:dyDescent="0.45">
      <c r="A3139" s="125"/>
      <c r="B3139" s="122"/>
      <c r="C3139" s="122"/>
      <c r="D3139" s="122"/>
      <c r="F3139" s="77"/>
      <c r="O3139" s="90"/>
    </row>
    <row r="3140" spans="1:15" s="76" customFormat="1" ht="31.2" x14ac:dyDescent="0.45">
      <c r="A3140" s="125"/>
      <c r="B3140" s="122"/>
      <c r="C3140" s="122"/>
      <c r="D3140" s="122"/>
      <c r="F3140" s="77"/>
      <c r="J3140" s="88"/>
      <c r="K3140" s="88"/>
      <c r="L3140" s="88"/>
      <c r="O3140" s="90"/>
    </row>
    <row r="3141" spans="1:15" s="76" customFormat="1" ht="31.2" x14ac:dyDescent="0.45">
      <c r="A3141" s="125"/>
      <c r="B3141" s="122"/>
      <c r="C3141" s="122"/>
      <c r="D3141" s="122"/>
      <c r="F3141" s="77"/>
      <c r="J3141" s="88"/>
      <c r="K3141" s="88"/>
      <c r="L3141" s="88"/>
      <c r="O3141" s="90"/>
    </row>
    <row r="3142" spans="1:15" s="76" customFormat="1" ht="31.2" x14ac:dyDescent="0.45">
      <c r="A3142" s="125"/>
      <c r="B3142" s="122"/>
      <c r="C3142" s="122"/>
      <c r="D3142" s="122"/>
      <c r="F3142" s="77"/>
      <c r="J3142" s="88"/>
      <c r="K3142" s="88"/>
      <c r="L3142" s="88"/>
      <c r="O3142" s="90"/>
    </row>
    <row r="3143" spans="1:15" s="76" customFormat="1" ht="31.2" x14ac:dyDescent="0.45">
      <c r="A3143" s="125"/>
      <c r="B3143" s="122"/>
      <c r="C3143" s="122"/>
      <c r="D3143" s="122"/>
      <c r="F3143" s="77"/>
      <c r="O3143" s="90"/>
    </row>
    <row r="3144" spans="1:15" s="76" customFormat="1" ht="31.2" x14ac:dyDescent="0.45">
      <c r="A3144" s="125"/>
      <c r="B3144" s="122"/>
      <c r="C3144" s="122"/>
      <c r="D3144" s="122"/>
      <c r="F3144" s="77"/>
      <c r="O3144" s="90"/>
    </row>
    <row r="3145" spans="1:15" s="76" customFormat="1" ht="31.2" x14ac:dyDescent="0.45">
      <c r="A3145" s="125"/>
      <c r="B3145" s="122"/>
      <c r="C3145" s="122"/>
      <c r="D3145" s="122"/>
      <c r="F3145" s="77"/>
      <c r="O3145" s="90"/>
    </row>
    <row r="3146" spans="1:15" s="76" customFormat="1" ht="31.2" x14ac:dyDescent="0.45">
      <c r="A3146" s="125"/>
      <c r="B3146" s="122"/>
      <c r="C3146" s="122"/>
      <c r="D3146" s="122"/>
      <c r="F3146" s="77"/>
      <c r="O3146" s="90"/>
    </row>
    <row r="3147" spans="1:15" s="76" customFormat="1" ht="31.2" x14ac:dyDescent="0.45">
      <c r="A3147" s="125"/>
      <c r="B3147" s="122"/>
      <c r="C3147" s="122"/>
      <c r="D3147" s="122"/>
      <c r="F3147" s="77"/>
      <c r="O3147" s="90"/>
    </row>
    <row r="3148" spans="1:15" s="76" customFormat="1" ht="31.2" x14ac:dyDescent="0.45">
      <c r="A3148" s="125"/>
      <c r="B3148" s="122"/>
      <c r="C3148" s="122"/>
      <c r="D3148" s="122"/>
      <c r="F3148" s="77"/>
      <c r="O3148" s="90"/>
    </row>
    <row r="3149" spans="1:15" s="76" customFormat="1" ht="30" x14ac:dyDescent="0.45">
      <c r="A3149" s="125"/>
      <c r="B3149" s="122"/>
      <c r="C3149" s="122"/>
      <c r="D3149" s="122"/>
      <c r="F3149" s="77"/>
      <c r="O3149" s="80"/>
    </row>
    <row r="3150" spans="1:15" s="76" customFormat="1" ht="31.2" x14ac:dyDescent="0.45">
      <c r="A3150" s="125"/>
      <c r="B3150" s="122"/>
      <c r="C3150" s="122"/>
      <c r="D3150" s="122"/>
      <c r="F3150" s="77"/>
      <c r="O3150" s="90"/>
    </row>
    <row r="3151" spans="1:15" s="76" customFormat="1" ht="31.2" x14ac:dyDescent="0.45">
      <c r="A3151" s="125"/>
      <c r="B3151" s="122"/>
      <c r="C3151" s="122"/>
      <c r="D3151" s="122"/>
      <c r="F3151" s="77"/>
      <c r="O3151" s="90"/>
    </row>
    <row r="3152" spans="1:15" s="76" customFormat="1" ht="31.2" x14ac:dyDescent="0.45">
      <c r="A3152" s="125"/>
      <c r="B3152" s="122"/>
      <c r="C3152" s="122"/>
      <c r="D3152" s="122"/>
      <c r="F3152" s="77"/>
      <c r="O3152" s="90"/>
    </row>
    <row r="3153" spans="1:15" s="76" customFormat="1" ht="31.2" x14ac:dyDescent="0.45">
      <c r="A3153" s="125"/>
      <c r="B3153" s="122"/>
      <c r="C3153" s="122"/>
      <c r="D3153" s="122"/>
      <c r="F3153" s="77"/>
      <c r="J3153" s="88"/>
      <c r="K3153" s="88"/>
      <c r="L3153" s="88"/>
      <c r="O3153" s="90"/>
    </row>
    <row r="3154" spans="1:15" s="76" customFormat="1" ht="31.2" x14ac:dyDescent="0.45">
      <c r="A3154" s="125"/>
      <c r="B3154" s="122"/>
      <c r="C3154" s="122"/>
      <c r="D3154" s="122"/>
      <c r="F3154" s="77"/>
      <c r="J3154" s="88"/>
      <c r="K3154" s="88"/>
      <c r="L3154" s="88"/>
      <c r="O3154" s="90"/>
    </row>
    <row r="3155" spans="1:15" s="76" customFormat="1" ht="31.2" x14ac:dyDescent="0.45">
      <c r="A3155" s="125"/>
      <c r="B3155" s="122"/>
      <c r="C3155" s="122"/>
      <c r="D3155" s="122"/>
      <c r="F3155" s="77"/>
      <c r="O3155" s="90"/>
    </row>
    <row r="3156" spans="1:15" s="76" customFormat="1" ht="31.2" x14ac:dyDescent="0.45">
      <c r="A3156" s="125"/>
      <c r="B3156" s="122"/>
      <c r="C3156" s="122"/>
      <c r="D3156" s="122"/>
      <c r="F3156" s="77"/>
      <c r="O3156" s="90"/>
    </row>
    <row r="3157" spans="1:15" s="76" customFormat="1" ht="31.2" x14ac:dyDescent="0.45">
      <c r="A3157" s="125"/>
      <c r="B3157" s="122"/>
      <c r="C3157" s="122"/>
      <c r="D3157" s="122"/>
      <c r="F3157" s="77"/>
      <c r="O3157" s="90"/>
    </row>
    <row r="3158" spans="1:15" s="76" customFormat="1" ht="31.2" x14ac:dyDescent="0.45">
      <c r="A3158" s="125"/>
      <c r="B3158" s="122"/>
      <c r="C3158" s="122"/>
      <c r="D3158" s="122"/>
      <c r="F3158" s="77"/>
      <c r="O3158" s="90"/>
    </row>
    <row r="3159" spans="1:15" s="76" customFormat="1" ht="31.2" x14ac:dyDescent="0.45">
      <c r="A3159" s="125"/>
      <c r="B3159" s="122"/>
      <c r="C3159" s="122"/>
      <c r="D3159" s="122"/>
      <c r="F3159" s="77"/>
      <c r="J3159" s="88"/>
      <c r="K3159" s="88"/>
      <c r="L3159" s="88"/>
      <c r="O3159" s="90"/>
    </row>
    <row r="3160" spans="1:15" s="76" customFormat="1" ht="31.2" x14ac:dyDescent="0.45">
      <c r="A3160" s="125"/>
      <c r="B3160" s="122"/>
      <c r="C3160" s="122"/>
      <c r="D3160" s="122"/>
      <c r="F3160" s="77"/>
      <c r="J3160" s="88"/>
      <c r="K3160" s="88"/>
      <c r="L3160" s="88"/>
      <c r="O3160" s="90"/>
    </row>
    <row r="3161" spans="1:15" s="76" customFormat="1" ht="31.2" x14ac:dyDescent="0.45">
      <c r="A3161" s="125"/>
      <c r="B3161" s="122"/>
      <c r="C3161" s="122"/>
      <c r="D3161" s="122"/>
      <c r="F3161" s="77"/>
      <c r="O3161" s="90"/>
    </row>
    <row r="3162" spans="1:15" s="76" customFormat="1" ht="30" x14ac:dyDescent="0.45">
      <c r="A3162" s="125"/>
      <c r="B3162" s="122"/>
      <c r="C3162" s="122"/>
      <c r="D3162" s="122"/>
      <c r="F3162" s="77"/>
      <c r="J3162" s="88"/>
      <c r="K3162" s="88"/>
      <c r="L3162" s="88"/>
      <c r="O3162" s="80"/>
    </row>
    <row r="3163" spans="1:15" s="76" customFormat="1" ht="31.2" x14ac:dyDescent="0.45">
      <c r="A3163" s="125"/>
      <c r="B3163" s="122"/>
      <c r="C3163" s="122"/>
      <c r="D3163" s="122"/>
      <c r="F3163" s="77"/>
      <c r="J3163" s="88"/>
      <c r="K3163" s="88"/>
      <c r="L3163" s="88"/>
      <c r="O3163" s="90"/>
    </row>
    <row r="3164" spans="1:15" s="76" customFormat="1" ht="31.2" x14ac:dyDescent="0.45">
      <c r="A3164" s="125"/>
      <c r="B3164" s="122"/>
      <c r="C3164" s="122"/>
      <c r="D3164" s="122"/>
      <c r="F3164" s="77"/>
      <c r="J3164" s="88"/>
      <c r="K3164" s="88"/>
      <c r="L3164" s="88"/>
      <c r="O3164" s="90"/>
    </row>
    <row r="3165" spans="1:15" s="76" customFormat="1" ht="31.2" x14ac:dyDescent="0.45">
      <c r="A3165" s="125"/>
      <c r="B3165" s="122"/>
      <c r="C3165" s="122"/>
      <c r="D3165" s="122"/>
      <c r="F3165" s="77"/>
      <c r="J3165" s="88"/>
      <c r="K3165" s="88"/>
      <c r="L3165" s="88"/>
      <c r="O3165" s="90"/>
    </row>
    <row r="3166" spans="1:15" s="76" customFormat="1" ht="31.2" x14ac:dyDescent="0.45">
      <c r="A3166" s="125"/>
      <c r="B3166" s="122"/>
      <c r="C3166" s="122"/>
      <c r="D3166" s="122"/>
      <c r="F3166" s="77"/>
      <c r="J3166" s="88"/>
      <c r="K3166" s="88"/>
      <c r="L3166" s="88"/>
      <c r="O3166" s="90"/>
    </row>
    <row r="3167" spans="1:15" s="76" customFormat="1" ht="31.2" x14ac:dyDescent="0.45">
      <c r="A3167" s="125"/>
      <c r="B3167" s="122"/>
      <c r="C3167" s="122"/>
      <c r="D3167" s="122"/>
      <c r="F3167" s="77"/>
      <c r="O3167" s="90"/>
    </row>
    <row r="3168" spans="1:15" s="76" customFormat="1" ht="30" x14ac:dyDescent="0.45">
      <c r="A3168" s="125"/>
      <c r="B3168" s="122"/>
      <c r="C3168" s="122"/>
      <c r="D3168" s="122"/>
      <c r="F3168" s="77"/>
      <c r="J3168" s="88"/>
      <c r="K3168" s="88"/>
      <c r="L3168" s="88"/>
      <c r="O3168" s="80"/>
    </row>
    <row r="3169" spans="1:15" s="76" customFormat="1" ht="31.2" x14ac:dyDescent="0.45">
      <c r="A3169" s="125"/>
      <c r="B3169" s="122"/>
      <c r="C3169" s="122"/>
      <c r="D3169" s="122"/>
      <c r="F3169" s="77"/>
      <c r="J3169" s="88"/>
      <c r="K3169" s="88"/>
      <c r="L3169" s="88"/>
      <c r="O3169" s="90"/>
    </row>
    <row r="3170" spans="1:15" s="76" customFormat="1" ht="31.2" x14ac:dyDescent="0.45">
      <c r="A3170" s="125"/>
      <c r="B3170" s="122"/>
      <c r="C3170" s="122"/>
      <c r="D3170" s="122"/>
      <c r="F3170" s="77"/>
      <c r="J3170" s="88"/>
      <c r="K3170" s="88"/>
      <c r="L3170" s="88"/>
      <c r="O3170" s="90"/>
    </row>
    <row r="3171" spans="1:15" s="76" customFormat="1" ht="31.2" x14ac:dyDescent="0.45">
      <c r="A3171" s="125"/>
      <c r="B3171" s="122"/>
      <c r="C3171" s="122"/>
      <c r="D3171" s="122"/>
      <c r="F3171" s="77"/>
      <c r="O3171" s="90"/>
    </row>
    <row r="3172" spans="1:15" s="76" customFormat="1" ht="31.2" x14ac:dyDescent="0.45">
      <c r="A3172" s="125"/>
      <c r="B3172" s="122"/>
      <c r="C3172" s="122"/>
      <c r="D3172" s="122"/>
      <c r="F3172" s="77"/>
      <c r="O3172" s="90"/>
    </row>
    <row r="3173" spans="1:15" s="76" customFormat="1" ht="31.2" x14ac:dyDescent="0.45">
      <c r="A3173" s="125"/>
      <c r="B3173" s="122"/>
      <c r="C3173" s="122"/>
      <c r="D3173" s="122"/>
      <c r="F3173" s="77"/>
      <c r="O3173" s="90"/>
    </row>
    <row r="3174" spans="1:15" s="76" customFormat="1" ht="31.2" x14ac:dyDescent="0.45">
      <c r="A3174" s="125"/>
      <c r="B3174" s="122"/>
      <c r="C3174" s="122"/>
      <c r="D3174" s="122"/>
      <c r="F3174" s="77"/>
      <c r="O3174" s="90"/>
    </row>
    <row r="3175" spans="1:15" s="76" customFormat="1" ht="31.2" x14ac:dyDescent="0.45">
      <c r="A3175" s="125"/>
      <c r="B3175" s="122"/>
      <c r="C3175" s="122"/>
      <c r="D3175" s="122"/>
      <c r="F3175" s="77"/>
      <c r="O3175" s="90"/>
    </row>
    <row r="3176" spans="1:15" s="76" customFormat="1" ht="31.2" x14ac:dyDescent="0.45">
      <c r="A3176" s="125"/>
      <c r="B3176" s="122"/>
      <c r="C3176" s="122"/>
      <c r="D3176" s="122"/>
      <c r="F3176" s="77"/>
      <c r="J3176" s="88"/>
      <c r="K3176" s="88"/>
      <c r="L3176" s="88"/>
      <c r="O3176" s="90"/>
    </row>
    <row r="3177" spans="1:15" s="76" customFormat="1" ht="31.2" x14ac:dyDescent="0.45">
      <c r="A3177" s="125"/>
      <c r="B3177" s="122"/>
      <c r="C3177" s="122"/>
      <c r="D3177" s="122"/>
      <c r="F3177" s="77"/>
      <c r="O3177" s="90"/>
    </row>
    <row r="3178" spans="1:15" s="76" customFormat="1" ht="31.2" x14ac:dyDescent="0.45">
      <c r="A3178" s="125"/>
      <c r="B3178" s="122"/>
      <c r="C3178" s="122"/>
      <c r="D3178" s="122"/>
      <c r="F3178" s="77"/>
      <c r="O3178" s="90"/>
    </row>
    <row r="3179" spans="1:15" s="76" customFormat="1" ht="31.2" x14ac:dyDescent="0.45">
      <c r="A3179" s="125"/>
      <c r="B3179" s="122"/>
      <c r="C3179" s="122"/>
      <c r="D3179" s="122"/>
      <c r="F3179" s="77"/>
      <c r="O3179" s="90"/>
    </row>
    <row r="3180" spans="1:15" s="76" customFormat="1" ht="31.2" x14ac:dyDescent="0.45">
      <c r="A3180" s="125"/>
      <c r="B3180" s="122"/>
      <c r="C3180" s="122"/>
      <c r="D3180" s="122"/>
      <c r="F3180" s="77"/>
      <c r="O3180" s="90"/>
    </row>
    <row r="3181" spans="1:15" s="76" customFormat="1" ht="31.2" x14ac:dyDescent="0.45">
      <c r="A3181" s="125"/>
      <c r="B3181" s="122"/>
      <c r="C3181" s="122"/>
      <c r="D3181" s="122"/>
      <c r="F3181" s="77"/>
      <c r="J3181" s="88"/>
      <c r="K3181" s="88"/>
      <c r="L3181" s="88"/>
      <c r="O3181" s="90"/>
    </row>
    <row r="3182" spans="1:15" s="76" customFormat="1" ht="31.2" x14ac:dyDescent="0.45">
      <c r="A3182" s="125"/>
      <c r="B3182" s="122"/>
      <c r="C3182" s="122"/>
      <c r="D3182" s="122"/>
      <c r="F3182" s="77"/>
      <c r="J3182" s="88"/>
      <c r="K3182" s="88"/>
      <c r="L3182" s="88"/>
      <c r="O3182" s="90"/>
    </row>
    <row r="3183" spans="1:15" s="76" customFormat="1" ht="30" x14ac:dyDescent="0.45">
      <c r="A3183" s="125"/>
      <c r="B3183" s="122"/>
      <c r="C3183" s="122"/>
      <c r="D3183" s="122"/>
      <c r="F3183" s="77"/>
      <c r="O3183" s="80"/>
    </row>
    <row r="3184" spans="1:15" s="76" customFormat="1" ht="31.2" x14ac:dyDescent="0.45">
      <c r="A3184" s="125"/>
      <c r="B3184" s="122"/>
      <c r="C3184" s="122"/>
      <c r="D3184" s="122"/>
      <c r="F3184" s="77"/>
      <c r="O3184" s="90"/>
    </row>
    <row r="3185" spans="1:15" s="76" customFormat="1" ht="31.2" x14ac:dyDescent="0.45">
      <c r="A3185" s="125"/>
      <c r="B3185" s="122"/>
      <c r="C3185" s="122"/>
      <c r="D3185" s="122"/>
      <c r="F3185" s="77"/>
      <c r="O3185" s="90"/>
    </row>
    <row r="3186" spans="1:15" s="76" customFormat="1" ht="31.2" x14ac:dyDescent="0.45">
      <c r="A3186" s="125"/>
      <c r="B3186" s="122"/>
      <c r="C3186" s="122"/>
      <c r="D3186" s="122"/>
      <c r="F3186" s="77"/>
      <c r="O3186" s="90"/>
    </row>
    <row r="3187" spans="1:15" s="76" customFormat="1" ht="31.2" x14ac:dyDescent="0.45">
      <c r="A3187" s="125"/>
      <c r="B3187" s="122"/>
      <c r="C3187" s="122"/>
      <c r="D3187" s="122"/>
      <c r="F3187" s="77"/>
      <c r="J3187" s="88"/>
      <c r="K3187" s="88"/>
      <c r="L3187" s="88"/>
      <c r="O3187" s="90"/>
    </row>
    <row r="3188" spans="1:15" s="76" customFormat="1" ht="31.2" x14ac:dyDescent="0.45">
      <c r="A3188" s="125"/>
      <c r="B3188" s="122"/>
      <c r="C3188" s="122"/>
      <c r="D3188" s="122"/>
      <c r="F3188" s="77"/>
      <c r="O3188" s="90"/>
    </row>
    <row r="3189" spans="1:15" s="76" customFormat="1" ht="31.2" x14ac:dyDescent="0.45">
      <c r="A3189" s="125"/>
      <c r="B3189" s="122"/>
      <c r="C3189" s="122"/>
      <c r="D3189" s="122"/>
      <c r="F3189" s="77"/>
      <c r="J3189" s="88"/>
      <c r="K3189" s="88"/>
      <c r="L3189" s="88"/>
      <c r="O3189" s="90"/>
    </row>
    <row r="3190" spans="1:15" s="76" customFormat="1" ht="31.2" x14ac:dyDescent="0.45">
      <c r="A3190" s="125"/>
      <c r="B3190" s="122"/>
      <c r="C3190" s="122"/>
      <c r="D3190" s="122"/>
      <c r="F3190" s="77"/>
      <c r="O3190" s="90"/>
    </row>
    <row r="3191" spans="1:15" s="76" customFormat="1" ht="31.2" x14ac:dyDescent="0.45">
      <c r="A3191" s="125"/>
      <c r="B3191" s="122"/>
      <c r="C3191" s="122"/>
      <c r="D3191" s="122"/>
      <c r="F3191" s="77"/>
      <c r="J3191" s="88"/>
      <c r="K3191" s="88"/>
      <c r="L3191" s="88"/>
      <c r="O3191" s="90"/>
    </row>
    <row r="3192" spans="1:15" s="76" customFormat="1" ht="31.2" x14ac:dyDescent="0.45">
      <c r="A3192" s="125"/>
      <c r="B3192" s="122"/>
      <c r="C3192" s="122"/>
      <c r="D3192" s="122"/>
      <c r="F3192" s="77"/>
      <c r="O3192" s="90"/>
    </row>
    <row r="3193" spans="1:15" s="76" customFormat="1" ht="31.2" x14ac:dyDescent="0.45">
      <c r="A3193" s="125"/>
      <c r="B3193" s="122"/>
      <c r="C3193" s="122"/>
      <c r="D3193" s="122"/>
      <c r="F3193" s="77"/>
      <c r="J3193" s="88"/>
      <c r="K3193" s="88"/>
      <c r="L3193" s="88"/>
      <c r="O3193" s="90"/>
    </row>
    <row r="3194" spans="1:15" s="76" customFormat="1" ht="31.2" x14ac:dyDescent="0.45">
      <c r="A3194" s="125"/>
      <c r="B3194" s="122"/>
      <c r="C3194" s="122"/>
      <c r="D3194" s="122"/>
      <c r="F3194" s="77"/>
      <c r="O3194" s="90"/>
    </row>
    <row r="3195" spans="1:15" s="76" customFormat="1" ht="31.2" x14ac:dyDescent="0.45">
      <c r="A3195" s="125"/>
      <c r="B3195" s="122"/>
      <c r="C3195" s="122"/>
      <c r="D3195" s="122"/>
      <c r="F3195" s="77"/>
      <c r="J3195" s="88"/>
      <c r="K3195" s="88"/>
      <c r="L3195" s="88"/>
      <c r="O3195" s="90"/>
    </row>
    <row r="3196" spans="1:15" s="76" customFormat="1" ht="31.2" x14ac:dyDescent="0.45">
      <c r="A3196" s="125"/>
      <c r="B3196" s="122"/>
      <c r="C3196" s="122"/>
      <c r="D3196" s="122"/>
      <c r="F3196" s="77"/>
      <c r="O3196" s="90"/>
    </row>
    <row r="3197" spans="1:15" s="76" customFormat="1" ht="31.2" x14ac:dyDescent="0.45">
      <c r="A3197" s="125"/>
      <c r="B3197" s="122"/>
      <c r="C3197" s="122"/>
      <c r="D3197" s="122"/>
      <c r="F3197" s="77"/>
      <c r="O3197" s="90"/>
    </row>
    <row r="3198" spans="1:15" s="76" customFormat="1" ht="31.2" x14ac:dyDescent="0.45">
      <c r="A3198" s="125"/>
      <c r="B3198" s="122"/>
      <c r="C3198" s="122"/>
      <c r="D3198" s="122"/>
      <c r="F3198" s="77"/>
      <c r="J3198" s="88"/>
      <c r="K3198" s="88"/>
      <c r="L3198" s="88"/>
      <c r="O3198" s="90"/>
    </row>
    <row r="3199" spans="1:15" s="76" customFormat="1" ht="31.2" x14ac:dyDescent="0.45">
      <c r="A3199" s="125"/>
      <c r="B3199" s="122"/>
      <c r="C3199" s="122"/>
      <c r="D3199" s="122"/>
      <c r="F3199" s="77"/>
      <c r="O3199" s="90"/>
    </row>
    <row r="3200" spans="1:15" s="76" customFormat="1" ht="31.2" x14ac:dyDescent="0.45">
      <c r="A3200" s="125"/>
      <c r="B3200" s="122"/>
      <c r="C3200" s="122"/>
      <c r="D3200" s="122"/>
      <c r="F3200" s="77"/>
      <c r="J3200" s="88"/>
      <c r="K3200" s="88"/>
      <c r="L3200" s="88"/>
      <c r="O3200" s="90"/>
    </row>
    <row r="3201" spans="1:15" s="76" customFormat="1" ht="31.2" x14ac:dyDescent="0.45">
      <c r="A3201" s="125"/>
      <c r="B3201" s="122"/>
      <c r="C3201" s="122"/>
      <c r="D3201" s="122"/>
      <c r="F3201" s="77"/>
      <c r="O3201" s="90"/>
    </row>
    <row r="3202" spans="1:15" s="76" customFormat="1" ht="31.2" x14ac:dyDescent="0.45">
      <c r="A3202" s="125"/>
      <c r="B3202" s="122"/>
      <c r="C3202" s="122"/>
      <c r="D3202" s="122"/>
      <c r="F3202" s="77"/>
      <c r="J3202" s="88"/>
      <c r="K3202" s="88"/>
      <c r="L3202" s="88"/>
      <c r="O3202" s="90"/>
    </row>
    <row r="3203" spans="1:15" s="76" customFormat="1" ht="31.2" x14ac:dyDescent="0.45">
      <c r="A3203" s="125"/>
      <c r="B3203" s="122"/>
      <c r="C3203" s="122"/>
      <c r="D3203" s="122"/>
      <c r="F3203" s="77"/>
      <c r="O3203" s="90"/>
    </row>
    <row r="3204" spans="1:15" s="76" customFormat="1" ht="31.2" x14ac:dyDescent="0.45">
      <c r="A3204" s="125"/>
      <c r="B3204" s="122"/>
      <c r="C3204" s="122"/>
      <c r="D3204" s="122"/>
      <c r="F3204" s="77"/>
      <c r="O3204" s="90"/>
    </row>
    <row r="3205" spans="1:15" s="76" customFormat="1" ht="31.2" x14ac:dyDescent="0.45">
      <c r="A3205" s="125"/>
      <c r="B3205" s="122"/>
      <c r="C3205" s="122"/>
      <c r="D3205" s="122"/>
      <c r="F3205" s="77"/>
      <c r="O3205" s="90"/>
    </row>
    <row r="3206" spans="1:15" s="76" customFormat="1" ht="31.2" x14ac:dyDescent="0.45">
      <c r="A3206" s="125"/>
      <c r="B3206" s="122"/>
      <c r="C3206" s="122"/>
      <c r="D3206" s="122"/>
      <c r="F3206" s="77"/>
      <c r="J3206" s="88"/>
      <c r="K3206" s="88"/>
      <c r="L3206" s="88"/>
      <c r="O3206" s="90"/>
    </row>
    <row r="3207" spans="1:15" s="76" customFormat="1" ht="31.2" x14ac:dyDescent="0.45">
      <c r="A3207" s="125"/>
      <c r="B3207" s="122"/>
      <c r="C3207" s="122"/>
      <c r="D3207" s="122"/>
      <c r="F3207" s="77"/>
      <c r="O3207" s="90"/>
    </row>
    <row r="3208" spans="1:15" s="76" customFormat="1" ht="31.2" x14ac:dyDescent="0.45">
      <c r="A3208" s="125"/>
      <c r="B3208" s="122"/>
      <c r="C3208" s="122"/>
      <c r="D3208" s="122"/>
      <c r="F3208" s="77"/>
      <c r="O3208" s="90"/>
    </row>
    <row r="3209" spans="1:15" s="76" customFormat="1" ht="31.2" x14ac:dyDescent="0.45">
      <c r="A3209" s="125"/>
      <c r="B3209" s="122"/>
      <c r="C3209" s="122"/>
      <c r="D3209" s="122"/>
      <c r="F3209" s="77"/>
      <c r="O3209" s="90"/>
    </row>
    <row r="3210" spans="1:15" s="76" customFormat="1" ht="31.2" x14ac:dyDescent="0.45">
      <c r="A3210" s="125"/>
      <c r="B3210" s="122"/>
      <c r="C3210" s="122"/>
      <c r="D3210" s="122"/>
      <c r="F3210" s="77"/>
      <c r="O3210" s="90"/>
    </row>
    <row r="3211" spans="1:15" s="76" customFormat="1" ht="31.2" x14ac:dyDescent="0.45">
      <c r="A3211" s="125"/>
      <c r="B3211" s="122"/>
      <c r="C3211" s="122"/>
      <c r="D3211" s="122"/>
      <c r="F3211" s="77"/>
      <c r="O3211" s="90"/>
    </row>
    <row r="3212" spans="1:15" s="76" customFormat="1" ht="31.2" x14ac:dyDescent="0.45">
      <c r="A3212" s="125"/>
      <c r="B3212" s="122"/>
      <c r="C3212" s="122"/>
      <c r="D3212" s="122"/>
      <c r="F3212" s="77"/>
      <c r="J3212" s="88"/>
      <c r="K3212" s="88"/>
      <c r="L3212" s="88"/>
      <c r="O3212" s="90"/>
    </row>
    <row r="3213" spans="1:15" s="76" customFormat="1" ht="31.2" x14ac:dyDescent="0.45">
      <c r="A3213" s="125"/>
      <c r="B3213" s="122"/>
      <c r="C3213" s="122"/>
      <c r="D3213" s="122"/>
      <c r="F3213" s="77"/>
      <c r="O3213" s="90"/>
    </row>
    <row r="3214" spans="1:15" s="76" customFormat="1" ht="31.2" x14ac:dyDescent="0.45">
      <c r="A3214" s="125"/>
      <c r="B3214" s="122"/>
      <c r="C3214" s="122"/>
      <c r="D3214" s="122"/>
      <c r="F3214" s="77"/>
      <c r="O3214" s="90"/>
    </row>
    <row r="3215" spans="1:15" s="76" customFormat="1" ht="31.2" x14ac:dyDescent="0.45">
      <c r="A3215" s="125"/>
      <c r="B3215" s="122"/>
      <c r="C3215" s="122"/>
      <c r="D3215" s="122"/>
      <c r="F3215" s="77"/>
      <c r="O3215" s="90"/>
    </row>
    <row r="3216" spans="1:15" s="76" customFormat="1" ht="31.2" x14ac:dyDescent="0.45">
      <c r="A3216" s="125"/>
      <c r="B3216" s="122"/>
      <c r="C3216" s="122"/>
      <c r="D3216" s="122"/>
      <c r="F3216" s="77"/>
      <c r="O3216" s="90"/>
    </row>
    <row r="3217" spans="1:15" s="76" customFormat="1" ht="31.2" x14ac:dyDescent="0.45">
      <c r="A3217" s="125"/>
      <c r="B3217" s="122"/>
      <c r="C3217" s="122"/>
      <c r="D3217" s="122"/>
      <c r="F3217" s="77"/>
      <c r="J3217" s="88"/>
      <c r="K3217" s="88"/>
      <c r="L3217" s="88"/>
      <c r="O3217" s="90"/>
    </row>
    <row r="3218" spans="1:15" s="76" customFormat="1" ht="31.2" x14ac:dyDescent="0.45">
      <c r="A3218" s="125"/>
      <c r="B3218" s="122"/>
      <c r="C3218" s="122"/>
      <c r="D3218" s="122"/>
      <c r="F3218" s="77"/>
      <c r="J3218" s="88"/>
      <c r="K3218" s="88"/>
      <c r="L3218" s="88"/>
      <c r="O3218" s="90"/>
    </row>
    <row r="3219" spans="1:15" s="76" customFormat="1" ht="31.2" x14ac:dyDescent="0.45">
      <c r="A3219" s="125"/>
      <c r="B3219" s="122"/>
      <c r="C3219" s="122"/>
      <c r="D3219" s="122"/>
      <c r="F3219" s="77"/>
      <c r="J3219" s="88"/>
      <c r="K3219" s="88"/>
      <c r="L3219" s="88"/>
      <c r="O3219" s="90"/>
    </row>
    <row r="3220" spans="1:15" s="76" customFormat="1" ht="31.2" x14ac:dyDescent="0.45">
      <c r="A3220" s="125"/>
      <c r="B3220" s="122"/>
      <c r="C3220" s="122"/>
      <c r="D3220" s="122"/>
      <c r="F3220" s="77"/>
      <c r="O3220" s="90"/>
    </row>
    <row r="3221" spans="1:15" s="76" customFormat="1" ht="31.2" x14ac:dyDescent="0.45">
      <c r="A3221" s="125"/>
      <c r="B3221" s="122"/>
      <c r="C3221" s="122"/>
      <c r="D3221" s="122"/>
      <c r="F3221" s="77"/>
      <c r="J3221" s="88"/>
      <c r="K3221" s="88"/>
      <c r="L3221" s="88"/>
      <c r="O3221" s="90"/>
    </row>
    <row r="3222" spans="1:15" s="76" customFormat="1" ht="31.2" x14ac:dyDescent="0.45">
      <c r="A3222" s="125"/>
      <c r="B3222" s="122"/>
      <c r="C3222" s="122"/>
      <c r="D3222" s="122"/>
      <c r="F3222" s="77"/>
      <c r="O3222" s="90"/>
    </row>
    <row r="3223" spans="1:15" s="76" customFormat="1" ht="31.2" x14ac:dyDescent="0.45">
      <c r="A3223" s="125"/>
      <c r="B3223" s="122"/>
      <c r="C3223" s="122"/>
      <c r="D3223" s="122"/>
      <c r="F3223" s="77"/>
      <c r="O3223" s="90"/>
    </row>
    <row r="3224" spans="1:15" s="76" customFormat="1" ht="31.2" x14ac:dyDescent="0.45">
      <c r="A3224" s="125"/>
      <c r="B3224" s="122"/>
      <c r="C3224" s="122"/>
      <c r="D3224" s="122"/>
      <c r="F3224" s="77"/>
      <c r="J3224" s="88"/>
      <c r="K3224" s="88"/>
      <c r="L3224" s="88"/>
      <c r="O3224" s="90"/>
    </row>
    <row r="3225" spans="1:15" s="76" customFormat="1" ht="31.2" x14ac:dyDescent="0.45">
      <c r="A3225" s="125"/>
      <c r="B3225" s="122"/>
      <c r="C3225" s="122"/>
      <c r="D3225" s="122"/>
      <c r="F3225" s="77"/>
      <c r="J3225" s="88"/>
      <c r="K3225" s="88"/>
      <c r="L3225" s="88"/>
      <c r="O3225" s="90"/>
    </row>
    <row r="3226" spans="1:15" s="76" customFormat="1" ht="31.2" x14ac:dyDescent="0.45">
      <c r="A3226" s="125"/>
      <c r="B3226" s="122"/>
      <c r="C3226" s="122"/>
      <c r="D3226" s="122"/>
      <c r="F3226" s="77"/>
      <c r="J3226" s="88"/>
      <c r="K3226" s="88"/>
      <c r="L3226" s="88"/>
      <c r="O3226" s="90"/>
    </row>
    <row r="3227" spans="1:15" s="76" customFormat="1" ht="31.2" x14ac:dyDescent="0.45">
      <c r="A3227" s="125"/>
      <c r="B3227" s="122"/>
      <c r="C3227" s="122"/>
      <c r="D3227" s="122"/>
      <c r="F3227" s="77"/>
      <c r="O3227" s="90"/>
    </row>
    <row r="3228" spans="1:15" s="76" customFormat="1" ht="31.2" x14ac:dyDescent="0.45">
      <c r="A3228" s="125"/>
      <c r="B3228" s="122"/>
      <c r="C3228" s="122"/>
      <c r="D3228" s="122"/>
      <c r="F3228" s="77"/>
      <c r="J3228" s="88"/>
      <c r="K3228" s="88"/>
      <c r="L3228" s="88"/>
      <c r="O3228" s="90"/>
    </row>
    <row r="3229" spans="1:15" s="76" customFormat="1" ht="31.2" x14ac:dyDescent="0.45">
      <c r="A3229" s="125"/>
      <c r="B3229" s="122"/>
      <c r="C3229" s="122"/>
      <c r="D3229" s="122"/>
      <c r="F3229" s="77"/>
      <c r="O3229" s="90"/>
    </row>
    <row r="3230" spans="1:15" s="76" customFormat="1" ht="31.2" x14ac:dyDescent="0.45">
      <c r="A3230" s="125"/>
      <c r="B3230" s="122"/>
      <c r="C3230" s="122"/>
      <c r="D3230" s="122"/>
      <c r="F3230" s="77"/>
      <c r="O3230" s="90"/>
    </row>
    <row r="3231" spans="1:15" s="76" customFormat="1" ht="31.2" x14ac:dyDescent="0.45">
      <c r="A3231" s="125"/>
      <c r="B3231" s="122"/>
      <c r="C3231" s="122"/>
      <c r="D3231" s="122"/>
      <c r="F3231" s="77"/>
      <c r="O3231" s="90"/>
    </row>
    <row r="3232" spans="1:15" s="76" customFormat="1" ht="31.2" x14ac:dyDescent="0.45">
      <c r="A3232" s="125"/>
      <c r="B3232" s="122"/>
      <c r="C3232" s="122"/>
      <c r="D3232" s="122"/>
      <c r="F3232" s="77"/>
      <c r="O3232" s="90"/>
    </row>
    <row r="3233" spans="1:15" s="76" customFormat="1" ht="31.2" x14ac:dyDescent="0.45">
      <c r="A3233" s="125"/>
      <c r="B3233" s="122"/>
      <c r="C3233" s="122"/>
      <c r="D3233" s="122"/>
      <c r="F3233" s="77"/>
      <c r="J3233" s="88"/>
      <c r="K3233" s="88"/>
      <c r="L3233" s="88"/>
      <c r="O3233" s="90"/>
    </row>
    <row r="3234" spans="1:15" s="76" customFormat="1" ht="31.2" x14ac:dyDescent="0.45">
      <c r="A3234" s="125"/>
      <c r="B3234" s="122"/>
      <c r="C3234" s="122"/>
      <c r="D3234" s="122"/>
      <c r="F3234" s="77"/>
      <c r="J3234" s="88"/>
      <c r="K3234" s="88"/>
      <c r="L3234" s="88"/>
      <c r="O3234" s="90"/>
    </row>
    <row r="3235" spans="1:15" s="76" customFormat="1" ht="31.2" x14ac:dyDescent="0.45">
      <c r="A3235" s="125"/>
      <c r="B3235" s="122"/>
      <c r="C3235" s="122"/>
      <c r="D3235" s="122"/>
      <c r="F3235" s="77"/>
      <c r="J3235" s="88"/>
      <c r="K3235" s="88"/>
      <c r="L3235" s="88"/>
      <c r="O3235" s="90"/>
    </row>
    <row r="3236" spans="1:15" s="76" customFormat="1" ht="31.2" x14ac:dyDescent="0.45">
      <c r="A3236" s="125"/>
      <c r="B3236" s="122"/>
      <c r="C3236" s="122"/>
      <c r="D3236" s="122"/>
      <c r="F3236" s="77"/>
      <c r="O3236" s="90"/>
    </row>
    <row r="3237" spans="1:15" s="76" customFormat="1" ht="31.2" x14ac:dyDescent="0.45">
      <c r="A3237" s="125"/>
      <c r="B3237" s="122"/>
      <c r="C3237" s="122"/>
      <c r="D3237" s="122"/>
      <c r="F3237" s="77"/>
      <c r="O3237" s="90"/>
    </row>
    <row r="3238" spans="1:15" s="76" customFormat="1" ht="31.2" x14ac:dyDescent="0.45">
      <c r="A3238" s="125"/>
      <c r="B3238" s="122"/>
      <c r="C3238" s="122"/>
      <c r="D3238" s="122"/>
      <c r="F3238" s="77"/>
      <c r="O3238" s="90"/>
    </row>
    <row r="3239" spans="1:15" s="76" customFormat="1" ht="31.2" x14ac:dyDescent="0.45">
      <c r="A3239" s="125"/>
      <c r="B3239" s="122"/>
      <c r="C3239" s="122"/>
      <c r="D3239" s="122"/>
      <c r="F3239" s="77"/>
      <c r="J3239" s="88"/>
      <c r="K3239" s="88"/>
      <c r="L3239" s="88"/>
      <c r="O3239" s="90"/>
    </row>
    <row r="3240" spans="1:15" s="76" customFormat="1" ht="31.2" x14ac:dyDescent="0.45">
      <c r="A3240" s="125"/>
      <c r="B3240" s="122"/>
      <c r="C3240" s="122"/>
      <c r="D3240" s="122"/>
      <c r="F3240" s="77"/>
      <c r="O3240" s="90"/>
    </row>
    <row r="3241" spans="1:15" s="76" customFormat="1" ht="31.2" x14ac:dyDescent="0.45">
      <c r="A3241" s="125"/>
      <c r="B3241" s="122"/>
      <c r="C3241" s="122"/>
      <c r="D3241" s="122"/>
      <c r="F3241" s="77"/>
      <c r="J3241" s="88"/>
      <c r="K3241" s="88"/>
      <c r="L3241" s="88"/>
      <c r="O3241" s="90"/>
    </row>
    <row r="3242" spans="1:15" s="76" customFormat="1" ht="31.2" x14ac:dyDescent="0.45">
      <c r="A3242" s="125"/>
      <c r="B3242" s="122"/>
      <c r="C3242" s="122"/>
      <c r="D3242" s="122"/>
      <c r="F3242" s="77"/>
      <c r="O3242" s="90"/>
    </row>
    <row r="3243" spans="1:15" s="76" customFormat="1" ht="31.2" x14ac:dyDescent="0.45">
      <c r="A3243" s="125"/>
      <c r="B3243" s="122"/>
      <c r="C3243" s="122"/>
      <c r="D3243" s="122"/>
      <c r="F3243" s="77"/>
      <c r="O3243" s="90"/>
    </row>
    <row r="3244" spans="1:15" s="76" customFormat="1" ht="31.2" x14ac:dyDescent="0.45">
      <c r="A3244" s="125"/>
      <c r="B3244" s="122"/>
      <c r="C3244" s="122"/>
      <c r="D3244" s="122"/>
      <c r="F3244" s="77"/>
      <c r="O3244" s="90"/>
    </row>
    <row r="3245" spans="1:15" s="76" customFormat="1" ht="31.2" x14ac:dyDescent="0.45">
      <c r="A3245" s="125"/>
      <c r="B3245" s="122"/>
      <c r="C3245" s="122"/>
      <c r="D3245" s="122"/>
      <c r="F3245" s="77"/>
      <c r="O3245" s="90"/>
    </row>
    <row r="3246" spans="1:15" s="76" customFormat="1" ht="31.2" x14ac:dyDescent="0.45">
      <c r="A3246" s="125"/>
      <c r="B3246" s="122"/>
      <c r="C3246" s="122"/>
      <c r="D3246" s="122"/>
      <c r="F3246" s="77"/>
      <c r="J3246" s="88"/>
      <c r="K3246" s="88"/>
      <c r="L3246" s="88"/>
      <c r="O3246" s="90"/>
    </row>
    <row r="3247" spans="1:15" s="76" customFormat="1" ht="31.2" x14ac:dyDescent="0.45">
      <c r="A3247" s="125"/>
      <c r="B3247" s="122"/>
      <c r="C3247" s="122"/>
      <c r="D3247" s="122"/>
      <c r="F3247" s="77"/>
      <c r="J3247" s="88"/>
      <c r="K3247" s="88"/>
      <c r="L3247" s="88"/>
      <c r="O3247" s="90"/>
    </row>
    <row r="3248" spans="1:15" s="76" customFormat="1" ht="31.2" x14ac:dyDescent="0.45">
      <c r="A3248" s="125"/>
      <c r="B3248" s="122"/>
      <c r="C3248" s="122"/>
      <c r="D3248" s="122"/>
      <c r="F3248" s="77"/>
      <c r="J3248" s="88"/>
      <c r="K3248" s="88"/>
      <c r="L3248" s="88"/>
      <c r="O3248" s="90"/>
    </row>
    <row r="3249" spans="1:15" s="76" customFormat="1" ht="31.2" x14ac:dyDescent="0.45">
      <c r="A3249" s="125"/>
      <c r="B3249" s="122"/>
      <c r="C3249" s="122"/>
      <c r="D3249" s="122"/>
      <c r="F3249" s="77"/>
      <c r="J3249" s="88"/>
      <c r="K3249" s="88"/>
      <c r="L3249" s="88"/>
      <c r="O3249" s="90"/>
    </row>
    <row r="3250" spans="1:15" s="76" customFormat="1" ht="31.2" x14ac:dyDescent="0.45">
      <c r="A3250" s="125"/>
      <c r="B3250" s="122"/>
      <c r="C3250" s="122"/>
      <c r="D3250" s="122"/>
      <c r="F3250" s="77"/>
      <c r="J3250" s="88"/>
      <c r="K3250" s="88"/>
      <c r="L3250" s="88"/>
      <c r="O3250" s="90"/>
    </row>
    <row r="3251" spans="1:15" s="76" customFormat="1" ht="31.2" x14ac:dyDescent="0.45">
      <c r="A3251" s="125"/>
      <c r="B3251" s="122"/>
      <c r="C3251" s="122"/>
      <c r="D3251" s="122"/>
      <c r="F3251" s="77"/>
      <c r="J3251" s="88"/>
      <c r="K3251" s="88"/>
      <c r="L3251" s="88"/>
      <c r="O3251" s="90"/>
    </row>
    <row r="3252" spans="1:15" s="76" customFormat="1" ht="31.2" x14ac:dyDescent="0.45">
      <c r="A3252" s="125"/>
      <c r="B3252" s="122"/>
      <c r="C3252" s="122"/>
      <c r="D3252" s="122"/>
      <c r="F3252" s="77"/>
      <c r="O3252" s="90"/>
    </row>
    <row r="3253" spans="1:15" s="76" customFormat="1" ht="31.2" x14ac:dyDescent="0.45">
      <c r="A3253" s="125"/>
      <c r="B3253" s="122"/>
      <c r="C3253" s="122"/>
      <c r="D3253" s="122"/>
      <c r="F3253" s="77"/>
      <c r="O3253" s="90"/>
    </row>
    <row r="3254" spans="1:15" s="76" customFormat="1" ht="31.2" x14ac:dyDescent="0.45">
      <c r="A3254" s="125"/>
      <c r="B3254" s="122"/>
      <c r="C3254" s="122"/>
      <c r="D3254" s="122"/>
      <c r="F3254" s="77"/>
      <c r="J3254" s="88"/>
      <c r="K3254" s="88"/>
      <c r="L3254" s="88"/>
      <c r="O3254" s="90"/>
    </row>
    <row r="3255" spans="1:15" s="76" customFormat="1" ht="31.2" x14ac:dyDescent="0.45">
      <c r="A3255" s="125"/>
      <c r="B3255" s="122"/>
      <c r="C3255" s="122"/>
      <c r="D3255" s="122"/>
      <c r="F3255" s="77"/>
      <c r="O3255" s="90"/>
    </row>
    <row r="3256" spans="1:15" s="76" customFormat="1" ht="31.2" x14ac:dyDescent="0.45">
      <c r="A3256" s="125"/>
      <c r="B3256" s="122"/>
      <c r="C3256" s="122"/>
      <c r="D3256" s="122"/>
      <c r="F3256" s="77"/>
      <c r="O3256" s="90"/>
    </row>
    <row r="3257" spans="1:15" s="76" customFormat="1" ht="31.2" x14ac:dyDescent="0.45">
      <c r="A3257" s="125"/>
      <c r="B3257" s="122"/>
      <c r="C3257" s="122"/>
      <c r="D3257" s="122"/>
      <c r="F3257" s="77"/>
      <c r="J3257" s="88"/>
      <c r="K3257" s="88"/>
      <c r="L3257" s="88"/>
      <c r="O3257" s="90"/>
    </row>
    <row r="3258" spans="1:15" s="76" customFormat="1" ht="31.2" x14ac:dyDescent="0.45">
      <c r="A3258" s="125"/>
      <c r="B3258" s="122"/>
      <c r="C3258" s="122"/>
      <c r="D3258" s="122"/>
      <c r="F3258" s="77"/>
      <c r="J3258" s="88"/>
      <c r="K3258" s="88"/>
      <c r="L3258" s="88"/>
      <c r="O3258" s="90"/>
    </row>
    <row r="3259" spans="1:15" s="76" customFormat="1" ht="31.2" x14ac:dyDescent="0.45">
      <c r="A3259" s="125"/>
      <c r="B3259" s="122"/>
      <c r="C3259" s="122"/>
      <c r="D3259" s="122"/>
      <c r="F3259" s="77"/>
      <c r="O3259" s="90"/>
    </row>
    <row r="3260" spans="1:15" s="76" customFormat="1" ht="31.2" x14ac:dyDescent="0.45">
      <c r="A3260" s="125"/>
      <c r="B3260" s="122"/>
      <c r="C3260" s="122"/>
      <c r="D3260" s="122"/>
      <c r="F3260" s="77"/>
      <c r="O3260" s="90"/>
    </row>
    <row r="3261" spans="1:15" s="76" customFormat="1" ht="31.2" x14ac:dyDescent="0.45">
      <c r="A3261" s="125"/>
      <c r="B3261" s="122"/>
      <c r="C3261" s="122"/>
      <c r="D3261" s="122"/>
      <c r="F3261" s="77"/>
      <c r="J3261" s="88"/>
      <c r="K3261" s="88"/>
      <c r="L3261" s="88"/>
      <c r="O3261" s="90"/>
    </row>
    <row r="3262" spans="1:15" s="76" customFormat="1" ht="31.2" x14ac:dyDescent="0.45">
      <c r="A3262" s="125"/>
      <c r="B3262" s="122"/>
      <c r="C3262" s="122"/>
      <c r="D3262" s="122"/>
      <c r="F3262" s="77"/>
      <c r="O3262" s="90"/>
    </row>
    <row r="3263" spans="1:15" s="76" customFormat="1" ht="31.2" x14ac:dyDescent="0.45">
      <c r="A3263" s="125"/>
      <c r="B3263" s="122"/>
      <c r="C3263" s="122"/>
      <c r="D3263" s="122"/>
      <c r="F3263" s="77"/>
      <c r="O3263" s="90"/>
    </row>
    <row r="3264" spans="1:15" s="76" customFormat="1" ht="31.2" x14ac:dyDescent="0.45">
      <c r="A3264" s="125"/>
      <c r="B3264" s="122"/>
      <c r="C3264" s="122"/>
      <c r="D3264" s="122"/>
      <c r="F3264" s="77"/>
      <c r="O3264" s="90"/>
    </row>
    <row r="3265" spans="1:15" s="76" customFormat="1" ht="31.2" x14ac:dyDescent="0.45">
      <c r="A3265" s="125"/>
      <c r="B3265" s="122"/>
      <c r="C3265" s="122"/>
      <c r="D3265" s="122"/>
      <c r="F3265" s="77"/>
      <c r="O3265" s="90"/>
    </row>
    <row r="3266" spans="1:15" s="76" customFormat="1" ht="31.2" x14ac:dyDescent="0.45">
      <c r="A3266" s="125"/>
      <c r="B3266" s="122"/>
      <c r="C3266" s="122"/>
      <c r="D3266" s="122"/>
      <c r="F3266" s="77"/>
      <c r="O3266" s="90"/>
    </row>
    <row r="3267" spans="1:15" s="76" customFormat="1" ht="31.2" x14ac:dyDescent="0.45">
      <c r="A3267" s="125"/>
      <c r="B3267" s="122"/>
      <c r="C3267" s="122"/>
      <c r="D3267" s="122"/>
      <c r="F3267" s="77"/>
      <c r="J3267" s="88"/>
      <c r="K3267" s="88"/>
      <c r="L3267" s="88"/>
      <c r="O3267" s="90"/>
    </row>
    <row r="3268" spans="1:15" s="76" customFormat="1" ht="31.2" x14ac:dyDescent="0.45">
      <c r="A3268" s="125"/>
      <c r="B3268" s="122"/>
      <c r="C3268" s="122"/>
      <c r="D3268" s="122"/>
      <c r="F3268" s="77"/>
      <c r="O3268" s="90"/>
    </row>
    <row r="3269" spans="1:15" s="76" customFormat="1" ht="31.2" x14ac:dyDescent="0.45">
      <c r="A3269" s="125"/>
      <c r="B3269" s="122"/>
      <c r="C3269" s="122"/>
      <c r="D3269" s="122"/>
      <c r="F3269" s="77"/>
      <c r="O3269" s="90"/>
    </row>
    <row r="3270" spans="1:15" s="76" customFormat="1" ht="31.2" x14ac:dyDescent="0.45">
      <c r="A3270" s="125"/>
      <c r="B3270" s="122"/>
      <c r="C3270" s="122"/>
      <c r="D3270" s="122"/>
      <c r="F3270" s="77"/>
      <c r="O3270" s="90"/>
    </row>
    <row r="3271" spans="1:15" s="76" customFormat="1" ht="31.2" x14ac:dyDescent="0.45">
      <c r="A3271" s="125"/>
      <c r="B3271" s="122"/>
      <c r="C3271" s="122"/>
      <c r="D3271" s="122"/>
      <c r="F3271" s="77"/>
      <c r="J3271" s="88"/>
      <c r="K3271" s="88"/>
      <c r="L3271" s="88"/>
      <c r="O3271" s="90"/>
    </row>
    <row r="3272" spans="1:15" s="76" customFormat="1" ht="31.2" x14ac:dyDescent="0.45">
      <c r="A3272" s="125"/>
      <c r="B3272" s="122"/>
      <c r="C3272" s="122"/>
      <c r="D3272" s="122"/>
      <c r="F3272" s="77"/>
      <c r="J3272" s="88"/>
      <c r="K3272" s="88"/>
      <c r="L3272" s="88"/>
      <c r="O3272" s="90"/>
    </row>
    <row r="3273" spans="1:15" s="76" customFormat="1" ht="31.2" x14ac:dyDescent="0.45">
      <c r="A3273" s="125"/>
      <c r="B3273" s="122"/>
      <c r="C3273" s="122"/>
      <c r="D3273" s="122"/>
      <c r="F3273" s="77"/>
      <c r="J3273" s="88"/>
      <c r="K3273" s="88"/>
      <c r="L3273" s="88"/>
      <c r="O3273" s="90"/>
    </row>
    <row r="3274" spans="1:15" s="76" customFormat="1" ht="31.2" x14ac:dyDescent="0.45">
      <c r="A3274" s="125"/>
      <c r="B3274" s="122"/>
      <c r="C3274" s="122"/>
      <c r="D3274" s="122"/>
      <c r="F3274" s="77"/>
      <c r="O3274" s="90"/>
    </row>
    <row r="3275" spans="1:15" s="76" customFormat="1" ht="31.2" x14ac:dyDescent="0.45">
      <c r="A3275" s="125"/>
      <c r="B3275" s="122"/>
      <c r="C3275" s="122"/>
      <c r="D3275" s="122"/>
      <c r="F3275" s="77"/>
      <c r="O3275" s="90"/>
    </row>
    <row r="3276" spans="1:15" s="76" customFormat="1" ht="31.2" x14ac:dyDescent="0.45">
      <c r="A3276" s="125"/>
      <c r="B3276" s="122"/>
      <c r="C3276" s="122"/>
      <c r="D3276" s="122"/>
      <c r="F3276" s="77"/>
      <c r="O3276" s="90"/>
    </row>
    <row r="3277" spans="1:15" s="76" customFormat="1" ht="31.2" x14ac:dyDescent="0.45">
      <c r="A3277" s="125"/>
      <c r="B3277" s="122"/>
      <c r="C3277" s="122"/>
      <c r="D3277" s="122"/>
      <c r="F3277" s="77"/>
      <c r="J3277" s="88"/>
      <c r="K3277" s="88"/>
      <c r="L3277" s="88"/>
      <c r="O3277" s="90"/>
    </row>
    <row r="3278" spans="1:15" s="76" customFormat="1" ht="31.2" x14ac:dyDescent="0.45">
      <c r="A3278" s="125"/>
      <c r="B3278" s="122"/>
      <c r="C3278" s="122"/>
      <c r="D3278" s="122"/>
      <c r="F3278" s="77"/>
      <c r="O3278" s="90"/>
    </row>
    <row r="3279" spans="1:15" s="76" customFormat="1" ht="31.2" x14ac:dyDescent="0.45">
      <c r="A3279" s="125"/>
      <c r="B3279" s="122"/>
      <c r="C3279" s="122"/>
      <c r="D3279" s="122"/>
      <c r="F3279" s="77"/>
      <c r="J3279" s="88"/>
      <c r="K3279" s="88"/>
      <c r="L3279" s="88"/>
      <c r="O3279" s="90"/>
    </row>
    <row r="3280" spans="1:15" s="76" customFormat="1" ht="31.2" x14ac:dyDescent="0.45">
      <c r="A3280" s="125"/>
      <c r="B3280" s="122"/>
      <c r="C3280" s="122"/>
      <c r="D3280" s="122"/>
      <c r="F3280" s="77"/>
      <c r="J3280" s="88"/>
      <c r="K3280" s="88"/>
      <c r="L3280" s="88"/>
      <c r="O3280" s="90"/>
    </row>
    <row r="3281" spans="1:15" s="76" customFormat="1" ht="31.2" x14ac:dyDescent="0.45">
      <c r="A3281" s="125"/>
      <c r="B3281" s="122"/>
      <c r="C3281" s="122"/>
      <c r="D3281" s="122"/>
      <c r="F3281" s="77"/>
      <c r="O3281" s="90"/>
    </row>
    <row r="3282" spans="1:15" s="76" customFormat="1" ht="31.2" x14ac:dyDescent="0.45">
      <c r="A3282" s="125"/>
      <c r="B3282" s="122"/>
      <c r="C3282" s="122"/>
      <c r="D3282" s="122"/>
      <c r="F3282" s="77"/>
      <c r="O3282" s="90"/>
    </row>
    <row r="3283" spans="1:15" s="76" customFormat="1" ht="31.2" x14ac:dyDescent="0.45">
      <c r="A3283" s="125"/>
      <c r="B3283" s="122"/>
      <c r="C3283" s="122"/>
      <c r="D3283" s="122"/>
      <c r="F3283" s="77"/>
      <c r="O3283" s="90"/>
    </row>
    <row r="3284" spans="1:15" s="76" customFormat="1" ht="31.2" x14ac:dyDescent="0.45">
      <c r="A3284" s="125"/>
      <c r="B3284" s="122"/>
      <c r="C3284" s="122"/>
      <c r="D3284" s="122"/>
      <c r="F3284" s="77"/>
      <c r="J3284" s="88"/>
      <c r="K3284" s="88"/>
      <c r="L3284" s="88"/>
      <c r="O3284" s="90"/>
    </row>
    <row r="3285" spans="1:15" s="76" customFormat="1" ht="31.2" x14ac:dyDescent="0.45">
      <c r="A3285" s="125"/>
      <c r="B3285" s="122"/>
      <c r="C3285" s="122"/>
      <c r="D3285" s="122"/>
      <c r="F3285" s="77"/>
      <c r="O3285" s="90"/>
    </row>
    <row r="3286" spans="1:15" s="76" customFormat="1" ht="31.2" x14ac:dyDescent="0.45">
      <c r="A3286" s="125"/>
      <c r="B3286" s="122"/>
      <c r="C3286" s="122"/>
      <c r="D3286" s="122"/>
      <c r="J3286" s="88"/>
      <c r="K3286" s="88"/>
      <c r="L3286" s="88"/>
      <c r="O3286" s="90"/>
    </row>
    <row r="3287" spans="1:15" s="76" customFormat="1" ht="31.2" x14ac:dyDescent="0.45">
      <c r="A3287" s="125"/>
      <c r="B3287" s="122"/>
      <c r="C3287" s="122"/>
      <c r="D3287" s="122"/>
      <c r="F3287" s="77"/>
      <c r="J3287" s="88"/>
      <c r="K3287" s="88"/>
      <c r="L3287" s="88"/>
      <c r="O3287" s="90"/>
    </row>
    <row r="3288" spans="1:15" s="76" customFormat="1" ht="31.2" x14ac:dyDescent="0.45">
      <c r="A3288" s="125"/>
      <c r="B3288" s="122"/>
      <c r="C3288" s="122"/>
      <c r="D3288" s="122"/>
      <c r="F3288" s="77"/>
      <c r="O3288" s="90"/>
    </row>
    <row r="3289" spans="1:15" s="76" customFormat="1" ht="31.2" x14ac:dyDescent="0.45">
      <c r="A3289" s="125"/>
      <c r="B3289" s="122"/>
      <c r="C3289" s="122"/>
      <c r="D3289" s="122"/>
      <c r="F3289" s="77"/>
      <c r="O3289" s="90"/>
    </row>
    <row r="3290" spans="1:15" s="76" customFormat="1" ht="31.2" x14ac:dyDescent="0.45">
      <c r="A3290" s="125"/>
      <c r="B3290" s="122"/>
      <c r="C3290" s="122"/>
      <c r="D3290" s="122"/>
      <c r="F3290" s="77"/>
      <c r="O3290" s="90"/>
    </row>
    <row r="3291" spans="1:15" s="76" customFormat="1" ht="31.2" x14ac:dyDescent="0.45">
      <c r="A3291" s="125"/>
      <c r="B3291" s="122"/>
      <c r="C3291" s="122"/>
      <c r="D3291" s="122"/>
      <c r="F3291" s="77"/>
      <c r="J3291" s="88"/>
      <c r="K3291" s="88"/>
      <c r="L3291" s="88"/>
      <c r="O3291" s="90"/>
    </row>
    <row r="3292" spans="1:15" s="76" customFormat="1" ht="31.2" x14ac:dyDescent="0.45">
      <c r="A3292" s="125"/>
      <c r="B3292" s="122"/>
      <c r="C3292" s="122"/>
      <c r="D3292" s="122"/>
      <c r="F3292" s="77"/>
      <c r="O3292" s="90"/>
    </row>
    <row r="3293" spans="1:15" s="76" customFormat="1" ht="31.2" x14ac:dyDescent="0.45">
      <c r="A3293" s="125"/>
      <c r="B3293" s="122"/>
      <c r="C3293" s="122"/>
      <c r="D3293" s="122"/>
      <c r="F3293" s="77"/>
      <c r="O3293" s="90"/>
    </row>
    <row r="3294" spans="1:15" s="76" customFormat="1" ht="31.2" x14ac:dyDescent="0.45">
      <c r="A3294" s="125"/>
      <c r="B3294" s="122"/>
      <c r="C3294" s="122"/>
      <c r="D3294" s="122"/>
      <c r="F3294" s="77"/>
      <c r="J3294" s="88"/>
      <c r="K3294" s="88"/>
      <c r="L3294" s="88"/>
      <c r="O3294" s="90"/>
    </row>
    <row r="3295" spans="1:15" s="76" customFormat="1" ht="31.2" x14ac:dyDescent="0.45">
      <c r="A3295" s="125"/>
      <c r="B3295" s="122"/>
      <c r="C3295" s="122"/>
      <c r="D3295" s="122"/>
      <c r="F3295" s="77"/>
      <c r="J3295" s="88"/>
      <c r="K3295" s="88"/>
      <c r="L3295" s="88"/>
      <c r="O3295" s="90"/>
    </row>
    <row r="3296" spans="1:15" s="76" customFormat="1" ht="31.2" x14ac:dyDescent="0.45">
      <c r="A3296" s="125"/>
      <c r="B3296" s="122"/>
      <c r="C3296" s="122"/>
      <c r="D3296" s="122"/>
      <c r="F3296" s="77"/>
      <c r="J3296" s="88"/>
      <c r="K3296" s="88"/>
      <c r="L3296" s="88"/>
      <c r="O3296" s="90"/>
    </row>
    <row r="3297" spans="1:15" s="76" customFormat="1" ht="30" x14ac:dyDescent="0.45">
      <c r="A3297" s="125"/>
      <c r="B3297" s="122"/>
      <c r="C3297" s="122"/>
      <c r="D3297" s="122"/>
      <c r="F3297" s="77"/>
      <c r="O3297" s="80"/>
    </row>
    <row r="3298" spans="1:15" s="76" customFormat="1" ht="31.2" x14ac:dyDescent="0.45">
      <c r="A3298" s="125"/>
      <c r="B3298" s="122"/>
      <c r="C3298" s="122"/>
      <c r="D3298" s="122"/>
      <c r="F3298" s="77"/>
      <c r="O3298" s="90"/>
    </row>
    <row r="3299" spans="1:15" s="76" customFormat="1" ht="31.2" x14ac:dyDescent="0.45">
      <c r="A3299" s="125"/>
      <c r="B3299" s="122"/>
      <c r="C3299" s="122"/>
      <c r="D3299" s="122"/>
      <c r="F3299" s="77"/>
      <c r="O3299" s="90"/>
    </row>
    <row r="3300" spans="1:15" s="76" customFormat="1" ht="31.2" x14ac:dyDescent="0.45">
      <c r="A3300" s="125"/>
      <c r="B3300" s="122"/>
      <c r="C3300" s="122"/>
      <c r="D3300" s="122"/>
      <c r="F3300" s="77"/>
      <c r="O3300" s="90"/>
    </row>
    <row r="3301" spans="1:15" s="76" customFormat="1" ht="31.2" x14ac:dyDescent="0.45">
      <c r="A3301" s="125"/>
      <c r="B3301" s="122"/>
      <c r="C3301" s="122"/>
      <c r="D3301" s="122"/>
      <c r="F3301" s="77"/>
      <c r="O3301" s="90"/>
    </row>
    <row r="3302" spans="1:15" s="76" customFormat="1" ht="31.2" x14ac:dyDescent="0.45">
      <c r="A3302" s="125"/>
      <c r="B3302" s="122"/>
      <c r="C3302" s="122"/>
      <c r="D3302" s="122"/>
      <c r="F3302" s="77"/>
      <c r="J3302" s="88"/>
      <c r="K3302" s="88"/>
      <c r="L3302" s="88"/>
      <c r="O3302" s="90"/>
    </row>
    <row r="3303" spans="1:15" s="76" customFormat="1" ht="31.2" x14ac:dyDescent="0.45">
      <c r="A3303" s="125"/>
      <c r="B3303" s="122"/>
      <c r="C3303" s="122"/>
      <c r="D3303" s="122"/>
      <c r="F3303" s="77"/>
      <c r="O3303" s="90"/>
    </row>
    <row r="3304" spans="1:15" s="76" customFormat="1" ht="31.2" x14ac:dyDescent="0.45">
      <c r="A3304" s="125"/>
      <c r="B3304" s="122"/>
      <c r="C3304" s="122"/>
      <c r="D3304" s="122"/>
      <c r="F3304" s="77"/>
      <c r="O3304" s="90"/>
    </row>
    <row r="3305" spans="1:15" s="76" customFormat="1" ht="31.2" x14ac:dyDescent="0.45">
      <c r="A3305" s="125"/>
      <c r="B3305" s="122"/>
      <c r="C3305" s="122"/>
      <c r="D3305" s="122"/>
      <c r="F3305" s="77"/>
      <c r="O3305" s="90"/>
    </row>
    <row r="3306" spans="1:15" s="76" customFormat="1" ht="31.2" x14ac:dyDescent="0.45">
      <c r="A3306" s="125"/>
      <c r="B3306" s="122"/>
      <c r="C3306" s="122"/>
      <c r="D3306" s="122"/>
      <c r="F3306" s="77"/>
      <c r="J3306" s="88"/>
      <c r="K3306" s="88"/>
      <c r="L3306" s="88"/>
      <c r="O3306" s="90"/>
    </row>
    <row r="3307" spans="1:15" s="76" customFormat="1" ht="31.2" x14ac:dyDescent="0.45">
      <c r="A3307" s="125"/>
      <c r="B3307" s="122"/>
      <c r="C3307" s="122"/>
      <c r="D3307" s="122"/>
      <c r="F3307" s="77"/>
      <c r="O3307" s="90"/>
    </row>
    <row r="3308" spans="1:15" s="76" customFormat="1" ht="31.2" x14ac:dyDescent="0.45">
      <c r="A3308" s="125"/>
      <c r="B3308" s="122"/>
      <c r="C3308" s="122"/>
      <c r="D3308" s="122"/>
      <c r="F3308" s="77"/>
      <c r="O3308" s="90"/>
    </row>
    <row r="3309" spans="1:15" s="76" customFormat="1" ht="31.2" x14ac:dyDescent="0.45">
      <c r="A3309" s="125"/>
      <c r="B3309" s="122"/>
      <c r="C3309" s="122"/>
      <c r="D3309" s="122"/>
      <c r="F3309" s="77"/>
      <c r="J3309" s="88"/>
      <c r="K3309" s="88"/>
      <c r="L3309" s="88"/>
      <c r="O3309" s="90"/>
    </row>
    <row r="3310" spans="1:15" s="76" customFormat="1" ht="31.2" x14ac:dyDescent="0.45">
      <c r="A3310" s="125"/>
      <c r="B3310" s="122"/>
      <c r="C3310" s="122"/>
      <c r="D3310" s="122"/>
      <c r="F3310" s="77"/>
      <c r="O3310" s="90"/>
    </row>
    <row r="3311" spans="1:15" s="76" customFormat="1" ht="31.2" x14ac:dyDescent="0.45">
      <c r="A3311" s="125"/>
      <c r="B3311" s="122"/>
      <c r="C3311" s="122"/>
      <c r="D3311" s="122"/>
      <c r="F3311" s="77"/>
      <c r="O3311" s="90"/>
    </row>
    <row r="3312" spans="1:15" s="76" customFormat="1" ht="31.2" x14ac:dyDescent="0.45">
      <c r="A3312" s="125"/>
      <c r="B3312" s="122"/>
      <c r="C3312" s="122"/>
      <c r="D3312" s="122"/>
      <c r="F3312" s="77"/>
      <c r="J3312" s="88"/>
      <c r="K3312" s="88"/>
      <c r="L3312" s="88"/>
      <c r="O3312" s="90"/>
    </row>
    <row r="3313" spans="1:15" s="76" customFormat="1" ht="31.2" x14ac:dyDescent="0.45">
      <c r="A3313" s="125"/>
      <c r="B3313" s="122"/>
      <c r="C3313" s="122"/>
      <c r="D3313" s="122"/>
      <c r="F3313" s="77"/>
      <c r="J3313" s="88"/>
      <c r="K3313" s="88"/>
      <c r="L3313" s="88"/>
      <c r="O3313" s="90"/>
    </row>
    <row r="3314" spans="1:15" s="76" customFormat="1" ht="31.2" x14ac:dyDescent="0.45">
      <c r="A3314" s="125"/>
      <c r="B3314" s="122"/>
      <c r="C3314" s="122"/>
      <c r="D3314" s="122"/>
      <c r="F3314" s="77"/>
      <c r="O3314" s="90"/>
    </row>
    <row r="3315" spans="1:15" s="76" customFormat="1" ht="31.2" x14ac:dyDescent="0.45">
      <c r="A3315" s="125"/>
      <c r="B3315" s="122"/>
      <c r="C3315" s="122"/>
      <c r="D3315" s="122"/>
      <c r="F3315" s="77"/>
      <c r="O3315" s="90"/>
    </row>
    <row r="3316" spans="1:15" s="76" customFormat="1" ht="31.2" x14ac:dyDescent="0.45">
      <c r="A3316" s="125"/>
      <c r="B3316" s="122"/>
      <c r="C3316" s="122"/>
      <c r="D3316" s="122"/>
      <c r="F3316" s="77"/>
      <c r="O3316" s="90"/>
    </row>
    <row r="3317" spans="1:15" s="76" customFormat="1" ht="31.2" x14ac:dyDescent="0.45">
      <c r="A3317" s="125"/>
      <c r="B3317" s="122"/>
      <c r="C3317" s="122"/>
      <c r="D3317" s="122"/>
      <c r="O3317" s="90"/>
    </row>
    <row r="3318" spans="1:15" s="76" customFormat="1" ht="31.2" x14ac:dyDescent="0.45">
      <c r="A3318" s="125"/>
      <c r="B3318" s="122"/>
      <c r="C3318" s="122"/>
      <c r="D3318" s="122"/>
      <c r="O3318" s="90"/>
    </row>
    <row r="3319" spans="1:15" s="76" customFormat="1" ht="31.2" x14ac:dyDescent="0.45">
      <c r="A3319" s="125"/>
      <c r="B3319" s="122"/>
      <c r="C3319" s="122"/>
      <c r="D3319" s="122"/>
      <c r="F3319" s="77"/>
      <c r="O3319" s="90"/>
    </row>
    <row r="3320" spans="1:15" s="76" customFormat="1" ht="31.2" x14ac:dyDescent="0.45">
      <c r="A3320" s="125"/>
      <c r="B3320" s="122"/>
      <c r="C3320" s="122"/>
      <c r="D3320" s="122"/>
      <c r="F3320" s="77"/>
      <c r="J3320" s="88"/>
      <c r="K3320" s="88"/>
      <c r="L3320" s="88"/>
      <c r="O3320" s="90"/>
    </row>
    <row r="3321" spans="1:15" s="76" customFormat="1" ht="31.2" x14ac:dyDescent="0.45">
      <c r="A3321" s="125"/>
      <c r="B3321" s="122"/>
      <c r="C3321" s="122"/>
      <c r="D3321" s="122"/>
      <c r="F3321" s="77"/>
      <c r="J3321" s="88"/>
      <c r="K3321" s="88"/>
      <c r="L3321" s="88"/>
      <c r="O3321" s="90"/>
    </row>
    <row r="3322" spans="1:15" s="76" customFormat="1" ht="31.2" x14ac:dyDescent="0.45">
      <c r="A3322" s="125"/>
      <c r="B3322" s="122"/>
      <c r="C3322" s="122"/>
      <c r="D3322" s="122"/>
      <c r="F3322" s="77"/>
      <c r="O3322" s="90"/>
    </row>
    <row r="3323" spans="1:15" s="76" customFormat="1" ht="31.2" x14ac:dyDescent="0.45">
      <c r="A3323" s="125"/>
      <c r="B3323" s="122"/>
      <c r="C3323" s="122"/>
      <c r="D3323" s="122"/>
      <c r="F3323" s="77"/>
      <c r="O3323" s="90"/>
    </row>
    <row r="3324" spans="1:15" s="76" customFormat="1" ht="31.2" x14ac:dyDescent="0.45">
      <c r="A3324" s="125"/>
      <c r="B3324" s="122"/>
      <c r="C3324" s="122"/>
      <c r="D3324" s="122"/>
      <c r="F3324" s="77"/>
      <c r="O3324" s="90"/>
    </row>
    <row r="3325" spans="1:15" s="76" customFormat="1" ht="31.2" x14ac:dyDescent="0.45">
      <c r="A3325" s="125"/>
      <c r="B3325" s="122"/>
      <c r="C3325" s="122"/>
      <c r="D3325" s="122"/>
      <c r="F3325" s="77"/>
      <c r="J3325" s="88"/>
      <c r="K3325" s="88"/>
      <c r="L3325" s="88"/>
      <c r="O3325" s="90"/>
    </row>
    <row r="3326" spans="1:15" s="76" customFormat="1" ht="31.2" x14ac:dyDescent="0.45">
      <c r="A3326" s="125"/>
      <c r="B3326" s="122"/>
      <c r="C3326" s="122"/>
      <c r="D3326" s="122"/>
      <c r="F3326" s="77"/>
      <c r="O3326" s="90"/>
    </row>
    <row r="3327" spans="1:15" s="76" customFormat="1" ht="31.2" x14ac:dyDescent="0.45">
      <c r="A3327" s="125"/>
      <c r="B3327" s="122"/>
      <c r="C3327" s="122"/>
      <c r="D3327" s="122"/>
      <c r="F3327" s="77"/>
      <c r="O3327" s="90"/>
    </row>
    <row r="3328" spans="1:15" s="76" customFormat="1" ht="31.2" x14ac:dyDescent="0.45">
      <c r="A3328" s="125"/>
      <c r="B3328" s="122"/>
      <c r="C3328" s="122"/>
      <c r="D3328" s="122"/>
      <c r="F3328" s="77"/>
      <c r="O3328" s="90"/>
    </row>
    <row r="3329" spans="1:15" s="76" customFormat="1" ht="31.2" x14ac:dyDescent="0.45">
      <c r="A3329" s="125"/>
      <c r="B3329" s="122"/>
      <c r="C3329" s="122"/>
      <c r="D3329" s="122"/>
      <c r="F3329" s="77"/>
      <c r="O3329" s="90"/>
    </row>
    <row r="3330" spans="1:15" s="76" customFormat="1" ht="31.2" x14ac:dyDescent="0.45">
      <c r="A3330" s="125"/>
      <c r="B3330" s="122"/>
      <c r="C3330" s="122"/>
      <c r="D3330" s="122"/>
      <c r="F3330" s="77"/>
      <c r="O3330" s="90"/>
    </row>
    <row r="3331" spans="1:15" s="76" customFormat="1" ht="31.2" x14ac:dyDescent="0.45">
      <c r="A3331" s="125"/>
      <c r="B3331" s="122"/>
      <c r="C3331" s="122"/>
      <c r="D3331" s="122"/>
      <c r="F3331" s="77"/>
      <c r="O3331" s="90"/>
    </row>
    <row r="3332" spans="1:15" s="76" customFormat="1" ht="31.2" x14ac:dyDescent="0.45">
      <c r="A3332" s="125"/>
      <c r="B3332" s="122"/>
      <c r="C3332" s="122"/>
      <c r="D3332" s="122"/>
      <c r="F3332" s="77"/>
      <c r="J3332" s="88"/>
      <c r="K3332" s="88"/>
      <c r="L3332" s="88"/>
      <c r="O3332" s="90"/>
    </row>
    <row r="3333" spans="1:15" s="76" customFormat="1" ht="31.2" x14ac:dyDescent="0.45">
      <c r="A3333" s="125"/>
      <c r="B3333" s="122"/>
      <c r="C3333" s="122"/>
      <c r="D3333" s="122"/>
      <c r="F3333" s="77"/>
      <c r="O3333" s="90"/>
    </row>
    <row r="3334" spans="1:15" s="76" customFormat="1" ht="31.2" x14ac:dyDescent="0.45">
      <c r="A3334" s="125"/>
      <c r="B3334" s="122"/>
      <c r="C3334" s="122"/>
      <c r="D3334" s="122"/>
      <c r="F3334" s="77"/>
      <c r="O3334" s="90"/>
    </row>
    <row r="3335" spans="1:15" s="76" customFormat="1" ht="31.2" x14ac:dyDescent="0.45">
      <c r="A3335" s="125"/>
      <c r="B3335" s="122"/>
      <c r="C3335" s="122"/>
      <c r="D3335" s="122"/>
      <c r="F3335" s="77"/>
      <c r="O3335" s="90"/>
    </row>
    <row r="3336" spans="1:15" s="76" customFormat="1" ht="31.2" x14ac:dyDescent="0.45">
      <c r="A3336" s="125"/>
      <c r="B3336" s="122"/>
      <c r="C3336" s="122"/>
      <c r="D3336" s="122"/>
      <c r="F3336" s="77"/>
      <c r="O3336" s="90"/>
    </row>
    <row r="3337" spans="1:15" s="76" customFormat="1" ht="31.2" x14ac:dyDescent="0.45">
      <c r="A3337" s="125"/>
      <c r="B3337" s="122"/>
      <c r="C3337" s="122"/>
      <c r="D3337" s="122"/>
      <c r="F3337" s="77"/>
      <c r="O3337" s="90"/>
    </row>
    <row r="3338" spans="1:15" s="76" customFormat="1" ht="31.2" x14ac:dyDescent="0.45">
      <c r="A3338" s="125"/>
      <c r="B3338" s="122"/>
      <c r="C3338" s="122"/>
      <c r="D3338" s="122"/>
      <c r="F3338" s="77"/>
      <c r="O3338" s="90"/>
    </row>
    <row r="3339" spans="1:15" s="76" customFormat="1" ht="31.2" x14ac:dyDescent="0.45">
      <c r="A3339" s="125"/>
      <c r="B3339" s="122"/>
      <c r="C3339" s="122"/>
      <c r="D3339" s="122"/>
      <c r="F3339" s="77"/>
      <c r="O3339" s="90"/>
    </row>
    <row r="3340" spans="1:15" s="76" customFormat="1" ht="31.2" x14ac:dyDescent="0.45">
      <c r="A3340" s="125"/>
      <c r="B3340" s="122"/>
      <c r="C3340" s="122"/>
      <c r="D3340" s="122"/>
      <c r="F3340" s="77"/>
      <c r="O3340" s="90"/>
    </row>
    <row r="3341" spans="1:15" s="76" customFormat="1" ht="31.2" x14ac:dyDescent="0.45">
      <c r="A3341" s="125"/>
      <c r="B3341" s="122"/>
      <c r="C3341" s="122"/>
      <c r="D3341" s="122"/>
      <c r="F3341" s="77"/>
      <c r="O3341" s="90"/>
    </row>
    <row r="3342" spans="1:15" s="76" customFormat="1" ht="31.2" x14ac:dyDescent="0.45">
      <c r="A3342" s="125"/>
      <c r="B3342" s="122"/>
      <c r="C3342" s="122"/>
      <c r="D3342" s="122"/>
      <c r="F3342" s="77"/>
      <c r="O3342" s="90"/>
    </row>
    <row r="3343" spans="1:15" s="76" customFormat="1" ht="31.2" x14ac:dyDescent="0.45">
      <c r="A3343" s="125"/>
      <c r="B3343" s="122"/>
      <c r="C3343" s="122"/>
      <c r="D3343" s="122"/>
      <c r="F3343" s="77"/>
      <c r="O3343" s="90"/>
    </row>
    <row r="3344" spans="1:15" s="76" customFormat="1" ht="31.2" x14ac:dyDescent="0.45">
      <c r="A3344" s="125"/>
      <c r="B3344" s="122"/>
      <c r="C3344" s="122"/>
      <c r="D3344" s="122"/>
      <c r="F3344" s="77"/>
      <c r="O3344" s="90"/>
    </row>
    <row r="3345" spans="1:15" s="76" customFormat="1" ht="31.2" x14ac:dyDescent="0.45">
      <c r="A3345" s="125"/>
      <c r="B3345" s="122"/>
      <c r="C3345" s="122"/>
      <c r="D3345" s="122"/>
      <c r="F3345" s="77"/>
      <c r="O3345" s="90"/>
    </row>
    <row r="3346" spans="1:15" s="76" customFormat="1" ht="31.2" x14ac:dyDescent="0.45">
      <c r="A3346" s="125"/>
      <c r="B3346" s="122"/>
      <c r="C3346" s="122"/>
      <c r="D3346" s="122"/>
      <c r="F3346" s="77"/>
      <c r="O3346" s="90"/>
    </row>
    <row r="3347" spans="1:15" s="76" customFormat="1" ht="31.2" x14ac:dyDescent="0.45">
      <c r="A3347" s="125"/>
      <c r="B3347" s="122"/>
      <c r="C3347" s="122"/>
      <c r="D3347" s="122"/>
      <c r="F3347" s="77"/>
      <c r="J3347" s="88"/>
      <c r="K3347" s="88"/>
      <c r="L3347" s="88"/>
      <c r="O3347" s="90"/>
    </row>
    <row r="3348" spans="1:15" s="76" customFormat="1" ht="31.2" x14ac:dyDescent="0.45">
      <c r="A3348" s="125"/>
      <c r="B3348" s="122"/>
      <c r="C3348" s="122"/>
      <c r="D3348" s="122"/>
      <c r="F3348" s="77"/>
      <c r="O3348" s="90"/>
    </row>
    <row r="3349" spans="1:15" s="76" customFormat="1" ht="31.2" x14ac:dyDescent="0.45">
      <c r="A3349" s="125"/>
      <c r="B3349" s="122"/>
      <c r="C3349" s="122"/>
      <c r="D3349" s="122"/>
      <c r="F3349" s="77"/>
      <c r="O3349" s="90"/>
    </row>
    <row r="3350" spans="1:15" s="76" customFormat="1" ht="31.2" x14ac:dyDescent="0.45">
      <c r="A3350" s="125"/>
      <c r="B3350" s="122"/>
      <c r="C3350" s="122"/>
      <c r="D3350" s="122"/>
      <c r="F3350" s="77"/>
      <c r="O3350" s="90"/>
    </row>
    <row r="3351" spans="1:15" s="76" customFormat="1" ht="31.2" x14ac:dyDescent="0.45">
      <c r="A3351" s="125"/>
      <c r="B3351" s="122"/>
      <c r="C3351" s="122"/>
      <c r="D3351" s="122"/>
      <c r="F3351" s="77"/>
      <c r="O3351" s="90"/>
    </row>
    <row r="3352" spans="1:15" s="76" customFormat="1" ht="31.2" x14ac:dyDescent="0.45">
      <c r="A3352" s="125"/>
      <c r="B3352" s="122"/>
      <c r="C3352" s="122"/>
      <c r="D3352" s="122"/>
      <c r="F3352" s="77"/>
      <c r="J3352" s="88"/>
      <c r="K3352" s="88"/>
      <c r="L3352" s="88"/>
      <c r="O3352" s="90"/>
    </row>
    <row r="3353" spans="1:15" s="76" customFormat="1" ht="31.2" x14ac:dyDescent="0.45">
      <c r="A3353" s="125"/>
      <c r="B3353" s="122"/>
      <c r="C3353" s="122"/>
      <c r="D3353" s="122"/>
      <c r="F3353" s="77"/>
      <c r="O3353" s="90"/>
    </row>
    <row r="3354" spans="1:15" s="76" customFormat="1" ht="30" x14ac:dyDescent="0.45">
      <c r="A3354" s="125"/>
      <c r="B3354" s="122"/>
      <c r="C3354" s="122"/>
      <c r="D3354" s="122"/>
      <c r="F3354" s="77"/>
      <c r="J3354" s="88"/>
      <c r="K3354" s="88"/>
      <c r="L3354" s="88"/>
      <c r="O3354" s="80"/>
    </row>
    <row r="3355" spans="1:15" s="76" customFormat="1" ht="31.2" x14ac:dyDescent="0.45">
      <c r="A3355" s="125"/>
      <c r="B3355" s="122"/>
      <c r="C3355" s="122"/>
      <c r="D3355" s="122"/>
      <c r="F3355" s="77"/>
      <c r="O3355" s="90"/>
    </row>
    <row r="3356" spans="1:15" s="76" customFormat="1" ht="31.2" x14ac:dyDescent="0.45">
      <c r="A3356" s="125"/>
      <c r="B3356" s="122"/>
      <c r="C3356" s="122"/>
      <c r="D3356" s="122"/>
      <c r="F3356" s="77"/>
      <c r="O3356" s="90"/>
    </row>
    <row r="3357" spans="1:15" s="76" customFormat="1" ht="31.2" x14ac:dyDescent="0.45">
      <c r="A3357" s="125"/>
      <c r="B3357" s="122"/>
      <c r="C3357" s="122"/>
      <c r="D3357" s="122"/>
      <c r="F3357" s="77"/>
      <c r="O3357" s="90"/>
    </row>
    <row r="3358" spans="1:15" s="76" customFormat="1" ht="31.2" x14ac:dyDescent="0.45">
      <c r="A3358" s="125"/>
      <c r="B3358" s="122"/>
      <c r="C3358" s="122"/>
      <c r="D3358" s="122"/>
      <c r="F3358" s="77"/>
      <c r="O3358" s="90"/>
    </row>
    <row r="3359" spans="1:15" s="76" customFormat="1" ht="31.2" x14ac:dyDescent="0.45">
      <c r="A3359" s="125"/>
      <c r="B3359" s="122"/>
      <c r="C3359" s="122"/>
      <c r="D3359" s="122"/>
      <c r="F3359" s="77"/>
      <c r="J3359" s="88"/>
      <c r="K3359" s="88"/>
      <c r="L3359" s="88"/>
      <c r="O3359" s="90"/>
    </row>
    <row r="3360" spans="1:15" s="76" customFormat="1" ht="31.2" x14ac:dyDescent="0.45">
      <c r="A3360" s="125"/>
      <c r="B3360" s="122"/>
      <c r="C3360" s="122"/>
      <c r="D3360" s="122"/>
      <c r="F3360" s="77"/>
      <c r="O3360" s="90"/>
    </row>
    <row r="3361" spans="1:15" s="76" customFormat="1" ht="31.2" x14ac:dyDescent="0.45">
      <c r="A3361" s="125"/>
      <c r="B3361" s="122"/>
      <c r="C3361" s="122"/>
      <c r="D3361" s="122"/>
      <c r="F3361" s="77"/>
      <c r="O3361" s="90"/>
    </row>
    <row r="3362" spans="1:15" s="76" customFormat="1" ht="31.2" x14ac:dyDescent="0.45">
      <c r="A3362" s="125"/>
      <c r="B3362" s="122"/>
      <c r="C3362" s="122"/>
      <c r="D3362" s="122"/>
      <c r="F3362" s="77"/>
      <c r="O3362" s="90"/>
    </row>
    <row r="3363" spans="1:15" s="76" customFormat="1" ht="31.2" x14ac:dyDescent="0.45">
      <c r="A3363" s="125"/>
      <c r="B3363" s="122"/>
      <c r="C3363" s="122"/>
      <c r="D3363" s="122"/>
      <c r="F3363" s="77"/>
      <c r="J3363" s="88"/>
      <c r="K3363" s="88"/>
      <c r="L3363" s="88"/>
      <c r="O3363" s="90"/>
    </row>
    <row r="3364" spans="1:15" s="76" customFormat="1" ht="31.2" x14ac:dyDescent="0.45">
      <c r="A3364" s="125"/>
      <c r="B3364" s="122"/>
      <c r="C3364" s="122"/>
      <c r="D3364" s="122"/>
      <c r="F3364" s="77"/>
      <c r="O3364" s="90"/>
    </row>
    <row r="3365" spans="1:15" s="76" customFormat="1" ht="31.2" x14ac:dyDescent="0.45">
      <c r="A3365" s="125"/>
      <c r="B3365" s="122"/>
      <c r="C3365" s="122"/>
      <c r="D3365" s="122"/>
      <c r="F3365" s="77"/>
      <c r="O3365" s="90"/>
    </row>
    <row r="3366" spans="1:15" s="76" customFormat="1" ht="31.2" x14ac:dyDescent="0.45">
      <c r="A3366" s="125"/>
      <c r="B3366" s="122"/>
      <c r="C3366" s="122"/>
      <c r="D3366" s="122"/>
      <c r="F3366" s="77"/>
      <c r="O3366" s="90"/>
    </row>
    <row r="3367" spans="1:15" s="76" customFormat="1" ht="31.2" x14ac:dyDescent="0.45">
      <c r="A3367" s="125"/>
      <c r="B3367" s="122"/>
      <c r="C3367" s="122"/>
      <c r="D3367" s="122"/>
      <c r="F3367" s="77"/>
      <c r="O3367" s="90"/>
    </row>
    <row r="3368" spans="1:15" s="76" customFormat="1" ht="31.2" x14ac:dyDescent="0.45">
      <c r="A3368" s="125"/>
      <c r="B3368" s="122"/>
      <c r="C3368" s="122"/>
      <c r="D3368" s="122"/>
      <c r="F3368" s="77"/>
      <c r="O3368" s="90"/>
    </row>
    <row r="3369" spans="1:15" s="76" customFormat="1" ht="31.2" x14ac:dyDescent="0.45">
      <c r="A3369" s="125"/>
      <c r="B3369" s="122"/>
      <c r="C3369" s="122"/>
      <c r="D3369" s="122"/>
      <c r="F3369" s="77"/>
      <c r="J3369" s="88"/>
      <c r="K3369" s="88"/>
      <c r="L3369" s="88"/>
      <c r="O3369" s="90"/>
    </row>
    <row r="3370" spans="1:15" s="76" customFormat="1" ht="31.2" x14ac:dyDescent="0.45">
      <c r="A3370" s="125"/>
      <c r="B3370" s="122"/>
      <c r="C3370" s="122"/>
      <c r="D3370" s="122"/>
      <c r="F3370" s="77"/>
      <c r="O3370" s="90"/>
    </row>
    <row r="3371" spans="1:15" s="76" customFormat="1" ht="31.2" x14ac:dyDescent="0.45">
      <c r="A3371" s="125"/>
      <c r="B3371" s="122"/>
      <c r="C3371" s="122"/>
      <c r="D3371" s="122"/>
      <c r="F3371" s="77"/>
      <c r="O3371" s="90"/>
    </row>
    <row r="3372" spans="1:15" s="76" customFormat="1" ht="31.2" x14ac:dyDescent="0.45">
      <c r="A3372" s="125"/>
      <c r="B3372" s="122"/>
      <c r="C3372" s="122"/>
      <c r="D3372" s="122"/>
      <c r="F3372" s="77"/>
      <c r="O3372" s="90"/>
    </row>
    <row r="3373" spans="1:15" s="76" customFormat="1" ht="31.2" x14ac:dyDescent="0.45">
      <c r="A3373" s="125"/>
      <c r="B3373" s="122"/>
      <c r="C3373" s="122"/>
      <c r="D3373" s="122"/>
      <c r="F3373" s="77"/>
      <c r="J3373" s="88"/>
      <c r="K3373" s="88"/>
      <c r="L3373" s="88"/>
      <c r="O3373" s="90"/>
    </row>
    <row r="3374" spans="1:15" s="76" customFormat="1" ht="31.2" x14ac:dyDescent="0.45">
      <c r="A3374" s="125"/>
      <c r="B3374" s="122"/>
      <c r="C3374" s="122"/>
      <c r="D3374" s="122"/>
      <c r="F3374" s="77"/>
      <c r="O3374" s="90"/>
    </row>
    <row r="3375" spans="1:15" s="76" customFormat="1" ht="31.2" x14ac:dyDescent="0.45">
      <c r="A3375" s="125"/>
      <c r="B3375" s="122"/>
      <c r="C3375" s="122"/>
      <c r="D3375" s="122"/>
      <c r="F3375" s="77"/>
      <c r="O3375" s="90"/>
    </row>
    <row r="3376" spans="1:15" s="76" customFormat="1" ht="31.2" x14ac:dyDescent="0.45">
      <c r="A3376" s="125"/>
      <c r="B3376" s="122"/>
      <c r="C3376" s="122"/>
      <c r="D3376" s="122"/>
      <c r="F3376" s="77"/>
      <c r="O3376" s="90"/>
    </row>
    <row r="3377" spans="1:15" s="76" customFormat="1" ht="31.2" x14ac:dyDescent="0.45">
      <c r="A3377" s="125"/>
      <c r="B3377" s="122"/>
      <c r="C3377" s="122"/>
      <c r="D3377" s="122"/>
      <c r="F3377" s="77"/>
      <c r="J3377" s="88"/>
      <c r="K3377" s="88"/>
      <c r="L3377" s="88"/>
      <c r="O3377" s="90"/>
    </row>
    <row r="3378" spans="1:15" s="76" customFormat="1" ht="31.2" x14ac:dyDescent="0.45">
      <c r="A3378" s="125"/>
      <c r="B3378" s="122"/>
      <c r="C3378" s="122"/>
      <c r="D3378" s="122"/>
      <c r="F3378" s="77"/>
      <c r="J3378" s="88"/>
      <c r="K3378" s="88"/>
      <c r="L3378" s="88"/>
      <c r="O3378" s="90"/>
    </row>
    <row r="3379" spans="1:15" s="76" customFormat="1" ht="31.2" x14ac:dyDescent="0.45">
      <c r="A3379" s="125"/>
      <c r="B3379" s="122"/>
      <c r="C3379" s="122"/>
      <c r="D3379" s="122"/>
      <c r="F3379" s="77"/>
      <c r="O3379" s="90"/>
    </row>
    <row r="3380" spans="1:15" s="76" customFormat="1" ht="31.2" x14ac:dyDescent="0.45">
      <c r="A3380" s="125"/>
      <c r="B3380" s="122"/>
      <c r="C3380" s="122"/>
      <c r="D3380" s="122"/>
      <c r="F3380" s="77"/>
      <c r="J3380" s="88"/>
      <c r="K3380" s="88"/>
      <c r="L3380" s="88"/>
      <c r="O3380" s="90"/>
    </row>
    <row r="3381" spans="1:15" s="76" customFormat="1" ht="31.2" x14ac:dyDescent="0.45">
      <c r="A3381" s="125"/>
      <c r="B3381" s="122"/>
      <c r="C3381" s="122"/>
      <c r="D3381" s="122"/>
      <c r="F3381" s="77"/>
      <c r="J3381" s="88"/>
      <c r="K3381" s="88"/>
      <c r="L3381" s="88"/>
      <c r="O3381" s="90"/>
    </row>
    <row r="3382" spans="1:15" s="76" customFormat="1" ht="31.2" x14ac:dyDescent="0.45">
      <c r="A3382" s="125"/>
      <c r="B3382" s="122"/>
      <c r="C3382" s="122"/>
      <c r="D3382" s="122"/>
      <c r="F3382" s="77"/>
      <c r="J3382" s="88"/>
      <c r="K3382" s="88"/>
      <c r="L3382" s="88"/>
      <c r="O3382" s="90"/>
    </row>
    <row r="3383" spans="1:15" s="76" customFormat="1" ht="31.2" x14ac:dyDescent="0.45">
      <c r="A3383" s="125"/>
      <c r="B3383" s="122"/>
      <c r="C3383" s="122"/>
      <c r="D3383" s="122"/>
      <c r="F3383" s="77"/>
      <c r="O3383" s="90"/>
    </row>
    <row r="3384" spans="1:15" s="76" customFormat="1" ht="31.2" x14ac:dyDescent="0.45">
      <c r="A3384" s="125"/>
      <c r="B3384" s="122"/>
      <c r="C3384" s="122"/>
      <c r="D3384" s="122"/>
      <c r="F3384" s="77"/>
      <c r="J3384" s="88"/>
      <c r="K3384" s="88"/>
      <c r="L3384" s="88"/>
      <c r="O3384" s="90"/>
    </row>
    <row r="3385" spans="1:15" s="76" customFormat="1" ht="31.2" x14ac:dyDescent="0.45">
      <c r="A3385" s="125"/>
      <c r="B3385" s="122"/>
      <c r="C3385" s="122"/>
      <c r="D3385" s="122"/>
      <c r="F3385" s="77"/>
      <c r="J3385" s="88"/>
      <c r="K3385" s="88"/>
      <c r="L3385" s="88"/>
      <c r="O3385" s="90"/>
    </row>
    <row r="3386" spans="1:15" s="76" customFormat="1" ht="31.2" x14ac:dyDescent="0.45">
      <c r="A3386" s="125"/>
      <c r="B3386" s="122"/>
      <c r="C3386" s="122"/>
      <c r="D3386" s="122"/>
      <c r="F3386" s="77"/>
      <c r="J3386" s="88"/>
      <c r="K3386" s="88"/>
      <c r="L3386" s="88"/>
      <c r="O3386" s="90"/>
    </row>
    <row r="3387" spans="1:15" s="76" customFormat="1" ht="31.2" x14ac:dyDescent="0.45">
      <c r="A3387" s="125"/>
      <c r="B3387" s="122"/>
      <c r="C3387" s="122"/>
      <c r="D3387" s="122"/>
      <c r="F3387" s="77"/>
      <c r="J3387" s="88"/>
      <c r="K3387" s="88"/>
      <c r="L3387" s="88"/>
      <c r="O3387" s="90"/>
    </row>
    <row r="3388" spans="1:15" s="76" customFormat="1" ht="31.2" x14ac:dyDescent="0.45">
      <c r="A3388" s="125"/>
      <c r="B3388" s="122"/>
      <c r="C3388" s="122"/>
      <c r="D3388" s="122"/>
      <c r="F3388" s="77"/>
      <c r="O3388" s="90"/>
    </row>
    <row r="3389" spans="1:15" s="76" customFormat="1" ht="31.2" x14ac:dyDescent="0.45">
      <c r="A3389" s="125"/>
      <c r="B3389" s="122"/>
      <c r="C3389" s="122"/>
      <c r="D3389" s="122"/>
      <c r="F3389" s="77"/>
      <c r="O3389" s="90"/>
    </row>
    <row r="3390" spans="1:15" s="76" customFormat="1" ht="31.2" x14ac:dyDescent="0.45">
      <c r="A3390" s="125"/>
      <c r="B3390" s="122"/>
      <c r="C3390" s="122"/>
      <c r="D3390" s="122"/>
      <c r="F3390" s="77"/>
      <c r="J3390" s="88"/>
      <c r="K3390" s="88"/>
      <c r="L3390" s="88"/>
      <c r="O3390" s="90"/>
    </row>
    <row r="3391" spans="1:15" s="76" customFormat="1" ht="31.2" x14ac:dyDescent="0.45">
      <c r="A3391" s="125"/>
      <c r="B3391" s="122"/>
      <c r="C3391" s="122"/>
      <c r="D3391" s="122"/>
      <c r="F3391" s="77"/>
      <c r="O3391" s="90"/>
    </row>
    <row r="3392" spans="1:15" s="76" customFormat="1" ht="31.2" x14ac:dyDescent="0.45">
      <c r="A3392" s="125"/>
      <c r="B3392" s="122"/>
      <c r="C3392" s="122"/>
      <c r="D3392" s="122"/>
      <c r="F3392" s="77"/>
      <c r="O3392" s="90"/>
    </row>
    <row r="3393" spans="1:15" s="76" customFormat="1" ht="31.2" x14ac:dyDescent="0.45">
      <c r="A3393" s="125"/>
      <c r="B3393" s="122"/>
      <c r="C3393" s="122"/>
      <c r="D3393" s="122"/>
      <c r="F3393" s="77"/>
      <c r="J3393" s="88"/>
      <c r="K3393" s="88"/>
      <c r="L3393" s="88"/>
      <c r="O3393" s="90"/>
    </row>
    <row r="3394" spans="1:15" s="76" customFormat="1" ht="31.2" x14ac:dyDescent="0.45">
      <c r="A3394" s="125"/>
      <c r="B3394" s="122"/>
      <c r="C3394" s="122"/>
      <c r="D3394" s="122"/>
      <c r="F3394" s="77"/>
      <c r="O3394" s="90"/>
    </row>
    <row r="3395" spans="1:15" s="76" customFormat="1" ht="31.2" x14ac:dyDescent="0.45">
      <c r="A3395" s="125"/>
      <c r="B3395" s="122"/>
      <c r="C3395" s="122"/>
      <c r="D3395" s="122"/>
      <c r="F3395" s="77"/>
      <c r="O3395" s="90"/>
    </row>
    <row r="3396" spans="1:15" s="76" customFormat="1" ht="31.2" x14ac:dyDescent="0.45">
      <c r="A3396" s="125"/>
      <c r="B3396" s="122"/>
      <c r="C3396" s="122"/>
      <c r="D3396" s="122"/>
      <c r="F3396" s="77"/>
      <c r="J3396" s="88"/>
      <c r="K3396" s="88"/>
      <c r="L3396" s="88"/>
      <c r="O3396" s="90"/>
    </row>
    <row r="3397" spans="1:15" s="76" customFormat="1" ht="31.2" x14ac:dyDescent="0.45">
      <c r="A3397" s="125"/>
      <c r="B3397" s="122"/>
      <c r="C3397" s="122"/>
      <c r="D3397" s="122"/>
      <c r="F3397" s="77"/>
      <c r="J3397" s="88"/>
      <c r="K3397" s="88"/>
      <c r="L3397" s="88"/>
      <c r="O3397" s="90"/>
    </row>
    <row r="3398" spans="1:15" s="76" customFormat="1" ht="31.2" x14ac:dyDescent="0.45">
      <c r="A3398" s="125"/>
      <c r="B3398" s="122"/>
      <c r="C3398" s="122"/>
      <c r="D3398" s="122"/>
      <c r="F3398" s="77"/>
      <c r="O3398" s="90"/>
    </row>
    <row r="3399" spans="1:15" s="76" customFormat="1" ht="31.2" x14ac:dyDescent="0.45">
      <c r="A3399" s="125"/>
      <c r="B3399" s="122"/>
      <c r="C3399" s="122"/>
      <c r="D3399" s="122"/>
      <c r="F3399" s="77"/>
      <c r="O3399" s="90"/>
    </row>
    <row r="3400" spans="1:15" s="76" customFormat="1" ht="31.2" x14ac:dyDescent="0.45">
      <c r="A3400" s="125"/>
      <c r="B3400" s="122"/>
      <c r="C3400" s="122"/>
      <c r="D3400" s="122"/>
      <c r="F3400" s="77"/>
      <c r="J3400" s="88"/>
      <c r="K3400" s="88"/>
      <c r="L3400" s="88"/>
      <c r="O3400" s="90"/>
    </row>
    <row r="3401" spans="1:15" s="76" customFormat="1" ht="31.2" x14ac:dyDescent="0.45">
      <c r="A3401" s="125"/>
      <c r="B3401" s="122"/>
      <c r="C3401" s="122"/>
      <c r="D3401" s="122"/>
      <c r="F3401" s="77"/>
      <c r="O3401" s="90"/>
    </row>
    <row r="3402" spans="1:15" s="76" customFormat="1" ht="31.2" x14ac:dyDescent="0.45">
      <c r="A3402" s="125"/>
      <c r="B3402" s="122"/>
      <c r="C3402" s="122"/>
      <c r="D3402" s="122"/>
      <c r="F3402" s="77"/>
      <c r="J3402" s="88"/>
      <c r="K3402" s="88"/>
      <c r="L3402" s="88"/>
      <c r="O3402" s="90"/>
    </row>
    <row r="3403" spans="1:15" s="76" customFormat="1" ht="31.2" x14ac:dyDescent="0.45">
      <c r="A3403" s="125"/>
      <c r="B3403" s="122"/>
      <c r="C3403" s="122"/>
      <c r="D3403" s="122"/>
      <c r="F3403" s="77"/>
      <c r="J3403" s="88"/>
      <c r="K3403" s="88"/>
      <c r="L3403" s="88"/>
      <c r="O3403" s="90"/>
    </row>
    <row r="3404" spans="1:15" s="76" customFormat="1" ht="31.2" x14ac:dyDescent="0.45">
      <c r="A3404" s="125"/>
      <c r="B3404" s="122"/>
      <c r="C3404" s="122"/>
      <c r="D3404" s="122"/>
      <c r="F3404" s="77"/>
      <c r="O3404" s="90"/>
    </row>
    <row r="3405" spans="1:15" s="76" customFormat="1" ht="31.2" x14ac:dyDescent="0.45">
      <c r="A3405" s="125"/>
      <c r="B3405" s="122"/>
      <c r="C3405" s="122"/>
      <c r="D3405" s="122"/>
      <c r="F3405" s="77"/>
      <c r="O3405" s="90"/>
    </row>
    <row r="3406" spans="1:15" s="76" customFormat="1" ht="31.2" x14ac:dyDescent="0.45">
      <c r="A3406" s="125"/>
      <c r="B3406" s="122"/>
      <c r="C3406" s="122"/>
      <c r="D3406" s="122"/>
      <c r="F3406" s="77"/>
      <c r="J3406" s="88"/>
      <c r="K3406" s="88"/>
      <c r="L3406" s="88"/>
      <c r="O3406" s="90"/>
    </row>
    <row r="3407" spans="1:15" s="76" customFormat="1" ht="31.2" x14ac:dyDescent="0.45">
      <c r="A3407" s="125"/>
      <c r="B3407" s="122"/>
      <c r="C3407" s="122"/>
      <c r="D3407" s="122"/>
      <c r="F3407" s="77"/>
      <c r="O3407" s="90"/>
    </row>
    <row r="3408" spans="1:15" s="76" customFormat="1" ht="31.2" x14ac:dyDescent="0.45">
      <c r="A3408" s="125"/>
      <c r="B3408" s="122"/>
      <c r="C3408" s="122"/>
      <c r="D3408" s="122"/>
      <c r="F3408" s="77"/>
      <c r="O3408" s="90"/>
    </row>
    <row r="3409" spans="1:15" s="76" customFormat="1" ht="31.2" x14ac:dyDescent="0.45">
      <c r="A3409" s="125"/>
      <c r="B3409" s="122"/>
      <c r="C3409" s="122"/>
      <c r="D3409" s="122"/>
      <c r="F3409" s="77"/>
      <c r="J3409" s="88"/>
      <c r="K3409" s="88"/>
      <c r="L3409" s="88"/>
      <c r="O3409" s="90"/>
    </row>
    <row r="3410" spans="1:15" s="76" customFormat="1" ht="31.2" x14ac:dyDescent="0.45">
      <c r="A3410" s="125"/>
      <c r="B3410" s="122"/>
      <c r="C3410" s="122"/>
      <c r="D3410" s="122"/>
      <c r="F3410" s="77"/>
      <c r="O3410" s="90"/>
    </row>
    <row r="3411" spans="1:15" s="76" customFormat="1" ht="31.2" x14ac:dyDescent="0.45">
      <c r="A3411" s="125"/>
      <c r="B3411" s="122"/>
      <c r="C3411" s="122"/>
      <c r="D3411" s="122"/>
      <c r="F3411" s="77"/>
      <c r="O3411" s="90"/>
    </row>
    <row r="3412" spans="1:15" s="76" customFormat="1" ht="31.2" x14ac:dyDescent="0.45">
      <c r="A3412" s="125"/>
      <c r="B3412" s="122"/>
      <c r="C3412" s="122"/>
      <c r="D3412" s="122"/>
      <c r="F3412" s="77"/>
      <c r="O3412" s="90"/>
    </row>
    <row r="3413" spans="1:15" s="76" customFormat="1" ht="31.2" x14ac:dyDescent="0.45">
      <c r="A3413" s="125"/>
      <c r="B3413" s="122"/>
      <c r="C3413" s="122"/>
      <c r="D3413" s="122"/>
      <c r="F3413" s="77"/>
      <c r="J3413" s="88"/>
      <c r="K3413" s="88"/>
      <c r="L3413" s="88"/>
      <c r="O3413" s="90"/>
    </row>
    <row r="3414" spans="1:15" s="76" customFormat="1" ht="31.2" x14ac:dyDescent="0.45">
      <c r="A3414" s="125"/>
      <c r="B3414" s="122"/>
      <c r="C3414" s="122"/>
      <c r="D3414" s="122"/>
      <c r="F3414" s="77"/>
      <c r="J3414" s="88"/>
      <c r="K3414" s="88"/>
      <c r="L3414" s="88"/>
      <c r="O3414" s="90"/>
    </row>
    <row r="3415" spans="1:15" s="76" customFormat="1" ht="31.2" x14ac:dyDescent="0.45">
      <c r="A3415" s="125"/>
      <c r="B3415" s="122"/>
      <c r="C3415" s="122"/>
      <c r="D3415" s="122"/>
      <c r="F3415" s="77"/>
      <c r="O3415" s="90"/>
    </row>
    <row r="3416" spans="1:15" s="76" customFormat="1" ht="31.2" x14ac:dyDescent="0.45">
      <c r="A3416" s="125"/>
      <c r="B3416" s="122"/>
      <c r="C3416" s="122"/>
      <c r="D3416" s="122"/>
      <c r="F3416" s="77"/>
      <c r="J3416" s="88"/>
      <c r="K3416" s="88"/>
      <c r="L3416" s="88"/>
      <c r="O3416" s="90"/>
    </row>
    <row r="3417" spans="1:15" s="76" customFormat="1" ht="30" x14ac:dyDescent="0.45">
      <c r="A3417" s="125"/>
      <c r="B3417" s="122"/>
      <c r="C3417" s="122"/>
      <c r="D3417" s="122"/>
      <c r="F3417" s="77"/>
      <c r="J3417" s="88"/>
      <c r="K3417" s="88"/>
      <c r="L3417" s="88"/>
      <c r="O3417" s="80"/>
    </row>
    <row r="3418" spans="1:15" s="76" customFormat="1" ht="31.2" x14ac:dyDescent="0.45">
      <c r="A3418" s="125"/>
      <c r="B3418" s="122"/>
      <c r="C3418" s="122"/>
      <c r="D3418" s="122"/>
      <c r="F3418" s="77"/>
      <c r="J3418" s="88"/>
      <c r="K3418" s="88"/>
      <c r="L3418" s="88"/>
      <c r="O3418" s="90"/>
    </row>
    <row r="3419" spans="1:15" s="76" customFormat="1" ht="31.2" x14ac:dyDescent="0.45">
      <c r="A3419" s="125"/>
      <c r="B3419" s="122"/>
      <c r="C3419" s="122"/>
      <c r="D3419" s="122"/>
      <c r="F3419" s="77"/>
      <c r="J3419" s="88"/>
      <c r="K3419" s="88"/>
      <c r="L3419" s="88"/>
      <c r="O3419" s="90"/>
    </row>
    <row r="3420" spans="1:15" s="76" customFormat="1" ht="31.2" x14ac:dyDescent="0.45">
      <c r="A3420" s="125"/>
      <c r="B3420" s="122"/>
      <c r="C3420" s="122"/>
      <c r="D3420" s="122"/>
      <c r="F3420" s="77"/>
      <c r="O3420" s="90"/>
    </row>
    <row r="3421" spans="1:15" s="76" customFormat="1" ht="31.2" x14ac:dyDescent="0.45">
      <c r="A3421" s="125"/>
      <c r="B3421" s="122"/>
      <c r="C3421" s="122"/>
      <c r="D3421" s="122"/>
      <c r="F3421" s="77"/>
      <c r="J3421" s="88"/>
      <c r="K3421" s="88"/>
      <c r="L3421" s="88"/>
      <c r="O3421" s="90"/>
    </row>
    <row r="3422" spans="1:15" s="76" customFormat="1" ht="31.2" x14ac:dyDescent="0.45">
      <c r="A3422" s="125"/>
      <c r="B3422" s="122"/>
      <c r="C3422" s="122"/>
      <c r="D3422" s="122"/>
      <c r="F3422" s="77"/>
      <c r="J3422" s="88"/>
      <c r="K3422" s="88"/>
      <c r="L3422" s="88"/>
      <c r="O3422" s="90"/>
    </row>
    <row r="3423" spans="1:15" s="76" customFormat="1" ht="31.2" x14ac:dyDescent="0.45">
      <c r="A3423" s="125"/>
      <c r="B3423" s="122"/>
      <c r="C3423" s="122"/>
      <c r="D3423" s="122"/>
      <c r="F3423" s="77"/>
      <c r="O3423" s="90"/>
    </row>
    <row r="3424" spans="1:15" s="76" customFormat="1" ht="31.2" x14ac:dyDescent="0.45">
      <c r="A3424" s="125"/>
      <c r="B3424" s="122"/>
      <c r="C3424" s="122"/>
      <c r="D3424" s="122"/>
      <c r="F3424" s="77"/>
      <c r="J3424" s="88"/>
      <c r="K3424" s="88"/>
      <c r="L3424" s="88"/>
      <c r="O3424" s="90"/>
    </row>
    <row r="3425" spans="1:15" s="76" customFormat="1" ht="31.2" x14ac:dyDescent="0.45">
      <c r="A3425" s="125"/>
      <c r="B3425" s="122"/>
      <c r="C3425" s="122"/>
      <c r="D3425" s="122"/>
      <c r="F3425" s="77"/>
      <c r="O3425" s="90"/>
    </row>
    <row r="3426" spans="1:15" s="76" customFormat="1" ht="31.2" x14ac:dyDescent="0.45">
      <c r="A3426" s="125"/>
      <c r="B3426" s="122"/>
      <c r="C3426" s="122"/>
      <c r="D3426" s="122"/>
      <c r="F3426" s="77"/>
      <c r="J3426" s="88"/>
      <c r="K3426" s="88"/>
      <c r="L3426" s="88"/>
      <c r="O3426" s="90"/>
    </row>
    <row r="3427" spans="1:15" s="76" customFormat="1" ht="31.2" x14ac:dyDescent="0.45">
      <c r="A3427" s="125"/>
      <c r="B3427" s="122"/>
      <c r="C3427" s="122"/>
      <c r="D3427" s="122"/>
      <c r="F3427" s="77"/>
      <c r="O3427" s="90"/>
    </row>
    <row r="3428" spans="1:15" s="76" customFormat="1" ht="31.2" x14ac:dyDescent="0.45">
      <c r="A3428" s="125"/>
      <c r="B3428" s="122"/>
      <c r="C3428" s="122"/>
      <c r="D3428" s="122"/>
      <c r="F3428" s="77"/>
      <c r="O3428" s="90"/>
    </row>
    <row r="3429" spans="1:15" s="76" customFormat="1" ht="31.2" x14ac:dyDescent="0.45">
      <c r="A3429" s="125"/>
      <c r="B3429" s="122"/>
      <c r="C3429" s="122"/>
      <c r="D3429" s="122"/>
      <c r="F3429" s="77"/>
      <c r="O3429" s="90"/>
    </row>
    <row r="3430" spans="1:15" s="76" customFormat="1" ht="31.2" x14ac:dyDescent="0.45">
      <c r="A3430" s="125"/>
      <c r="B3430" s="122"/>
      <c r="C3430" s="122"/>
      <c r="D3430" s="122"/>
      <c r="F3430" s="77"/>
      <c r="O3430" s="90"/>
    </row>
    <row r="3431" spans="1:15" s="76" customFormat="1" ht="31.2" x14ac:dyDescent="0.45">
      <c r="A3431" s="125"/>
      <c r="B3431" s="122"/>
      <c r="C3431" s="122"/>
      <c r="D3431" s="122"/>
      <c r="F3431" s="77"/>
      <c r="O3431" s="90"/>
    </row>
    <row r="3432" spans="1:15" s="76" customFormat="1" ht="31.2" x14ac:dyDescent="0.45">
      <c r="A3432" s="125"/>
      <c r="B3432" s="122"/>
      <c r="C3432" s="122"/>
      <c r="D3432" s="122"/>
      <c r="F3432" s="77"/>
      <c r="O3432" s="90"/>
    </row>
    <row r="3433" spans="1:15" s="76" customFormat="1" ht="31.2" x14ac:dyDescent="0.45">
      <c r="A3433" s="125"/>
      <c r="B3433" s="122"/>
      <c r="C3433" s="122"/>
      <c r="D3433" s="122"/>
      <c r="F3433" s="77"/>
      <c r="J3433" s="88"/>
      <c r="K3433" s="88"/>
      <c r="L3433" s="88"/>
      <c r="O3433" s="90"/>
    </row>
    <row r="3434" spans="1:15" s="76" customFormat="1" ht="31.2" x14ac:dyDescent="0.45">
      <c r="A3434" s="125"/>
      <c r="B3434" s="122"/>
      <c r="C3434" s="122"/>
      <c r="D3434" s="122"/>
      <c r="F3434" s="77"/>
      <c r="O3434" s="90"/>
    </row>
    <row r="3435" spans="1:15" s="76" customFormat="1" ht="31.2" x14ac:dyDescent="0.45">
      <c r="A3435" s="125"/>
      <c r="B3435" s="122"/>
      <c r="C3435" s="122"/>
      <c r="D3435" s="122"/>
      <c r="F3435" s="77"/>
      <c r="J3435" s="88"/>
      <c r="K3435" s="88"/>
      <c r="L3435" s="88"/>
      <c r="O3435" s="90"/>
    </row>
    <row r="3436" spans="1:15" s="76" customFormat="1" ht="31.2" x14ac:dyDescent="0.45">
      <c r="A3436" s="125"/>
      <c r="B3436" s="122"/>
      <c r="C3436" s="122"/>
      <c r="D3436" s="122"/>
      <c r="F3436" s="77"/>
      <c r="O3436" s="90"/>
    </row>
    <row r="3437" spans="1:15" s="76" customFormat="1" ht="31.2" x14ac:dyDescent="0.45">
      <c r="A3437" s="125"/>
      <c r="B3437" s="122"/>
      <c r="C3437" s="122"/>
      <c r="D3437" s="122"/>
      <c r="F3437" s="77"/>
      <c r="J3437" s="88"/>
      <c r="K3437" s="88"/>
      <c r="L3437" s="88"/>
      <c r="O3437" s="90"/>
    </row>
    <row r="3438" spans="1:15" s="76" customFormat="1" ht="31.2" x14ac:dyDescent="0.45">
      <c r="A3438" s="125"/>
      <c r="B3438" s="122"/>
      <c r="C3438" s="122"/>
      <c r="D3438" s="122"/>
      <c r="F3438" s="77"/>
      <c r="O3438" s="90"/>
    </row>
    <row r="3439" spans="1:15" s="76" customFormat="1" ht="31.2" x14ac:dyDescent="0.45">
      <c r="A3439" s="125"/>
      <c r="B3439" s="122"/>
      <c r="C3439" s="122"/>
      <c r="D3439" s="122"/>
      <c r="F3439" s="77"/>
      <c r="O3439" s="90"/>
    </row>
    <row r="3440" spans="1:15" s="76" customFormat="1" ht="31.2" x14ac:dyDescent="0.45">
      <c r="A3440" s="125"/>
      <c r="B3440" s="122"/>
      <c r="C3440" s="122"/>
      <c r="D3440" s="122"/>
      <c r="F3440" s="77"/>
      <c r="O3440" s="90"/>
    </row>
    <row r="3441" spans="1:15" s="76" customFormat="1" ht="31.2" x14ac:dyDescent="0.45">
      <c r="A3441" s="125"/>
      <c r="B3441" s="122"/>
      <c r="C3441" s="122"/>
      <c r="D3441" s="122"/>
      <c r="F3441" s="77"/>
      <c r="O3441" s="90"/>
    </row>
    <row r="3442" spans="1:15" s="76" customFormat="1" ht="31.2" x14ac:dyDescent="0.45">
      <c r="A3442" s="125"/>
      <c r="B3442" s="122"/>
      <c r="C3442" s="122"/>
      <c r="D3442" s="122"/>
      <c r="F3442" s="77"/>
      <c r="J3442" s="88"/>
      <c r="K3442" s="88"/>
      <c r="L3442" s="88"/>
      <c r="O3442" s="90"/>
    </row>
    <row r="3443" spans="1:15" s="76" customFormat="1" ht="31.2" x14ac:dyDescent="0.45">
      <c r="A3443" s="125"/>
      <c r="B3443" s="122"/>
      <c r="C3443" s="122"/>
      <c r="D3443" s="122"/>
      <c r="F3443" s="77"/>
      <c r="O3443" s="90"/>
    </row>
    <row r="3444" spans="1:15" s="76" customFormat="1" ht="31.2" x14ac:dyDescent="0.45">
      <c r="A3444" s="125"/>
      <c r="B3444" s="122"/>
      <c r="C3444" s="122"/>
      <c r="D3444" s="122"/>
      <c r="F3444" s="77"/>
      <c r="O3444" s="90"/>
    </row>
    <row r="3445" spans="1:15" s="76" customFormat="1" ht="31.2" x14ac:dyDescent="0.45">
      <c r="A3445" s="125"/>
      <c r="B3445" s="122"/>
      <c r="C3445" s="122"/>
      <c r="D3445" s="122"/>
      <c r="F3445" s="77"/>
      <c r="O3445" s="90"/>
    </row>
    <row r="3446" spans="1:15" s="76" customFormat="1" ht="31.2" x14ac:dyDescent="0.45">
      <c r="A3446" s="125"/>
      <c r="B3446" s="122"/>
      <c r="C3446" s="122"/>
      <c r="D3446" s="122"/>
      <c r="F3446" s="77"/>
      <c r="J3446" s="88"/>
      <c r="K3446" s="88"/>
      <c r="L3446" s="88"/>
      <c r="O3446" s="90"/>
    </row>
    <row r="3447" spans="1:15" s="76" customFormat="1" ht="31.2" x14ac:dyDescent="0.45">
      <c r="A3447" s="125"/>
      <c r="B3447" s="122"/>
      <c r="C3447" s="122"/>
      <c r="D3447" s="122"/>
      <c r="F3447" s="77"/>
      <c r="O3447" s="90"/>
    </row>
    <row r="3448" spans="1:15" s="76" customFormat="1" ht="31.2" x14ac:dyDescent="0.45">
      <c r="A3448" s="125"/>
      <c r="B3448" s="122"/>
      <c r="C3448" s="122"/>
      <c r="D3448" s="122"/>
      <c r="F3448" s="77"/>
      <c r="J3448" s="88"/>
      <c r="K3448" s="88"/>
      <c r="L3448" s="88"/>
      <c r="O3448" s="90"/>
    </row>
    <row r="3449" spans="1:15" s="76" customFormat="1" ht="31.2" x14ac:dyDescent="0.45">
      <c r="A3449" s="125"/>
      <c r="B3449" s="122"/>
      <c r="C3449" s="122"/>
      <c r="D3449" s="122"/>
      <c r="F3449" s="77"/>
      <c r="O3449" s="90"/>
    </row>
    <row r="3450" spans="1:15" s="76" customFormat="1" ht="31.2" x14ac:dyDescent="0.45">
      <c r="A3450" s="125"/>
      <c r="B3450" s="122"/>
      <c r="C3450" s="122"/>
      <c r="D3450" s="122"/>
      <c r="F3450" s="77"/>
      <c r="J3450" s="88"/>
      <c r="K3450" s="88"/>
      <c r="L3450" s="88"/>
      <c r="O3450" s="90"/>
    </row>
    <row r="3451" spans="1:15" s="76" customFormat="1" ht="31.2" x14ac:dyDescent="0.45">
      <c r="A3451" s="125"/>
      <c r="B3451" s="122"/>
      <c r="C3451" s="122"/>
      <c r="D3451" s="122"/>
      <c r="F3451" s="77"/>
      <c r="O3451" s="90"/>
    </row>
    <row r="3452" spans="1:15" s="76" customFormat="1" ht="31.2" x14ac:dyDescent="0.45">
      <c r="A3452" s="125"/>
      <c r="B3452" s="122"/>
      <c r="C3452" s="122"/>
      <c r="D3452" s="122"/>
      <c r="F3452" s="77"/>
      <c r="J3452" s="88"/>
      <c r="K3452" s="88"/>
      <c r="L3452" s="88"/>
      <c r="O3452" s="90"/>
    </row>
    <row r="3453" spans="1:15" s="76" customFormat="1" ht="31.2" x14ac:dyDescent="0.45">
      <c r="A3453" s="125"/>
      <c r="B3453" s="122"/>
      <c r="C3453" s="122"/>
      <c r="D3453" s="122"/>
      <c r="F3453" s="77"/>
      <c r="J3453" s="88"/>
      <c r="K3453" s="88"/>
      <c r="L3453" s="88"/>
      <c r="O3453" s="90"/>
    </row>
    <row r="3454" spans="1:15" s="76" customFormat="1" ht="31.2" x14ac:dyDescent="0.45">
      <c r="A3454" s="125"/>
      <c r="B3454" s="122"/>
      <c r="C3454" s="122"/>
      <c r="D3454" s="122"/>
      <c r="F3454" s="77"/>
      <c r="O3454" s="90"/>
    </row>
    <row r="3455" spans="1:15" s="76" customFormat="1" ht="31.2" x14ac:dyDescent="0.45">
      <c r="A3455" s="125"/>
      <c r="B3455" s="122"/>
      <c r="C3455" s="122"/>
      <c r="D3455" s="122"/>
      <c r="F3455" s="77"/>
      <c r="O3455" s="90"/>
    </row>
    <row r="3456" spans="1:15" s="76" customFormat="1" ht="31.2" x14ac:dyDescent="0.45">
      <c r="A3456" s="125"/>
      <c r="B3456" s="122"/>
      <c r="C3456" s="122"/>
      <c r="D3456" s="122"/>
      <c r="F3456" s="77"/>
      <c r="O3456" s="90"/>
    </row>
    <row r="3457" spans="1:15" s="76" customFormat="1" ht="31.2" x14ac:dyDescent="0.45">
      <c r="A3457" s="125"/>
      <c r="B3457" s="122"/>
      <c r="C3457" s="122"/>
      <c r="D3457" s="122"/>
      <c r="F3457" s="77"/>
      <c r="J3457" s="88"/>
      <c r="K3457" s="88"/>
      <c r="L3457" s="88"/>
      <c r="O3457" s="90"/>
    </row>
    <row r="3458" spans="1:15" s="76" customFormat="1" ht="31.2" x14ac:dyDescent="0.45">
      <c r="A3458" s="125"/>
      <c r="B3458" s="122"/>
      <c r="C3458" s="122"/>
      <c r="D3458" s="122"/>
      <c r="F3458" s="77"/>
      <c r="O3458" s="90"/>
    </row>
    <row r="3459" spans="1:15" s="76" customFormat="1" ht="31.2" x14ac:dyDescent="0.45">
      <c r="A3459" s="125"/>
      <c r="B3459" s="122"/>
      <c r="C3459" s="122"/>
      <c r="D3459" s="122"/>
      <c r="F3459" s="77"/>
      <c r="O3459" s="90"/>
    </row>
    <row r="3460" spans="1:15" s="76" customFormat="1" ht="31.2" x14ac:dyDescent="0.45">
      <c r="A3460" s="125"/>
      <c r="B3460" s="122"/>
      <c r="C3460" s="122"/>
      <c r="D3460" s="122"/>
      <c r="F3460" s="77"/>
      <c r="O3460" s="90"/>
    </row>
    <row r="3461" spans="1:15" s="76" customFormat="1" ht="31.2" x14ac:dyDescent="0.45">
      <c r="A3461" s="125"/>
      <c r="B3461" s="122"/>
      <c r="C3461" s="122"/>
      <c r="D3461" s="122"/>
      <c r="F3461" s="77"/>
      <c r="O3461" s="90"/>
    </row>
    <row r="3462" spans="1:15" s="76" customFormat="1" ht="31.2" x14ac:dyDescent="0.45">
      <c r="A3462" s="125"/>
      <c r="B3462" s="122"/>
      <c r="C3462" s="122"/>
      <c r="D3462" s="122"/>
      <c r="F3462" s="77"/>
      <c r="O3462" s="90"/>
    </row>
    <row r="3463" spans="1:15" s="76" customFormat="1" ht="30" x14ac:dyDescent="0.45">
      <c r="A3463" s="125"/>
      <c r="B3463" s="122"/>
      <c r="C3463" s="122"/>
      <c r="D3463" s="122"/>
      <c r="F3463" s="77"/>
      <c r="O3463" s="80"/>
    </row>
    <row r="3464" spans="1:15" s="76" customFormat="1" ht="31.2" x14ac:dyDescent="0.45">
      <c r="A3464" s="125"/>
      <c r="B3464" s="122"/>
      <c r="C3464" s="122"/>
      <c r="D3464" s="122"/>
      <c r="F3464" s="77"/>
      <c r="O3464" s="90"/>
    </row>
    <row r="3465" spans="1:15" s="76" customFormat="1" ht="31.2" x14ac:dyDescent="0.45">
      <c r="A3465" s="125"/>
      <c r="B3465" s="122"/>
      <c r="C3465" s="122"/>
      <c r="D3465" s="122"/>
      <c r="F3465" s="77"/>
      <c r="O3465" s="90"/>
    </row>
    <row r="3466" spans="1:15" s="76" customFormat="1" ht="31.2" x14ac:dyDescent="0.45">
      <c r="A3466" s="125"/>
      <c r="B3466" s="122"/>
      <c r="C3466" s="122"/>
      <c r="D3466" s="122"/>
      <c r="F3466" s="77"/>
      <c r="O3466" s="90"/>
    </row>
    <row r="3467" spans="1:15" s="76" customFormat="1" ht="31.2" x14ac:dyDescent="0.45">
      <c r="A3467" s="125"/>
      <c r="B3467" s="122"/>
      <c r="C3467" s="122"/>
      <c r="D3467" s="122"/>
      <c r="F3467" s="77"/>
      <c r="O3467" s="90"/>
    </row>
    <row r="3468" spans="1:15" s="76" customFormat="1" ht="31.2" x14ac:dyDescent="0.45">
      <c r="A3468" s="125"/>
      <c r="B3468" s="122"/>
      <c r="C3468" s="122"/>
      <c r="D3468" s="122"/>
      <c r="F3468" s="77"/>
      <c r="O3468" s="90"/>
    </row>
    <row r="3469" spans="1:15" s="76" customFormat="1" ht="31.2" x14ac:dyDescent="0.45">
      <c r="A3469" s="125"/>
      <c r="B3469" s="122"/>
      <c r="C3469" s="122"/>
      <c r="D3469" s="122"/>
      <c r="F3469" s="77"/>
      <c r="O3469" s="90"/>
    </row>
    <row r="3470" spans="1:15" s="76" customFormat="1" ht="31.2" x14ac:dyDescent="0.45">
      <c r="A3470" s="125"/>
      <c r="B3470" s="122"/>
      <c r="C3470" s="122"/>
      <c r="D3470" s="122"/>
      <c r="F3470" s="77"/>
      <c r="O3470" s="90"/>
    </row>
    <row r="3471" spans="1:15" s="76" customFormat="1" ht="31.2" x14ac:dyDescent="0.45">
      <c r="A3471" s="125"/>
      <c r="B3471" s="122"/>
      <c r="C3471" s="122"/>
      <c r="D3471" s="122"/>
      <c r="F3471" s="77"/>
      <c r="O3471" s="90"/>
    </row>
    <row r="3472" spans="1:15" s="76" customFormat="1" ht="31.2" x14ac:dyDescent="0.45">
      <c r="A3472" s="125"/>
      <c r="B3472" s="122"/>
      <c r="C3472" s="122"/>
      <c r="D3472" s="122"/>
      <c r="F3472" s="77"/>
      <c r="O3472" s="90"/>
    </row>
    <row r="3473" spans="1:15" s="76" customFormat="1" ht="31.2" x14ac:dyDescent="0.45">
      <c r="A3473" s="125"/>
      <c r="B3473" s="122"/>
      <c r="C3473" s="122"/>
      <c r="D3473" s="122"/>
      <c r="F3473" s="77"/>
      <c r="O3473" s="90"/>
    </row>
    <row r="3474" spans="1:15" s="76" customFormat="1" ht="31.2" x14ac:dyDescent="0.45">
      <c r="A3474" s="125"/>
      <c r="B3474" s="122"/>
      <c r="C3474" s="122"/>
      <c r="D3474" s="122"/>
      <c r="F3474" s="77"/>
      <c r="O3474" s="90"/>
    </row>
    <row r="3475" spans="1:15" s="76" customFormat="1" ht="31.2" x14ac:dyDescent="0.45">
      <c r="A3475" s="125"/>
      <c r="B3475" s="122"/>
      <c r="C3475" s="122"/>
      <c r="D3475" s="122"/>
      <c r="F3475" s="77"/>
      <c r="O3475" s="90"/>
    </row>
    <row r="3476" spans="1:15" s="76" customFormat="1" ht="31.2" x14ac:dyDescent="0.45">
      <c r="A3476" s="125"/>
      <c r="B3476" s="122"/>
      <c r="C3476" s="122"/>
      <c r="D3476" s="122"/>
      <c r="F3476" s="77"/>
      <c r="O3476" s="90"/>
    </row>
    <row r="3477" spans="1:15" s="76" customFormat="1" ht="31.2" x14ac:dyDescent="0.45">
      <c r="A3477" s="125"/>
      <c r="B3477" s="122"/>
      <c r="C3477" s="122"/>
      <c r="D3477" s="122"/>
      <c r="F3477" s="77"/>
      <c r="J3477" s="88"/>
      <c r="K3477" s="88"/>
      <c r="L3477" s="88"/>
      <c r="O3477" s="90"/>
    </row>
    <row r="3478" spans="1:15" s="76" customFormat="1" ht="31.2" x14ac:dyDescent="0.45">
      <c r="A3478" s="125"/>
      <c r="B3478" s="122"/>
      <c r="C3478" s="122"/>
      <c r="D3478" s="122"/>
      <c r="F3478" s="77"/>
      <c r="O3478" s="90"/>
    </row>
    <row r="3479" spans="1:15" s="76" customFormat="1" ht="31.2" x14ac:dyDescent="0.45">
      <c r="A3479" s="125"/>
      <c r="B3479" s="122"/>
      <c r="C3479" s="122"/>
      <c r="D3479" s="122"/>
      <c r="F3479" s="77"/>
      <c r="O3479" s="90"/>
    </row>
    <row r="3480" spans="1:15" s="76" customFormat="1" ht="31.2" x14ac:dyDescent="0.45">
      <c r="A3480" s="125"/>
      <c r="B3480" s="122"/>
      <c r="C3480" s="122"/>
      <c r="D3480" s="122"/>
      <c r="F3480" s="77"/>
      <c r="O3480" s="90"/>
    </row>
    <row r="3481" spans="1:15" s="76" customFormat="1" ht="31.2" x14ac:dyDescent="0.45">
      <c r="A3481" s="125"/>
      <c r="B3481" s="122"/>
      <c r="C3481" s="122"/>
      <c r="D3481" s="122"/>
      <c r="F3481" s="77"/>
      <c r="O3481" s="90"/>
    </row>
    <row r="3482" spans="1:15" s="76" customFormat="1" ht="31.2" x14ac:dyDescent="0.45">
      <c r="A3482" s="125"/>
      <c r="B3482" s="122"/>
      <c r="C3482" s="122"/>
      <c r="D3482" s="122"/>
      <c r="F3482" s="77"/>
      <c r="O3482" s="90"/>
    </row>
    <row r="3483" spans="1:15" s="76" customFormat="1" ht="31.2" x14ac:dyDescent="0.45">
      <c r="A3483" s="125"/>
      <c r="B3483" s="122"/>
      <c r="C3483" s="122"/>
      <c r="D3483" s="122"/>
      <c r="F3483" s="77"/>
      <c r="O3483" s="90"/>
    </row>
    <row r="3484" spans="1:15" s="76" customFormat="1" ht="31.2" x14ac:dyDescent="0.45">
      <c r="A3484" s="125"/>
      <c r="B3484" s="122"/>
      <c r="C3484" s="122"/>
      <c r="D3484" s="122"/>
      <c r="F3484" s="77"/>
      <c r="O3484" s="90"/>
    </row>
    <row r="3485" spans="1:15" s="76" customFormat="1" ht="31.2" x14ac:dyDescent="0.45">
      <c r="A3485" s="125"/>
      <c r="B3485" s="122"/>
      <c r="C3485" s="122"/>
      <c r="D3485" s="122"/>
      <c r="F3485" s="77"/>
      <c r="O3485" s="90"/>
    </row>
    <row r="3486" spans="1:15" s="76" customFormat="1" ht="31.2" x14ac:dyDescent="0.45">
      <c r="A3486" s="125"/>
      <c r="B3486" s="122"/>
      <c r="C3486" s="122"/>
      <c r="D3486" s="122"/>
      <c r="F3486" s="77"/>
      <c r="O3486" s="90"/>
    </row>
    <row r="3487" spans="1:15" s="76" customFormat="1" ht="31.2" x14ac:dyDescent="0.45">
      <c r="A3487" s="125"/>
      <c r="B3487" s="122"/>
      <c r="C3487" s="122"/>
      <c r="D3487" s="122"/>
      <c r="F3487" s="77"/>
      <c r="O3487" s="90"/>
    </row>
    <row r="3488" spans="1:15" s="76" customFormat="1" ht="31.2" x14ac:dyDescent="0.45">
      <c r="A3488" s="125"/>
      <c r="B3488" s="122"/>
      <c r="C3488" s="122"/>
      <c r="D3488" s="122"/>
      <c r="F3488" s="77"/>
      <c r="O3488" s="90"/>
    </row>
    <row r="3489" spans="1:15" s="76" customFormat="1" ht="31.2" x14ac:dyDescent="0.45">
      <c r="A3489" s="125"/>
      <c r="B3489" s="122"/>
      <c r="C3489" s="122"/>
      <c r="D3489" s="122"/>
      <c r="F3489" s="77"/>
      <c r="J3489" s="88"/>
      <c r="K3489" s="88"/>
      <c r="L3489" s="88"/>
      <c r="O3489" s="90"/>
    </row>
    <row r="3490" spans="1:15" s="76" customFormat="1" ht="31.2" x14ac:dyDescent="0.45">
      <c r="A3490" s="125"/>
      <c r="B3490" s="122"/>
      <c r="C3490" s="122"/>
      <c r="D3490" s="122"/>
      <c r="F3490" s="77"/>
      <c r="O3490" s="90"/>
    </row>
    <row r="3491" spans="1:15" s="76" customFormat="1" ht="31.2" x14ac:dyDescent="0.45">
      <c r="A3491" s="125"/>
      <c r="B3491" s="122"/>
      <c r="C3491" s="122"/>
      <c r="D3491" s="122"/>
      <c r="F3491" s="77"/>
      <c r="O3491" s="90"/>
    </row>
    <row r="3492" spans="1:15" s="76" customFormat="1" ht="31.2" x14ac:dyDescent="0.45">
      <c r="A3492" s="125"/>
      <c r="B3492" s="122"/>
      <c r="C3492" s="122"/>
      <c r="D3492" s="122"/>
      <c r="F3492" s="77"/>
      <c r="O3492" s="90"/>
    </row>
    <row r="3493" spans="1:15" s="76" customFormat="1" ht="31.2" x14ac:dyDescent="0.45">
      <c r="A3493" s="125"/>
      <c r="B3493" s="122"/>
      <c r="C3493" s="122"/>
      <c r="D3493" s="122"/>
      <c r="F3493" s="77"/>
      <c r="O3493" s="90"/>
    </row>
    <row r="3494" spans="1:15" s="76" customFormat="1" ht="31.2" x14ac:dyDescent="0.45">
      <c r="A3494" s="125"/>
      <c r="B3494" s="122"/>
      <c r="C3494" s="122"/>
      <c r="D3494" s="122"/>
      <c r="F3494" s="77"/>
      <c r="O3494" s="90"/>
    </row>
    <row r="3495" spans="1:15" s="76" customFormat="1" ht="31.2" x14ac:dyDescent="0.45">
      <c r="A3495" s="125"/>
      <c r="B3495" s="122"/>
      <c r="C3495" s="122"/>
      <c r="D3495" s="122"/>
      <c r="F3495" s="77"/>
      <c r="O3495" s="90"/>
    </row>
    <row r="3496" spans="1:15" s="76" customFormat="1" ht="31.2" x14ac:dyDescent="0.45">
      <c r="A3496" s="125"/>
      <c r="B3496" s="122"/>
      <c r="C3496" s="122"/>
      <c r="D3496" s="122"/>
      <c r="F3496" s="77"/>
      <c r="O3496" s="90"/>
    </row>
    <row r="3497" spans="1:15" s="76" customFormat="1" ht="31.2" x14ac:dyDescent="0.45">
      <c r="A3497" s="125"/>
      <c r="B3497" s="122"/>
      <c r="C3497" s="122"/>
      <c r="D3497" s="122"/>
      <c r="F3497" s="77"/>
      <c r="O3497" s="90"/>
    </row>
    <row r="3498" spans="1:15" s="76" customFormat="1" ht="31.2" x14ac:dyDescent="0.45">
      <c r="A3498" s="125"/>
      <c r="B3498" s="122"/>
      <c r="C3498" s="122"/>
      <c r="D3498" s="122"/>
      <c r="F3498" s="77"/>
      <c r="O3498" s="90"/>
    </row>
    <row r="3499" spans="1:15" s="76" customFormat="1" ht="31.2" x14ac:dyDescent="0.45">
      <c r="A3499" s="125"/>
      <c r="B3499" s="122"/>
      <c r="C3499" s="122"/>
      <c r="D3499" s="122"/>
      <c r="F3499" s="77"/>
      <c r="O3499" s="90"/>
    </row>
    <row r="3500" spans="1:15" s="76" customFormat="1" ht="31.2" x14ac:dyDescent="0.45">
      <c r="A3500" s="125"/>
      <c r="B3500" s="122"/>
      <c r="C3500" s="122"/>
      <c r="D3500" s="122"/>
      <c r="F3500" s="77"/>
      <c r="O3500" s="90"/>
    </row>
    <row r="3501" spans="1:15" s="76" customFormat="1" ht="31.2" x14ac:dyDescent="0.45">
      <c r="A3501" s="125"/>
      <c r="B3501" s="122"/>
      <c r="C3501" s="122"/>
      <c r="D3501" s="122"/>
      <c r="F3501" s="77"/>
      <c r="O3501" s="90"/>
    </row>
    <row r="3502" spans="1:15" s="76" customFormat="1" ht="31.2" x14ac:dyDescent="0.45">
      <c r="A3502" s="125"/>
      <c r="B3502" s="122"/>
      <c r="C3502" s="122"/>
      <c r="D3502" s="122"/>
      <c r="F3502" s="77"/>
      <c r="J3502" s="88"/>
      <c r="K3502" s="88"/>
      <c r="L3502" s="88"/>
      <c r="O3502" s="90"/>
    </row>
    <row r="3503" spans="1:15" s="76" customFormat="1" ht="31.2" x14ac:dyDescent="0.45">
      <c r="A3503" s="125"/>
      <c r="B3503" s="122"/>
      <c r="C3503" s="122"/>
      <c r="D3503" s="122"/>
      <c r="F3503" s="77"/>
      <c r="O3503" s="90"/>
    </row>
    <row r="3504" spans="1:15" s="76" customFormat="1" ht="31.2" x14ac:dyDescent="0.45">
      <c r="A3504" s="125"/>
      <c r="B3504" s="122"/>
      <c r="C3504" s="122"/>
      <c r="D3504" s="122"/>
      <c r="F3504" s="77"/>
      <c r="O3504" s="90"/>
    </row>
    <row r="3505" spans="1:15" s="76" customFormat="1" ht="31.2" x14ac:dyDescent="0.45">
      <c r="A3505" s="125"/>
      <c r="B3505" s="122"/>
      <c r="C3505" s="122"/>
      <c r="D3505" s="122"/>
      <c r="F3505" s="77"/>
      <c r="O3505" s="90"/>
    </row>
    <row r="3506" spans="1:15" s="76" customFormat="1" ht="31.2" x14ac:dyDescent="0.45">
      <c r="A3506" s="125"/>
      <c r="B3506" s="122"/>
      <c r="C3506" s="122"/>
      <c r="D3506" s="122"/>
      <c r="F3506" s="77"/>
      <c r="O3506" s="90"/>
    </row>
    <row r="3507" spans="1:15" s="76" customFormat="1" ht="31.2" x14ac:dyDescent="0.45">
      <c r="A3507" s="125"/>
      <c r="B3507" s="122"/>
      <c r="C3507" s="122"/>
      <c r="D3507" s="122"/>
      <c r="F3507" s="77"/>
      <c r="O3507" s="90"/>
    </row>
    <row r="3508" spans="1:15" s="76" customFormat="1" ht="31.2" x14ac:dyDescent="0.45">
      <c r="A3508" s="125"/>
      <c r="B3508" s="122"/>
      <c r="C3508" s="122"/>
      <c r="D3508" s="122"/>
      <c r="F3508" s="77"/>
      <c r="O3508" s="90"/>
    </row>
    <row r="3509" spans="1:15" s="76" customFormat="1" ht="31.2" x14ac:dyDescent="0.45">
      <c r="A3509" s="125"/>
      <c r="B3509" s="122"/>
      <c r="C3509" s="122"/>
      <c r="D3509" s="122"/>
      <c r="F3509" s="77"/>
      <c r="O3509" s="90"/>
    </row>
    <row r="3510" spans="1:15" s="76" customFormat="1" ht="31.2" x14ac:dyDescent="0.45">
      <c r="A3510" s="125"/>
      <c r="B3510" s="122"/>
      <c r="C3510" s="122"/>
      <c r="D3510" s="122"/>
      <c r="F3510" s="77"/>
      <c r="J3510" s="88"/>
      <c r="K3510" s="88"/>
      <c r="L3510" s="88"/>
      <c r="O3510" s="90"/>
    </row>
    <row r="3511" spans="1:15" s="76" customFormat="1" ht="31.2" x14ac:dyDescent="0.45">
      <c r="A3511" s="125"/>
      <c r="B3511" s="122"/>
      <c r="C3511" s="122"/>
      <c r="D3511" s="122"/>
      <c r="F3511" s="77"/>
      <c r="J3511" s="88"/>
      <c r="K3511" s="88"/>
      <c r="L3511" s="88"/>
      <c r="O3511" s="90"/>
    </row>
    <row r="3512" spans="1:15" s="76" customFormat="1" ht="31.2" x14ac:dyDescent="0.45">
      <c r="A3512" s="125"/>
      <c r="B3512" s="122"/>
      <c r="C3512" s="122"/>
      <c r="D3512" s="122"/>
      <c r="F3512" s="77"/>
      <c r="O3512" s="90"/>
    </row>
    <row r="3513" spans="1:15" s="76" customFormat="1" ht="31.2" x14ac:dyDescent="0.45">
      <c r="A3513" s="125"/>
      <c r="B3513" s="122"/>
      <c r="C3513" s="122"/>
      <c r="D3513" s="122"/>
      <c r="F3513" s="77"/>
      <c r="J3513" s="88"/>
      <c r="K3513" s="88"/>
      <c r="L3513" s="88"/>
      <c r="O3513" s="90"/>
    </row>
    <row r="3514" spans="1:15" s="76" customFormat="1" ht="31.2" x14ac:dyDescent="0.45">
      <c r="A3514" s="125"/>
      <c r="B3514" s="122"/>
      <c r="C3514" s="122"/>
      <c r="D3514" s="122"/>
      <c r="F3514" s="77"/>
      <c r="O3514" s="90"/>
    </row>
    <row r="3515" spans="1:15" s="76" customFormat="1" ht="30" x14ac:dyDescent="0.45">
      <c r="A3515" s="125"/>
      <c r="B3515" s="122"/>
      <c r="C3515" s="122"/>
      <c r="D3515" s="122"/>
      <c r="F3515" s="77"/>
      <c r="J3515" s="88"/>
      <c r="K3515" s="88"/>
      <c r="L3515" s="88"/>
      <c r="O3515" s="80"/>
    </row>
    <row r="3516" spans="1:15" s="76" customFormat="1" ht="31.2" x14ac:dyDescent="0.45">
      <c r="A3516" s="125"/>
      <c r="B3516" s="122"/>
      <c r="C3516" s="122"/>
      <c r="D3516" s="122"/>
      <c r="F3516" s="77"/>
      <c r="O3516" s="90"/>
    </row>
    <row r="3517" spans="1:15" s="76" customFormat="1" ht="31.2" x14ac:dyDescent="0.45">
      <c r="A3517" s="125"/>
      <c r="B3517" s="122"/>
      <c r="C3517" s="122"/>
      <c r="D3517" s="122"/>
      <c r="F3517" s="77"/>
      <c r="O3517" s="90"/>
    </row>
    <row r="3518" spans="1:15" s="76" customFormat="1" ht="31.2" x14ac:dyDescent="0.45">
      <c r="A3518" s="125"/>
      <c r="B3518" s="122"/>
      <c r="C3518" s="122"/>
      <c r="D3518" s="122"/>
      <c r="F3518" s="77"/>
      <c r="O3518" s="90"/>
    </row>
    <row r="3519" spans="1:15" s="76" customFormat="1" ht="31.2" x14ac:dyDescent="0.45">
      <c r="A3519" s="125"/>
      <c r="B3519" s="122"/>
      <c r="C3519" s="122"/>
      <c r="D3519" s="122"/>
      <c r="F3519" s="77"/>
      <c r="O3519" s="90"/>
    </row>
    <row r="3520" spans="1:15" s="76" customFormat="1" ht="31.2" x14ac:dyDescent="0.45">
      <c r="A3520" s="125"/>
      <c r="B3520" s="122"/>
      <c r="C3520" s="122"/>
      <c r="D3520" s="122"/>
      <c r="F3520" s="77"/>
      <c r="O3520" s="90"/>
    </row>
    <row r="3521" spans="1:15" s="76" customFormat="1" ht="31.2" x14ac:dyDescent="0.45">
      <c r="A3521" s="125"/>
      <c r="B3521" s="122"/>
      <c r="C3521" s="122"/>
      <c r="D3521" s="122"/>
      <c r="F3521" s="77"/>
      <c r="O3521" s="90"/>
    </row>
    <row r="3522" spans="1:15" s="76" customFormat="1" ht="31.2" x14ac:dyDescent="0.45">
      <c r="A3522" s="125"/>
      <c r="B3522" s="122"/>
      <c r="C3522" s="122"/>
      <c r="D3522" s="122"/>
      <c r="F3522" s="77"/>
      <c r="O3522" s="90"/>
    </row>
    <row r="3523" spans="1:15" s="76" customFormat="1" ht="31.2" x14ac:dyDescent="0.45">
      <c r="A3523" s="125"/>
      <c r="B3523" s="122"/>
      <c r="C3523" s="122"/>
      <c r="D3523" s="122"/>
      <c r="F3523" s="77"/>
      <c r="O3523" s="90"/>
    </row>
    <row r="3524" spans="1:15" s="76" customFormat="1" ht="31.2" x14ac:dyDescent="0.45">
      <c r="A3524" s="125"/>
      <c r="B3524" s="122"/>
      <c r="C3524" s="122"/>
      <c r="D3524" s="122"/>
      <c r="F3524" s="77"/>
      <c r="O3524" s="90"/>
    </row>
    <row r="3525" spans="1:15" s="76" customFormat="1" ht="31.2" x14ac:dyDescent="0.45">
      <c r="A3525" s="125"/>
      <c r="B3525" s="122"/>
      <c r="C3525" s="122"/>
      <c r="D3525" s="122"/>
      <c r="F3525" s="77"/>
      <c r="O3525" s="90"/>
    </row>
    <row r="3526" spans="1:15" s="76" customFormat="1" ht="31.2" x14ac:dyDescent="0.45">
      <c r="A3526" s="125"/>
      <c r="B3526" s="122"/>
      <c r="C3526" s="122"/>
      <c r="D3526" s="122"/>
      <c r="F3526" s="77"/>
      <c r="O3526" s="90"/>
    </row>
    <row r="3527" spans="1:15" s="76" customFormat="1" ht="31.2" x14ac:dyDescent="0.45">
      <c r="A3527" s="125"/>
      <c r="B3527" s="122"/>
      <c r="C3527" s="122"/>
      <c r="D3527" s="122"/>
      <c r="F3527" s="77"/>
      <c r="O3527" s="90"/>
    </row>
    <row r="3528" spans="1:15" s="76" customFormat="1" ht="31.2" x14ac:dyDescent="0.45">
      <c r="A3528" s="125"/>
      <c r="B3528" s="122"/>
      <c r="C3528" s="122"/>
      <c r="D3528" s="122"/>
      <c r="F3528" s="77"/>
      <c r="O3528" s="90"/>
    </row>
    <row r="3529" spans="1:15" s="76" customFormat="1" ht="31.2" x14ac:dyDescent="0.45">
      <c r="A3529" s="125"/>
      <c r="B3529" s="122"/>
      <c r="C3529" s="122"/>
      <c r="D3529" s="122"/>
      <c r="F3529" s="77"/>
      <c r="O3529" s="90"/>
    </row>
    <row r="3530" spans="1:15" s="76" customFormat="1" ht="31.2" x14ac:dyDescent="0.45">
      <c r="A3530" s="125"/>
      <c r="B3530" s="122"/>
      <c r="C3530" s="122"/>
      <c r="D3530" s="122"/>
      <c r="F3530" s="77"/>
      <c r="O3530" s="90"/>
    </row>
    <row r="3531" spans="1:15" s="76" customFormat="1" ht="31.2" x14ac:dyDescent="0.45">
      <c r="A3531" s="125"/>
      <c r="B3531" s="122"/>
      <c r="C3531" s="122"/>
      <c r="D3531" s="122"/>
      <c r="F3531" s="77"/>
      <c r="O3531" s="90"/>
    </row>
    <row r="3532" spans="1:15" s="76" customFormat="1" ht="31.2" x14ac:dyDescent="0.45">
      <c r="A3532" s="125"/>
      <c r="B3532" s="122"/>
      <c r="C3532" s="122"/>
      <c r="D3532" s="122"/>
      <c r="F3532" s="77"/>
      <c r="O3532" s="90"/>
    </row>
    <row r="3533" spans="1:15" s="76" customFormat="1" ht="31.2" x14ac:dyDescent="0.45">
      <c r="A3533" s="125"/>
      <c r="B3533" s="122"/>
      <c r="C3533" s="122"/>
      <c r="D3533" s="122"/>
      <c r="F3533" s="77"/>
      <c r="O3533" s="90"/>
    </row>
    <row r="3534" spans="1:15" s="76" customFormat="1" ht="31.2" x14ac:dyDescent="0.45">
      <c r="A3534" s="125"/>
      <c r="B3534" s="122"/>
      <c r="C3534" s="122"/>
      <c r="D3534" s="122"/>
      <c r="F3534" s="77"/>
      <c r="O3534" s="90"/>
    </row>
    <row r="3535" spans="1:15" s="76" customFormat="1" ht="31.2" x14ac:dyDescent="0.45">
      <c r="A3535" s="125"/>
      <c r="B3535" s="122"/>
      <c r="C3535" s="122"/>
      <c r="D3535" s="122"/>
      <c r="F3535" s="77"/>
      <c r="O3535" s="90"/>
    </row>
    <row r="3536" spans="1:15" s="76" customFormat="1" ht="31.2" x14ac:dyDescent="0.45">
      <c r="A3536" s="125"/>
      <c r="B3536" s="122"/>
      <c r="C3536" s="122"/>
      <c r="D3536" s="122"/>
      <c r="F3536" s="77"/>
      <c r="O3536" s="90"/>
    </row>
    <row r="3537" spans="1:15" s="76" customFormat="1" ht="31.2" x14ac:dyDescent="0.45">
      <c r="A3537" s="125"/>
      <c r="B3537" s="122"/>
      <c r="C3537" s="122"/>
      <c r="D3537" s="122"/>
      <c r="F3537" s="77"/>
      <c r="O3537" s="90"/>
    </row>
    <row r="3538" spans="1:15" s="76" customFormat="1" ht="31.2" x14ac:dyDescent="0.45">
      <c r="A3538" s="125"/>
      <c r="B3538" s="122"/>
      <c r="C3538" s="122"/>
      <c r="D3538" s="122"/>
      <c r="F3538" s="77"/>
      <c r="O3538" s="90"/>
    </row>
    <row r="3539" spans="1:15" s="76" customFormat="1" ht="31.2" x14ac:dyDescent="0.45">
      <c r="A3539" s="125"/>
      <c r="B3539" s="122"/>
      <c r="C3539" s="122"/>
      <c r="D3539" s="122"/>
      <c r="F3539" s="77"/>
      <c r="O3539" s="90"/>
    </row>
    <row r="3540" spans="1:15" s="76" customFormat="1" ht="31.2" x14ac:dyDescent="0.45">
      <c r="A3540" s="125"/>
      <c r="B3540" s="122"/>
      <c r="C3540" s="122"/>
      <c r="D3540" s="122"/>
      <c r="F3540" s="77"/>
      <c r="O3540" s="90"/>
    </row>
    <row r="3541" spans="1:15" s="76" customFormat="1" ht="31.2" x14ac:dyDescent="0.45">
      <c r="A3541" s="125"/>
      <c r="B3541" s="122"/>
      <c r="C3541" s="122"/>
      <c r="D3541" s="122"/>
      <c r="O3541" s="90"/>
    </row>
    <row r="3542" spans="1:15" s="76" customFormat="1" ht="31.2" x14ac:dyDescent="0.45">
      <c r="A3542" s="125"/>
      <c r="B3542" s="122"/>
      <c r="C3542" s="122"/>
      <c r="D3542" s="122"/>
      <c r="F3542" s="77"/>
      <c r="O3542" s="90"/>
    </row>
    <row r="3543" spans="1:15" s="76" customFormat="1" ht="31.2" x14ac:dyDescent="0.45">
      <c r="A3543" s="125"/>
      <c r="B3543" s="122"/>
      <c r="C3543" s="122"/>
      <c r="D3543" s="122"/>
      <c r="F3543" s="77"/>
      <c r="O3543" s="90"/>
    </row>
    <row r="3544" spans="1:15" s="76" customFormat="1" ht="31.2" x14ac:dyDescent="0.45">
      <c r="A3544" s="125"/>
      <c r="B3544" s="122"/>
      <c r="C3544" s="122"/>
      <c r="D3544" s="122"/>
      <c r="F3544" s="77"/>
      <c r="O3544" s="90"/>
    </row>
    <row r="3545" spans="1:15" s="76" customFormat="1" ht="31.2" x14ac:dyDescent="0.45">
      <c r="A3545" s="125"/>
      <c r="B3545" s="122"/>
      <c r="C3545" s="122"/>
      <c r="D3545" s="122"/>
      <c r="F3545" s="77"/>
      <c r="O3545" s="90"/>
    </row>
    <row r="3546" spans="1:15" s="76" customFormat="1" ht="31.2" x14ac:dyDescent="0.45">
      <c r="A3546" s="125"/>
      <c r="B3546" s="122"/>
      <c r="C3546" s="122"/>
      <c r="D3546" s="122"/>
      <c r="F3546" s="77"/>
      <c r="O3546" s="90"/>
    </row>
    <row r="3547" spans="1:15" s="76" customFormat="1" ht="31.2" x14ac:dyDescent="0.45">
      <c r="A3547" s="125"/>
      <c r="B3547" s="122"/>
      <c r="C3547" s="122"/>
      <c r="D3547" s="122"/>
      <c r="F3547" s="77"/>
      <c r="O3547" s="90"/>
    </row>
    <row r="3548" spans="1:15" s="76" customFormat="1" ht="31.2" x14ac:dyDescent="0.45">
      <c r="A3548" s="125"/>
      <c r="B3548" s="122"/>
      <c r="C3548" s="122"/>
      <c r="D3548" s="122"/>
      <c r="F3548" s="77"/>
      <c r="O3548" s="90"/>
    </row>
    <row r="3549" spans="1:15" s="76" customFormat="1" ht="31.2" x14ac:dyDescent="0.45">
      <c r="A3549" s="125"/>
      <c r="B3549" s="122"/>
      <c r="C3549" s="122"/>
      <c r="D3549" s="122"/>
      <c r="F3549" s="77"/>
      <c r="O3549" s="90"/>
    </row>
    <row r="3550" spans="1:15" s="76" customFormat="1" ht="31.2" x14ac:dyDescent="0.45">
      <c r="A3550" s="125"/>
      <c r="B3550" s="122"/>
      <c r="C3550" s="122"/>
      <c r="D3550" s="122"/>
      <c r="F3550" s="77"/>
      <c r="O3550" s="90"/>
    </row>
    <row r="3551" spans="1:15" s="76" customFormat="1" ht="30" x14ac:dyDescent="0.45">
      <c r="A3551" s="125"/>
      <c r="B3551" s="122"/>
      <c r="C3551" s="122"/>
      <c r="D3551" s="122"/>
      <c r="F3551" s="77"/>
      <c r="O3551" s="80"/>
    </row>
    <row r="3552" spans="1:15" s="76" customFormat="1" ht="31.2" x14ac:dyDescent="0.45">
      <c r="A3552" s="125"/>
      <c r="B3552" s="122"/>
      <c r="C3552" s="122"/>
      <c r="D3552" s="122"/>
      <c r="F3552" s="77"/>
      <c r="O3552" s="90"/>
    </row>
    <row r="3553" spans="1:15" s="76" customFormat="1" ht="31.2" x14ac:dyDescent="0.45">
      <c r="A3553" s="125"/>
      <c r="B3553" s="122"/>
      <c r="C3553" s="122"/>
      <c r="D3553" s="122"/>
      <c r="F3553" s="77"/>
      <c r="O3553" s="90"/>
    </row>
    <row r="3554" spans="1:15" s="76" customFormat="1" ht="31.2" x14ac:dyDescent="0.45">
      <c r="A3554" s="125"/>
      <c r="B3554" s="122"/>
      <c r="C3554" s="122"/>
      <c r="D3554" s="122"/>
      <c r="F3554" s="77"/>
      <c r="O3554" s="90"/>
    </row>
    <row r="3555" spans="1:15" s="76" customFormat="1" ht="31.2" x14ac:dyDescent="0.45">
      <c r="A3555" s="125"/>
      <c r="B3555" s="122"/>
      <c r="C3555" s="122"/>
      <c r="D3555" s="122"/>
      <c r="F3555" s="77"/>
      <c r="J3555" s="88"/>
      <c r="K3555" s="88"/>
      <c r="L3555" s="88"/>
      <c r="O3555" s="90"/>
    </row>
    <row r="3556" spans="1:15" s="76" customFormat="1" ht="31.2" x14ac:dyDescent="0.45">
      <c r="A3556" s="125"/>
      <c r="B3556" s="122"/>
      <c r="C3556" s="122"/>
      <c r="D3556" s="122"/>
      <c r="F3556" s="77"/>
      <c r="O3556" s="90"/>
    </row>
    <row r="3557" spans="1:15" s="76" customFormat="1" ht="31.2" x14ac:dyDescent="0.45">
      <c r="A3557" s="125"/>
      <c r="B3557" s="122"/>
      <c r="C3557" s="122"/>
      <c r="D3557" s="122"/>
      <c r="F3557" s="77"/>
      <c r="O3557" s="90"/>
    </row>
    <row r="3558" spans="1:15" s="76" customFormat="1" ht="31.2" x14ac:dyDescent="0.45">
      <c r="A3558" s="125"/>
      <c r="B3558" s="122"/>
      <c r="C3558" s="122"/>
      <c r="D3558" s="122"/>
      <c r="F3558" s="77"/>
      <c r="J3558" s="88"/>
      <c r="K3558" s="88"/>
      <c r="L3558" s="88"/>
      <c r="O3558" s="90"/>
    </row>
    <row r="3559" spans="1:15" s="76" customFormat="1" ht="31.2" x14ac:dyDescent="0.45">
      <c r="A3559" s="125"/>
      <c r="B3559" s="122"/>
      <c r="C3559" s="122"/>
      <c r="D3559" s="122"/>
      <c r="F3559" s="77"/>
      <c r="O3559" s="90"/>
    </row>
    <row r="3560" spans="1:15" s="76" customFormat="1" ht="31.2" x14ac:dyDescent="0.45">
      <c r="A3560" s="125"/>
      <c r="B3560" s="122"/>
      <c r="C3560" s="122"/>
      <c r="D3560" s="122"/>
      <c r="F3560" s="77"/>
      <c r="O3560" s="90"/>
    </row>
    <row r="3561" spans="1:15" s="76" customFormat="1" ht="31.2" x14ac:dyDescent="0.45">
      <c r="A3561" s="125"/>
      <c r="B3561" s="122"/>
      <c r="C3561" s="122"/>
      <c r="D3561" s="122"/>
      <c r="F3561" s="77"/>
      <c r="J3561" s="88"/>
      <c r="K3561" s="88"/>
      <c r="L3561" s="88"/>
      <c r="O3561" s="90"/>
    </row>
    <row r="3562" spans="1:15" s="76" customFormat="1" ht="31.2" x14ac:dyDescent="0.45">
      <c r="A3562" s="125"/>
      <c r="B3562" s="122"/>
      <c r="C3562" s="122"/>
      <c r="D3562" s="122"/>
      <c r="F3562" s="77"/>
      <c r="O3562" s="90"/>
    </row>
    <row r="3563" spans="1:15" s="76" customFormat="1" ht="31.2" x14ac:dyDescent="0.45">
      <c r="A3563" s="125"/>
      <c r="B3563" s="122"/>
      <c r="C3563" s="122"/>
      <c r="D3563" s="122"/>
      <c r="F3563" s="77"/>
      <c r="J3563" s="88"/>
      <c r="K3563" s="88"/>
      <c r="L3563" s="88"/>
      <c r="O3563" s="90"/>
    </row>
    <row r="3564" spans="1:15" s="76" customFormat="1" ht="31.2" x14ac:dyDescent="0.45">
      <c r="A3564" s="125"/>
      <c r="B3564" s="122"/>
      <c r="C3564" s="122"/>
      <c r="D3564" s="122"/>
      <c r="F3564" s="77"/>
      <c r="O3564" s="90"/>
    </row>
    <row r="3565" spans="1:15" s="76" customFormat="1" ht="31.2" x14ac:dyDescent="0.45">
      <c r="A3565" s="125"/>
      <c r="B3565" s="122"/>
      <c r="C3565" s="122"/>
      <c r="D3565" s="122"/>
      <c r="F3565" s="77"/>
      <c r="O3565" s="90"/>
    </row>
    <row r="3566" spans="1:15" s="76" customFormat="1" ht="31.2" x14ac:dyDescent="0.45">
      <c r="A3566" s="125"/>
      <c r="B3566" s="122"/>
      <c r="C3566" s="122"/>
      <c r="D3566" s="122"/>
      <c r="F3566" s="77"/>
      <c r="J3566" s="88"/>
      <c r="K3566" s="88"/>
      <c r="L3566" s="88"/>
      <c r="O3566" s="90"/>
    </row>
    <row r="3567" spans="1:15" s="76" customFormat="1" ht="31.2" x14ac:dyDescent="0.45">
      <c r="A3567" s="125"/>
      <c r="B3567" s="122"/>
      <c r="C3567" s="122"/>
      <c r="D3567" s="122"/>
      <c r="F3567" s="77"/>
      <c r="O3567" s="90"/>
    </row>
    <row r="3568" spans="1:15" s="76" customFormat="1" ht="31.2" x14ac:dyDescent="0.45">
      <c r="A3568" s="125"/>
      <c r="B3568" s="122"/>
      <c r="C3568" s="122"/>
      <c r="D3568" s="122"/>
      <c r="F3568" s="77"/>
      <c r="J3568" s="88"/>
      <c r="K3568" s="88"/>
      <c r="L3568" s="88"/>
      <c r="O3568" s="90"/>
    </row>
    <row r="3569" spans="1:15" s="76" customFormat="1" ht="31.2" x14ac:dyDescent="0.45">
      <c r="A3569" s="125"/>
      <c r="B3569" s="122"/>
      <c r="C3569" s="122"/>
      <c r="D3569" s="122"/>
      <c r="F3569" s="77"/>
      <c r="O3569" s="90"/>
    </row>
    <row r="3570" spans="1:15" s="76" customFormat="1" ht="31.2" x14ac:dyDescent="0.45">
      <c r="A3570" s="125"/>
      <c r="B3570" s="122"/>
      <c r="C3570" s="122"/>
      <c r="D3570" s="122"/>
      <c r="F3570" s="77"/>
      <c r="O3570" s="90"/>
    </row>
    <row r="3571" spans="1:15" s="76" customFormat="1" ht="31.2" x14ac:dyDescent="0.45">
      <c r="A3571" s="125"/>
      <c r="B3571" s="122"/>
      <c r="C3571" s="122"/>
      <c r="D3571" s="122"/>
      <c r="F3571" s="77"/>
      <c r="O3571" s="90"/>
    </row>
    <row r="3572" spans="1:15" s="76" customFormat="1" ht="31.2" x14ac:dyDescent="0.45">
      <c r="A3572" s="125"/>
      <c r="B3572" s="122"/>
      <c r="C3572" s="122"/>
      <c r="D3572" s="122"/>
      <c r="F3572" s="77"/>
      <c r="O3572" s="90"/>
    </row>
    <row r="3573" spans="1:15" s="76" customFormat="1" ht="31.2" x14ac:dyDescent="0.45">
      <c r="A3573" s="125"/>
      <c r="B3573" s="122"/>
      <c r="C3573" s="122"/>
      <c r="D3573" s="122"/>
      <c r="F3573" s="77"/>
      <c r="O3573" s="90"/>
    </row>
    <row r="3574" spans="1:15" s="76" customFormat="1" ht="31.2" x14ac:dyDescent="0.45">
      <c r="A3574" s="125"/>
      <c r="B3574" s="122"/>
      <c r="C3574" s="122"/>
      <c r="D3574" s="122"/>
      <c r="F3574" s="77"/>
      <c r="O3574" s="90"/>
    </row>
    <row r="3575" spans="1:15" s="76" customFormat="1" ht="31.2" x14ac:dyDescent="0.45">
      <c r="A3575" s="125"/>
      <c r="B3575" s="122"/>
      <c r="C3575" s="122"/>
      <c r="D3575" s="122"/>
      <c r="F3575" s="77"/>
      <c r="O3575" s="90"/>
    </row>
    <row r="3576" spans="1:15" s="76" customFormat="1" ht="31.2" x14ac:dyDescent="0.45">
      <c r="A3576" s="125"/>
      <c r="B3576" s="122"/>
      <c r="C3576" s="122"/>
      <c r="D3576" s="122"/>
      <c r="F3576" s="77"/>
      <c r="O3576" s="90"/>
    </row>
    <row r="3577" spans="1:15" s="76" customFormat="1" ht="30" x14ac:dyDescent="0.45">
      <c r="A3577" s="125"/>
      <c r="B3577" s="122"/>
      <c r="C3577" s="122"/>
      <c r="D3577" s="122"/>
      <c r="F3577" s="77"/>
      <c r="O3577" s="80"/>
    </row>
    <row r="3578" spans="1:15" s="76" customFormat="1" ht="30" x14ac:dyDescent="0.45">
      <c r="A3578" s="125"/>
      <c r="B3578" s="122"/>
      <c r="C3578" s="122"/>
      <c r="D3578" s="122"/>
      <c r="F3578" s="77"/>
      <c r="J3578" s="88"/>
      <c r="K3578" s="88"/>
      <c r="L3578" s="88"/>
      <c r="O3578" s="80"/>
    </row>
    <row r="3579" spans="1:15" s="76" customFormat="1" ht="31.2" x14ac:dyDescent="0.45">
      <c r="A3579" s="125"/>
      <c r="B3579" s="122"/>
      <c r="C3579" s="122"/>
      <c r="D3579" s="122"/>
      <c r="F3579" s="77"/>
      <c r="J3579" s="88"/>
      <c r="K3579" s="88"/>
      <c r="L3579" s="88"/>
      <c r="O3579" s="90"/>
    </row>
    <row r="3580" spans="1:15" s="76" customFormat="1" ht="31.2" x14ac:dyDescent="0.45">
      <c r="A3580" s="125"/>
      <c r="B3580" s="122"/>
      <c r="C3580" s="122"/>
      <c r="D3580" s="122"/>
      <c r="F3580" s="77"/>
      <c r="O3580" s="90"/>
    </row>
    <row r="3581" spans="1:15" s="76" customFormat="1" ht="31.2" x14ac:dyDescent="0.45">
      <c r="A3581" s="125"/>
      <c r="B3581" s="122"/>
      <c r="C3581" s="122"/>
      <c r="D3581" s="122"/>
      <c r="F3581" s="77"/>
      <c r="J3581" s="88"/>
      <c r="K3581" s="88"/>
      <c r="L3581" s="88"/>
      <c r="O3581" s="90"/>
    </row>
    <row r="3582" spans="1:15" s="76" customFormat="1" ht="31.2" x14ac:dyDescent="0.45">
      <c r="A3582" s="125"/>
      <c r="B3582" s="122"/>
      <c r="C3582" s="122"/>
      <c r="D3582" s="122"/>
      <c r="F3582" s="77"/>
      <c r="J3582" s="88"/>
      <c r="K3582" s="88"/>
      <c r="L3582" s="88"/>
      <c r="O3582" s="90"/>
    </row>
    <row r="3583" spans="1:15" s="76" customFormat="1" ht="31.2" x14ac:dyDescent="0.45">
      <c r="A3583" s="125"/>
      <c r="B3583" s="122"/>
      <c r="C3583" s="122"/>
      <c r="D3583" s="122"/>
      <c r="F3583" s="77"/>
      <c r="J3583" s="88"/>
      <c r="K3583" s="88"/>
      <c r="L3583" s="88"/>
      <c r="O3583" s="90"/>
    </row>
    <row r="3584" spans="1:15" s="76" customFormat="1" ht="31.2" x14ac:dyDescent="0.45">
      <c r="A3584" s="125"/>
      <c r="B3584" s="122"/>
      <c r="C3584" s="122"/>
      <c r="D3584" s="122"/>
      <c r="F3584" s="77"/>
      <c r="J3584" s="88"/>
      <c r="K3584" s="88"/>
      <c r="L3584" s="88"/>
      <c r="O3584" s="90"/>
    </row>
    <row r="3585" spans="1:15" s="76" customFormat="1" ht="31.2" x14ac:dyDescent="0.45">
      <c r="A3585" s="125"/>
      <c r="B3585" s="122"/>
      <c r="C3585" s="122"/>
      <c r="D3585" s="122"/>
      <c r="F3585" s="77"/>
      <c r="O3585" s="90"/>
    </row>
    <row r="3586" spans="1:15" s="76" customFormat="1" ht="31.2" x14ac:dyDescent="0.45">
      <c r="A3586" s="125"/>
      <c r="B3586" s="122"/>
      <c r="C3586" s="122"/>
      <c r="D3586" s="122"/>
      <c r="F3586" s="77"/>
      <c r="O3586" s="90"/>
    </row>
    <row r="3587" spans="1:15" s="76" customFormat="1" ht="31.2" x14ac:dyDescent="0.45">
      <c r="A3587" s="125"/>
      <c r="B3587" s="122"/>
      <c r="C3587" s="122"/>
      <c r="D3587" s="122"/>
      <c r="F3587" s="77"/>
      <c r="J3587" s="88"/>
      <c r="K3587" s="88"/>
      <c r="L3587" s="88"/>
      <c r="O3587" s="90"/>
    </row>
    <row r="3588" spans="1:15" s="76" customFormat="1" ht="31.2" x14ac:dyDescent="0.45">
      <c r="A3588" s="125"/>
      <c r="B3588" s="122"/>
      <c r="C3588" s="122"/>
      <c r="D3588" s="122"/>
      <c r="F3588" s="77"/>
      <c r="O3588" s="90"/>
    </row>
    <row r="3589" spans="1:15" s="76" customFormat="1" ht="31.2" x14ac:dyDescent="0.45">
      <c r="A3589" s="125"/>
      <c r="B3589" s="122"/>
      <c r="C3589" s="122"/>
      <c r="D3589" s="122"/>
      <c r="F3589" s="77"/>
      <c r="O3589" s="90"/>
    </row>
    <row r="3590" spans="1:15" s="76" customFormat="1" ht="31.2" x14ac:dyDescent="0.45">
      <c r="A3590" s="125"/>
      <c r="B3590" s="122"/>
      <c r="C3590" s="122"/>
      <c r="D3590" s="122"/>
      <c r="F3590" s="77"/>
      <c r="O3590" s="90"/>
    </row>
    <row r="3591" spans="1:15" s="76" customFormat="1" ht="31.2" x14ac:dyDescent="0.45">
      <c r="A3591" s="125"/>
      <c r="B3591" s="122"/>
      <c r="C3591" s="122"/>
      <c r="D3591" s="122"/>
      <c r="F3591" s="77"/>
      <c r="O3591" s="90"/>
    </row>
    <row r="3592" spans="1:15" s="76" customFormat="1" ht="31.2" x14ac:dyDescent="0.45">
      <c r="A3592" s="125"/>
      <c r="B3592" s="122"/>
      <c r="C3592" s="122"/>
      <c r="D3592" s="122"/>
      <c r="F3592" s="77"/>
      <c r="J3592" s="88"/>
      <c r="K3592" s="88"/>
      <c r="L3592" s="88"/>
      <c r="O3592" s="90"/>
    </row>
    <row r="3593" spans="1:15" s="76" customFormat="1" ht="31.2" x14ac:dyDescent="0.45">
      <c r="A3593" s="125"/>
      <c r="B3593" s="122"/>
      <c r="C3593" s="122"/>
      <c r="D3593" s="122"/>
      <c r="F3593" s="77"/>
      <c r="O3593" s="90"/>
    </row>
    <row r="3594" spans="1:15" s="76" customFormat="1" ht="31.2" x14ac:dyDescent="0.45">
      <c r="A3594" s="125"/>
      <c r="B3594" s="122"/>
      <c r="C3594" s="122"/>
      <c r="D3594" s="122"/>
      <c r="F3594" s="77"/>
      <c r="O3594" s="90"/>
    </row>
    <row r="3595" spans="1:15" s="76" customFormat="1" ht="31.2" x14ac:dyDescent="0.45">
      <c r="A3595" s="125"/>
      <c r="B3595" s="122"/>
      <c r="C3595" s="122"/>
      <c r="D3595" s="122"/>
      <c r="F3595" s="77"/>
      <c r="O3595" s="90"/>
    </row>
    <row r="3596" spans="1:15" s="76" customFormat="1" ht="31.2" x14ac:dyDescent="0.45">
      <c r="A3596" s="125"/>
      <c r="B3596" s="122"/>
      <c r="C3596" s="122"/>
      <c r="D3596" s="122"/>
      <c r="F3596" s="77"/>
      <c r="J3596" s="88"/>
      <c r="K3596" s="88"/>
      <c r="L3596" s="88"/>
      <c r="O3596" s="90"/>
    </row>
    <row r="3597" spans="1:15" s="76" customFormat="1" ht="31.2" x14ac:dyDescent="0.45">
      <c r="A3597" s="125"/>
      <c r="B3597" s="122"/>
      <c r="C3597" s="122"/>
      <c r="D3597" s="122"/>
      <c r="F3597" s="77"/>
      <c r="O3597" s="90"/>
    </row>
    <row r="3598" spans="1:15" s="76" customFormat="1" ht="31.2" x14ac:dyDescent="0.45">
      <c r="A3598" s="125"/>
      <c r="B3598" s="122"/>
      <c r="C3598" s="122"/>
      <c r="D3598" s="122"/>
      <c r="F3598" s="77"/>
      <c r="O3598" s="90"/>
    </row>
    <row r="3599" spans="1:15" s="76" customFormat="1" ht="30" x14ac:dyDescent="0.45">
      <c r="A3599" s="125"/>
      <c r="B3599" s="122"/>
      <c r="C3599" s="122"/>
      <c r="D3599" s="122"/>
      <c r="F3599" s="77"/>
      <c r="O3599" s="80"/>
    </row>
    <row r="3600" spans="1:15" s="76" customFormat="1" ht="31.2" x14ac:dyDescent="0.45">
      <c r="A3600" s="125"/>
      <c r="B3600" s="122"/>
      <c r="C3600" s="122"/>
      <c r="D3600" s="122"/>
      <c r="F3600" s="77"/>
      <c r="O3600" s="90"/>
    </row>
    <row r="3601" spans="1:15" s="76" customFormat="1" ht="31.2" x14ac:dyDescent="0.45">
      <c r="A3601" s="125"/>
      <c r="B3601" s="122"/>
      <c r="C3601" s="122"/>
      <c r="D3601" s="122"/>
      <c r="F3601" s="77"/>
      <c r="J3601" s="88"/>
      <c r="K3601" s="88"/>
      <c r="L3601" s="88"/>
      <c r="O3601" s="90"/>
    </row>
    <row r="3602" spans="1:15" s="76" customFormat="1" ht="31.2" x14ac:dyDescent="0.45">
      <c r="A3602" s="125"/>
      <c r="B3602" s="122"/>
      <c r="C3602" s="122"/>
      <c r="D3602" s="122"/>
      <c r="F3602" s="77"/>
      <c r="O3602" s="90"/>
    </row>
    <row r="3603" spans="1:15" s="76" customFormat="1" ht="31.2" x14ac:dyDescent="0.45">
      <c r="A3603" s="125"/>
      <c r="B3603" s="122"/>
      <c r="C3603" s="122"/>
      <c r="D3603" s="122"/>
      <c r="F3603" s="77"/>
      <c r="J3603" s="88"/>
      <c r="K3603" s="88"/>
      <c r="L3603" s="88"/>
      <c r="O3603" s="90"/>
    </row>
    <row r="3604" spans="1:15" s="76" customFormat="1" ht="31.2" x14ac:dyDescent="0.45">
      <c r="A3604" s="125"/>
      <c r="B3604" s="122"/>
      <c r="C3604" s="122"/>
      <c r="D3604" s="122"/>
      <c r="F3604" s="77"/>
      <c r="O3604" s="90"/>
    </row>
    <row r="3605" spans="1:15" s="76" customFormat="1" ht="31.2" x14ac:dyDescent="0.45">
      <c r="A3605" s="125"/>
      <c r="B3605" s="122"/>
      <c r="C3605" s="122"/>
      <c r="D3605" s="122"/>
      <c r="F3605" s="77"/>
      <c r="O3605" s="90"/>
    </row>
    <row r="3606" spans="1:15" s="76" customFormat="1" ht="31.2" x14ac:dyDescent="0.45">
      <c r="A3606" s="125"/>
      <c r="B3606" s="122"/>
      <c r="C3606" s="122"/>
      <c r="D3606" s="122"/>
      <c r="F3606" s="77"/>
      <c r="O3606" s="90"/>
    </row>
    <row r="3607" spans="1:15" s="76" customFormat="1" ht="31.2" x14ac:dyDescent="0.45">
      <c r="A3607" s="125"/>
      <c r="B3607" s="122"/>
      <c r="C3607" s="122"/>
      <c r="D3607" s="122"/>
      <c r="F3607" s="77"/>
      <c r="O3607" s="90"/>
    </row>
    <row r="3608" spans="1:15" s="76" customFormat="1" ht="31.2" x14ac:dyDescent="0.45">
      <c r="A3608" s="125"/>
      <c r="B3608" s="122"/>
      <c r="C3608" s="122"/>
      <c r="D3608" s="122"/>
      <c r="F3608" s="77"/>
      <c r="J3608" s="88"/>
      <c r="K3608" s="88"/>
      <c r="L3608" s="88"/>
      <c r="O3608" s="90"/>
    </row>
    <row r="3609" spans="1:15" s="76" customFormat="1" ht="31.2" x14ac:dyDescent="0.45">
      <c r="A3609" s="125"/>
      <c r="B3609" s="122"/>
      <c r="C3609" s="122"/>
      <c r="D3609" s="122"/>
      <c r="F3609" s="77"/>
      <c r="O3609" s="90"/>
    </row>
    <row r="3610" spans="1:15" s="76" customFormat="1" ht="31.2" x14ac:dyDescent="0.45">
      <c r="A3610" s="125"/>
      <c r="B3610" s="122"/>
      <c r="C3610" s="122"/>
      <c r="D3610" s="122"/>
      <c r="F3610" s="77"/>
      <c r="O3610" s="90"/>
    </row>
    <row r="3611" spans="1:15" s="76" customFormat="1" ht="31.2" x14ac:dyDescent="0.45">
      <c r="A3611" s="125"/>
      <c r="B3611" s="122"/>
      <c r="C3611" s="122"/>
      <c r="D3611" s="122"/>
      <c r="F3611" s="77"/>
      <c r="O3611" s="90"/>
    </row>
    <row r="3612" spans="1:15" s="76" customFormat="1" ht="31.2" x14ac:dyDescent="0.45">
      <c r="A3612" s="125"/>
      <c r="B3612" s="122"/>
      <c r="C3612" s="122"/>
      <c r="D3612" s="122"/>
      <c r="F3612" s="77"/>
      <c r="J3612" s="88"/>
      <c r="K3612" s="88"/>
      <c r="L3612" s="88"/>
      <c r="O3612" s="90"/>
    </row>
    <row r="3613" spans="1:15" s="76" customFormat="1" ht="31.2" x14ac:dyDescent="0.45">
      <c r="A3613" s="125"/>
      <c r="B3613" s="122"/>
      <c r="C3613" s="122"/>
      <c r="D3613" s="122"/>
      <c r="F3613" s="77"/>
      <c r="O3613" s="90"/>
    </row>
    <row r="3614" spans="1:15" s="76" customFormat="1" ht="31.2" x14ac:dyDescent="0.45">
      <c r="A3614" s="125"/>
      <c r="B3614" s="122"/>
      <c r="C3614" s="122"/>
      <c r="D3614" s="122"/>
      <c r="F3614" s="77"/>
      <c r="O3614" s="90"/>
    </row>
    <row r="3615" spans="1:15" s="76" customFormat="1" ht="31.2" x14ac:dyDescent="0.45">
      <c r="A3615" s="125"/>
      <c r="B3615" s="122"/>
      <c r="C3615" s="122"/>
      <c r="D3615" s="122"/>
      <c r="F3615" s="77"/>
      <c r="O3615" s="90"/>
    </row>
    <row r="3616" spans="1:15" s="76" customFormat="1" ht="31.2" x14ac:dyDescent="0.45">
      <c r="A3616" s="125"/>
      <c r="B3616" s="122"/>
      <c r="C3616" s="122"/>
      <c r="D3616" s="122"/>
      <c r="F3616" s="77"/>
      <c r="O3616" s="90"/>
    </row>
    <row r="3617" spans="1:15" s="76" customFormat="1" ht="31.2" x14ac:dyDescent="0.45">
      <c r="A3617" s="125"/>
      <c r="B3617" s="122"/>
      <c r="C3617" s="122"/>
      <c r="D3617" s="122"/>
      <c r="F3617" s="77"/>
      <c r="O3617" s="90"/>
    </row>
    <row r="3618" spans="1:15" s="76" customFormat="1" ht="31.2" x14ac:dyDescent="0.45">
      <c r="A3618" s="125"/>
      <c r="B3618" s="122"/>
      <c r="C3618" s="122"/>
      <c r="D3618" s="122"/>
      <c r="F3618" s="77"/>
      <c r="O3618" s="90"/>
    </row>
    <row r="3619" spans="1:15" s="76" customFormat="1" ht="31.2" x14ac:dyDescent="0.45">
      <c r="A3619" s="125"/>
      <c r="B3619" s="122"/>
      <c r="C3619" s="122"/>
      <c r="D3619" s="122"/>
      <c r="F3619" s="77"/>
      <c r="O3619" s="90"/>
    </row>
    <row r="3620" spans="1:15" s="76" customFormat="1" ht="31.2" x14ac:dyDescent="0.45">
      <c r="A3620" s="125"/>
      <c r="B3620" s="122"/>
      <c r="C3620" s="122"/>
      <c r="D3620" s="122"/>
      <c r="F3620" s="77"/>
      <c r="O3620" s="90"/>
    </row>
    <row r="3621" spans="1:15" s="76" customFormat="1" ht="31.2" x14ac:dyDescent="0.45">
      <c r="A3621" s="125"/>
      <c r="B3621" s="122"/>
      <c r="C3621" s="122"/>
      <c r="D3621" s="122"/>
      <c r="F3621" s="77"/>
      <c r="J3621" s="88"/>
      <c r="K3621" s="88"/>
      <c r="L3621" s="88"/>
      <c r="O3621" s="90"/>
    </row>
    <row r="3622" spans="1:15" s="76" customFormat="1" ht="31.2" x14ac:dyDescent="0.45">
      <c r="A3622" s="125"/>
      <c r="B3622" s="122"/>
      <c r="C3622" s="122"/>
      <c r="D3622" s="122"/>
      <c r="F3622" s="77"/>
      <c r="O3622" s="90"/>
    </row>
    <row r="3623" spans="1:15" s="76" customFormat="1" ht="31.2" x14ac:dyDescent="0.45">
      <c r="A3623" s="125"/>
      <c r="B3623" s="122"/>
      <c r="C3623" s="122"/>
      <c r="D3623" s="122"/>
      <c r="F3623" s="77"/>
      <c r="J3623" s="88"/>
      <c r="K3623" s="88"/>
      <c r="L3623" s="88"/>
      <c r="O3623" s="90"/>
    </row>
    <row r="3624" spans="1:15" s="76" customFormat="1" ht="31.2" x14ac:dyDescent="0.45">
      <c r="A3624" s="125"/>
      <c r="B3624" s="122"/>
      <c r="C3624" s="122"/>
      <c r="D3624" s="122"/>
      <c r="F3624" s="77"/>
      <c r="O3624" s="90"/>
    </row>
    <row r="3625" spans="1:15" s="76" customFormat="1" ht="31.2" x14ac:dyDescent="0.45">
      <c r="A3625" s="125"/>
      <c r="B3625" s="122"/>
      <c r="C3625" s="122"/>
      <c r="D3625" s="122"/>
      <c r="F3625" s="77"/>
      <c r="J3625" s="88"/>
      <c r="K3625" s="88"/>
      <c r="L3625" s="88"/>
      <c r="O3625" s="90"/>
    </row>
    <row r="3626" spans="1:15" s="76" customFormat="1" ht="31.2" x14ac:dyDescent="0.45">
      <c r="A3626" s="125"/>
      <c r="B3626" s="122"/>
      <c r="C3626" s="122"/>
      <c r="D3626" s="122"/>
      <c r="F3626" s="77"/>
      <c r="O3626" s="90"/>
    </row>
    <row r="3627" spans="1:15" s="76" customFormat="1" ht="31.2" x14ac:dyDescent="0.45">
      <c r="A3627" s="125"/>
      <c r="B3627" s="122"/>
      <c r="C3627" s="122"/>
      <c r="D3627" s="122"/>
      <c r="F3627" s="77"/>
      <c r="J3627" s="88"/>
      <c r="K3627" s="88"/>
      <c r="L3627" s="88"/>
      <c r="O3627" s="90"/>
    </row>
    <row r="3628" spans="1:15" s="76" customFormat="1" ht="31.2" x14ac:dyDescent="0.45">
      <c r="A3628" s="125"/>
      <c r="B3628" s="122"/>
      <c r="C3628" s="122"/>
      <c r="D3628" s="122"/>
      <c r="F3628" s="77"/>
      <c r="O3628" s="90"/>
    </row>
    <row r="3629" spans="1:15" s="76" customFormat="1" ht="31.2" x14ac:dyDescent="0.45">
      <c r="A3629" s="125"/>
      <c r="B3629" s="122"/>
      <c r="C3629" s="122"/>
      <c r="D3629" s="122"/>
      <c r="F3629" s="77"/>
      <c r="O3629" s="90"/>
    </row>
    <row r="3630" spans="1:15" s="76" customFormat="1" ht="31.2" x14ac:dyDescent="0.45">
      <c r="A3630" s="125"/>
      <c r="B3630" s="122"/>
      <c r="C3630" s="122"/>
      <c r="D3630" s="122"/>
      <c r="F3630" s="77"/>
      <c r="O3630" s="90"/>
    </row>
    <row r="3631" spans="1:15" s="76" customFormat="1" ht="31.2" x14ac:dyDescent="0.45">
      <c r="A3631" s="125"/>
      <c r="B3631" s="122"/>
      <c r="C3631" s="122"/>
      <c r="D3631" s="122"/>
      <c r="F3631" s="77"/>
      <c r="J3631" s="88"/>
      <c r="K3631" s="88"/>
      <c r="L3631" s="88"/>
      <c r="O3631" s="90"/>
    </row>
    <row r="3632" spans="1:15" s="76" customFormat="1" ht="31.2" x14ac:dyDescent="0.45">
      <c r="A3632" s="125"/>
      <c r="B3632" s="122"/>
      <c r="C3632" s="122"/>
      <c r="D3632" s="122"/>
      <c r="F3632" s="77"/>
      <c r="O3632" s="90"/>
    </row>
    <row r="3633" spans="1:15" s="76" customFormat="1" ht="31.2" x14ac:dyDescent="0.45">
      <c r="A3633" s="125"/>
      <c r="B3633" s="122"/>
      <c r="C3633" s="122"/>
      <c r="D3633" s="122"/>
      <c r="F3633" s="77"/>
      <c r="O3633" s="90"/>
    </row>
    <row r="3634" spans="1:15" s="76" customFormat="1" ht="31.2" x14ac:dyDescent="0.5">
      <c r="A3634" s="125"/>
      <c r="B3634" s="122"/>
      <c r="C3634" s="122"/>
      <c r="D3634" s="122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125"/>
      <c r="B3635" s="122"/>
      <c r="C3635" s="122"/>
      <c r="D3635" s="122"/>
      <c r="F3635" s="77"/>
      <c r="J3635" s="88"/>
      <c r="K3635" s="88"/>
      <c r="L3635" s="88"/>
      <c r="O3635" s="90"/>
    </row>
    <row r="3636" spans="1:15" s="76" customFormat="1" ht="31.2" x14ac:dyDescent="0.45">
      <c r="A3636" s="125"/>
      <c r="B3636" s="122"/>
      <c r="C3636" s="122"/>
      <c r="D3636" s="122"/>
      <c r="F3636" s="77"/>
      <c r="O3636" s="90"/>
    </row>
    <row r="3637" spans="1:15" s="76" customFormat="1" ht="31.2" x14ac:dyDescent="0.45">
      <c r="A3637" s="125"/>
      <c r="B3637" s="122"/>
      <c r="C3637" s="122"/>
      <c r="D3637" s="122"/>
      <c r="F3637" s="77"/>
      <c r="O3637" s="90"/>
    </row>
    <row r="3638" spans="1:15" s="76" customFormat="1" ht="31.2" x14ac:dyDescent="0.45">
      <c r="A3638" s="125"/>
      <c r="B3638" s="122"/>
      <c r="C3638" s="122"/>
      <c r="D3638" s="122"/>
      <c r="F3638" s="77"/>
      <c r="O3638" s="90"/>
    </row>
    <row r="3639" spans="1:15" s="76" customFormat="1" ht="31.2" x14ac:dyDescent="0.45">
      <c r="A3639" s="125"/>
      <c r="B3639" s="122"/>
      <c r="C3639" s="122"/>
      <c r="D3639" s="122"/>
      <c r="F3639" s="77"/>
      <c r="O3639" s="90"/>
    </row>
    <row r="3640" spans="1:15" s="76" customFormat="1" ht="31.2" x14ac:dyDescent="0.45">
      <c r="A3640" s="125"/>
      <c r="B3640" s="122"/>
      <c r="C3640" s="122"/>
      <c r="D3640" s="122"/>
      <c r="F3640" s="77"/>
      <c r="J3640" s="88"/>
      <c r="K3640" s="88"/>
      <c r="L3640" s="88"/>
      <c r="O3640" s="90"/>
    </row>
    <row r="3641" spans="1:15" s="76" customFormat="1" ht="31.2" x14ac:dyDescent="0.45">
      <c r="A3641" s="125"/>
      <c r="B3641" s="122"/>
      <c r="C3641" s="122"/>
      <c r="D3641" s="122"/>
      <c r="F3641" s="77"/>
      <c r="O3641" s="90"/>
    </row>
    <row r="3642" spans="1:15" s="76" customFormat="1" ht="31.2" x14ac:dyDescent="0.45">
      <c r="A3642" s="125"/>
      <c r="B3642" s="122"/>
      <c r="C3642" s="122"/>
      <c r="D3642" s="122"/>
      <c r="F3642" s="77"/>
      <c r="O3642" s="90"/>
    </row>
    <row r="3643" spans="1:15" s="76" customFormat="1" ht="31.2" x14ac:dyDescent="0.45">
      <c r="A3643" s="125"/>
      <c r="B3643" s="122"/>
      <c r="C3643" s="122"/>
      <c r="D3643" s="122"/>
      <c r="F3643" s="77"/>
      <c r="O3643" s="90"/>
    </row>
    <row r="3644" spans="1:15" s="76" customFormat="1" ht="31.2" x14ac:dyDescent="0.45">
      <c r="A3644" s="125"/>
      <c r="B3644" s="122"/>
      <c r="C3644" s="122"/>
      <c r="D3644" s="122"/>
      <c r="F3644" s="77"/>
      <c r="O3644" s="90"/>
    </row>
    <row r="3645" spans="1:15" s="76" customFormat="1" ht="31.2" x14ac:dyDescent="0.45">
      <c r="A3645" s="125"/>
      <c r="B3645" s="122"/>
      <c r="C3645" s="122"/>
      <c r="D3645" s="122"/>
      <c r="F3645" s="77"/>
      <c r="O3645" s="90"/>
    </row>
    <row r="3646" spans="1:15" s="76" customFormat="1" ht="31.2" x14ac:dyDescent="0.45">
      <c r="A3646" s="125"/>
      <c r="B3646" s="122"/>
      <c r="C3646" s="122"/>
      <c r="D3646" s="122"/>
      <c r="F3646" s="77"/>
      <c r="O3646" s="90"/>
    </row>
    <row r="3647" spans="1:15" s="76" customFormat="1" ht="31.2" x14ac:dyDescent="0.45">
      <c r="A3647" s="125"/>
      <c r="B3647" s="122"/>
      <c r="C3647" s="122"/>
      <c r="D3647" s="122"/>
      <c r="F3647" s="77"/>
      <c r="J3647" s="88"/>
      <c r="K3647" s="88"/>
      <c r="L3647" s="88"/>
      <c r="O3647" s="90"/>
    </row>
    <row r="3648" spans="1:15" s="76" customFormat="1" ht="31.2" x14ac:dyDescent="0.45">
      <c r="A3648" s="125"/>
      <c r="B3648" s="122"/>
      <c r="C3648" s="122"/>
      <c r="D3648" s="122"/>
      <c r="F3648" s="77"/>
      <c r="J3648" s="88"/>
      <c r="K3648" s="88"/>
      <c r="L3648" s="88"/>
      <c r="O3648" s="90"/>
    </row>
    <row r="3649" spans="1:15" s="76" customFormat="1" ht="31.2" x14ac:dyDescent="0.45">
      <c r="A3649" s="125"/>
      <c r="B3649" s="122"/>
      <c r="C3649" s="122"/>
      <c r="D3649" s="122"/>
      <c r="F3649" s="77"/>
      <c r="O3649" s="90"/>
    </row>
    <row r="3650" spans="1:15" s="76" customFormat="1" ht="31.2" x14ac:dyDescent="0.45">
      <c r="A3650" s="125"/>
      <c r="B3650" s="122"/>
      <c r="C3650" s="122"/>
      <c r="D3650" s="122"/>
      <c r="F3650" s="77"/>
      <c r="J3650" s="88"/>
      <c r="K3650" s="88"/>
      <c r="L3650" s="88"/>
      <c r="O3650" s="90"/>
    </row>
    <row r="3651" spans="1:15" s="76" customFormat="1" ht="31.2" x14ac:dyDescent="0.45">
      <c r="A3651" s="125"/>
      <c r="B3651" s="122"/>
      <c r="C3651" s="122"/>
      <c r="D3651" s="122"/>
      <c r="F3651" s="77"/>
      <c r="O3651" s="90"/>
    </row>
    <row r="3652" spans="1:15" s="76" customFormat="1" ht="31.2" x14ac:dyDescent="0.45">
      <c r="A3652" s="125"/>
      <c r="B3652" s="122"/>
      <c r="C3652" s="122"/>
      <c r="D3652" s="122"/>
      <c r="F3652" s="77"/>
      <c r="J3652" s="88"/>
      <c r="K3652" s="88"/>
      <c r="L3652" s="88"/>
      <c r="O3652" s="90"/>
    </row>
    <row r="3653" spans="1:15" s="76" customFormat="1" ht="31.2" x14ac:dyDescent="0.45">
      <c r="A3653" s="125"/>
      <c r="B3653" s="122"/>
      <c r="C3653" s="122"/>
      <c r="D3653" s="122"/>
      <c r="F3653" s="77"/>
      <c r="J3653" s="88"/>
      <c r="K3653" s="88"/>
      <c r="L3653" s="88"/>
      <c r="O3653" s="90"/>
    </row>
    <row r="3654" spans="1:15" s="76" customFormat="1" ht="31.2" x14ac:dyDescent="0.45">
      <c r="A3654" s="125"/>
      <c r="B3654" s="122"/>
      <c r="C3654" s="122"/>
      <c r="D3654" s="122"/>
      <c r="F3654" s="77"/>
      <c r="J3654" s="88"/>
      <c r="K3654" s="88"/>
      <c r="L3654" s="88"/>
      <c r="O3654" s="90"/>
    </row>
    <row r="3655" spans="1:15" s="76" customFormat="1" ht="31.2" x14ac:dyDescent="0.45">
      <c r="A3655" s="125"/>
      <c r="B3655" s="122"/>
      <c r="C3655" s="122"/>
      <c r="D3655" s="122"/>
      <c r="F3655" s="77"/>
      <c r="O3655" s="90"/>
    </row>
    <row r="3656" spans="1:15" s="76" customFormat="1" ht="31.2" x14ac:dyDescent="0.45">
      <c r="A3656" s="125"/>
      <c r="B3656" s="122"/>
      <c r="C3656" s="122"/>
      <c r="D3656" s="122"/>
      <c r="F3656" s="77"/>
      <c r="J3656" s="88"/>
      <c r="K3656" s="88"/>
      <c r="L3656" s="88"/>
      <c r="O3656" s="90"/>
    </row>
    <row r="3657" spans="1:15" s="76" customFormat="1" ht="31.2" x14ac:dyDescent="0.45">
      <c r="A3657" s="125"/>
      <c r="B3657" s="122"/>
      <c r="C3657" s="122"/>
      <c r="D3657" s="122"/>
      <c r="F3657" s="77"/>
      <c r="O3657" s="90"/>
    </row>
    <row r="3658" spans="1:15" s="76" customFormat="1" ht="31.2" x14ac:dyDescent="0.45">
      <c r="A3658" s="125"/>
      <c r="B3658" s="122"/>
      <c r="C3658" s="122"/>
      <c r="D3658" s="122"/>
      <c r="F3658" s="77"/>
      <c r="O3658" s="90"/>
    </row>
    <row r="3659" spans="1:15" s="76" customFormat="1" ht="31.2" x14ac:dyDescent="0.45">
      <c r="A3659" s="125"/>
      <c r="B3659" s="122"/>
      <c r="C3659" s="122"/>
      <c r="D3659" s="122"/>
      <c r="F3659" s="77"/>
      <c r="O3659" s="90"/>
    </row>
    <row r="3660" spans="1:15" s="76" customFormat="1" ht="31.2" x14ac:dyDescent="0.45">
      <c r="A3660" s="125"/>
      <c r="B3660" s="122"/>
      <c r="C3660" s="122"/>
      <c r="D3660" s="122"/>
      <c r="F3660" s="77"/>
      <c r="O3660" s="90"/>
    </row>
    <row r="3661" spans="1:15" s="76" customFormat="1" ht="31.2" x14ac:dyDescent="0.45">
      <c r="A3661" s="125"/>
      <c r="B3661" s="122"/>
      <c r="C3661" s="122"/>
      <c r="D3661" s="122"/>
      <c r="F3661" s="77"/>
      <c r="O3661" s="90"/>
    </row>
    <row r="3662" spans="1:15" s="76" customFormat="1" ht="31.2" x14ac:dyDescent="0.45">
      <c r="A3662" s="125"/>
      <c r="B3662" s="122"/>
      <c r="C3662" s="122"/>
      <c r="D3662" s="122"/>
      <c r="F3662" s="77"/>
      <c r="O3662" s="90"/>
    </row>
    <row r="3663" spans="1:15" s="76" customFormat="1" ht="31.2" x14ac:dyDescent="0.45">
      <c r="A3663" s="125"/>
      <c r="B3663" s="122"/>
      <c r="C3663" s="122"/>
      <c r="D3663" s="122"/>
      <c r="F3663" s="77"/>
      <c r="J3663" s="88"/>
      <c r="K3663" s="88"/>
      <c r="L3663" s="88"/>
      <c r="O3663" s="90"/>
    </row>
    <row r="3664" spans="1:15" s="76" customFormat="1" ht="31.2" x14ac:dyDescent="0.45">
      <c r="A3664" s="125"/>
      <c r="B3664" s="122"/>
      <c r="C3664" s="122"/>
      <c r="D3664" s="122"/>
      <c r="F3664" s="77"/>
      <c r="O3664" s="90"/>
    </row>
    <row r="3665" spans="1:15" s="76" customFormat="1" ht="31.2" x14ac:dyDescent="0.45">
      <c r="A3665" s="125"/>
      <c r="B3665" s="122"/>
      <c r="C3665" s="122"/>
      <c r="D3665" s="122"/>
      <c r="F3665" s="77"/>
      <c r="O3665" s="90"/>
    </row>
    <row r="3666" spans="1:15" s="76" customFormat="1" ht="31.2" x14ac:dyDescent="0.45">
      <c r="A3666" s="125"/>
      <c r="B3666" s="122"/>
      <c r="C3666" s="122"/>
      <c r="D3666" s="122"/>
      <c r="F3666" s="77"/>
      <c r="O3666" s="90"/>
    </row>
    <row r="3667" spans="1:15" s="76" customFormat="1" ht="31.2" x14ac:dyDescent="0.45">
      <c r="A3667" s="125"/>
      <c r="B3667" s="122"/>
      <c r="C3667" s="122"/>
      <c r="D3667" s="122"/>
      <c r="F3667" s="77"/>
      <c r="O3667" s="90"/>
    </row>
    <row r="3668" spans="1:15" s="76" customFormat="1" ht="30" x14ac:dyDescent="0.45">
      <c r="A3668" s="125"/>
      <c r="B3668" s="122"/>
      <c r="C3668" s="122"/>
      <c r="D3668" s="122"/>
      <c r="F3668" s="77"/>
      <c r="J3668" s="88"/>
      <c r="K3668" s="88"/>
      <c r="L3668" s="88"/>
      <c r="O3668" s="80"/>
    </row>
    <row r="3669" spans="1:15" s="76" customFormat="1" ht="31.2" x14ac:dyDescent="0.45">
      <c r="A3669" s="125"/>
      <c r="B3669" s="122"/>
      <c r="C3669" s="122"/>
      <c r="D3669" s="122"/>
      <c r="F3669" s="77"/>
      <c r="O3669" s="90"/>
    </row>
    <row r="3670" spans="1:15" s="76" customFormat="1" ht="31.2" x14ac:dyDescent="0.45">
      <c r="A3670" s="125"/>
      <c r="B3670" s="122"/>
      <c r="C3670" s="122"/>
      <c r="D3670" s="122"/>
      <c r="F3670" s="77"/>
      <c r="O3670" s="90"/>
    </row>
    <row r="3671" spans="1:15" s="76" customFormat="1" ht="31.2" x14ac:dyDescent="0.45">
      <c r="A3671" s="125"/>
      <c r="B3671" s="122"/>
      <c r="C3671" s="122"/>
      <c r="D3671" s="122"/>
      <c r="F3671" s="77"/>
      <c r="O3671" s="90"/>
    </row>
    <row r="3672" spans="1:15" s="76" customFormat="1" ht="31.2" x14ac:dyDescent="0.45">
      <c r="A3672" s="125"/>
      <c r="B3672" s="122"/>
      <c r="C3672" s="122"/>
      <c r="D3672" s="122"/>
      <c r="F3672" s="77"/>
      <c r="O3672" s="90"/>
    </row>
    <row r="3673" spans="1:15" s="76" customFormat="1" ht="31.2" x14ac:dyDescent="0.45">
      <c r="A3673" s="125"/>
      <c r="B3673" s="122"/>
      <c r="C3673" s="122"/>
      <c r="D3673" s="122"/>
      <c r="F3673" s="77"/>
      <c r="O3673" s="90"/>
    </row>
    <row r="3674" spans="1:15" s="76" customFormat="1" ht="31.2" x14ac:dyDescent="0.45">
      <c r="A3674" s="125"/>
      <c r="B3674" s="122"/>
      <c r="C3674" s="122"/>
      <c r="D3674" s="122"/>
      <c r="F3674" s="77"/>
      <c r="J3674" s="88"/>
      <c r="K3674" s="88"/>
      <c r="L3674" s="88"/>
      <c r="O3674" s="90"/>
    </row>
    <row r="3675" spans="1:15" s="76" customFormat="1" ht="31.2" x14ac:dyDescent="0.45">
      <c r="A3675" s="125"/>
      <c r="B3675" s="122"/>
      <c r="C3675" s="122"/>
      <c r="D3675" s="122"/>
      <c r="F3675" s="77"/>
      <c r="O3675" s="90"/>
    </row>
    <row r="3676" spans="1:15" s="76" customFormat="1" ht="31.2" x14ac:dyDescent="0.45">
      <c r="A3676" s="125"/>
      <c r="B3676" s="122"/>
      <c r="C3676" s="122"/>
      <c r="D3676" s="122"/>
      <c r="F3676" s="77"/>
      <c r="O3676" s="90"/>
    </row>
    <row r="3677" spans="1:15" s="76" customFormat="1" ht="31.2" x14ac:dyDescent="0.45">
      <c r="A3677" s="125"/>
      <c r="B3677" s="122"/>
      <c r="C3677" s="122"/>
      <c r="D3677" s="122"/>
      <c r="F3677" s="77"/>
      <c r="O3677" s="90"/>
    </row>
    <row r="3678" spans="1:15" s="76" customFormat="1" ht="31.2" x14ac:dyDescent="0.45">
      <c r="A3678" s="125"/>
      <c r="B3678" s="122"/>
      <c r="C3678" s="122"/>
      <c r="D3678" s="122"/>
      <c r="F3678" s="77"/>
      <c r="O3678" s="90"/>
    </row>
    <row r="3679" spans="1:15" s="76" customFormat="1" ht="31.2" x14ac:dyDescent="0.45">
      <c r="A3679" s="125"/>
      <c r="B3679" s="122"/>
      <c r="C3679" s="122"/>
      <c r="D3679" s="122"/>
      <c r="F3679" s="77"/>
      <c r="O3679" s="90"/>
    </row>
    <row r="3680" spans="1:15" s="76" customFormat="1" ht="31.2" x14ac:dyDescent="0.45">
      <c r="A3680" s="125"/>
      <c r="B3680" s="122"/>
      <c r="C3680" s="122"/>
      <c r="D3680" s="122"/>
      <c r="F3680" s="77"/>
      <c r="O3680" s="90"/>
    </row>
    <row r="3681" spans="1:15" s="76" customFormat="1" ht="31.2" x14ac:dyDescent="0.45">
      <c r="A3681" s="125"/>
      <c r="B3681" s="122"/>
      <c r="C3681" s="122"/>
      <c r="D3681" s="122"/>
      <c r="F3681" s="77"/>
      <c r="J3681" s="88"/>
      <c r="K3681" s="88"/>
      <c r="L3681" s="88"/>
      <c r="O3681" s="90"/>
    </row>
    <row r="3682" spans="1:15" s="76" customFormat="1" ht="31.2" x14ac:dyDescent="0.45">
      <c r="A3682" s="125"/>
      <c r="B3682" s="122"/>
      <c r="C3682" s="122"/>
      <c r="D3682" s="122"/>
      <c r="F3682" s="77"/>
      <c r="O3682" s="90"/>
    </row>
    <row r="3683" spans="1:15" s="76" customFormat="1" ht="31.2" x14ac:dyDescent="0.45">
      <c r="A3683" s="125"/>
      <c r="B3683" s="122"/>
      <c r="C3683" s="122"/>
      <c r="D3683" s="122"/>
      <c r="F3683" s="77"/>
      <c r="O3683" s="90"/>
    </row>
    <row r="3684" spans="1:15" s="76" customFormat="1" ht="31.2" x14ac:dyDescent="0.45">
      <c r="A3684" s="125"/>
      <c r="B3684" s="122"/>
      <c r="C3684" s="122"/>
      <c r="D3684" s="122"/>
      <c r="F3684" s="77"/>
      <c r="J3684" s="88"/>
      <c r="K3684" s="88"/>
      <c r="L3684" s="88"/>
      <c r="O3684" s="90"/>
    </row>
    <row r="3685" spans="1:15" s="76" customFormat="1" ht="31.2" x14ac:dyDescent="0.45">
      <c r="A3685" s="125"/>
      <c r="B3685" s="122"/>
      <c r="C3685" s="122"/>
      <c r="D3685" s="122"/>
      <c r="F3685" s="77"/>
      <c r="J3685" s="88"/>
      <c r="K3685" s="88"/>
      <c r="L3685" s="88"/>
      <c r="O3685" s="90"/>
    </row>
    <row r="3686" spans="1:15" s="76" customFormat="1" ht="31.2" x14ac:dyDescent="0.45">
      <c r="A3686" s="125"/>
      <c r="B3686" s="122"/>
      <c r="C3686" s="122"/>
      <c r="D3686" s="122"/>
      <c r="F3686" s="77"/>
      <c r="O3686" s="90"/>
    </row>
    <row r="3687" spans="1:15" s="76" customFormat="1" ht="31.2" x14ac:dyDescent="0.45">
      <c r="A3687" s="125"/>
      <c r="B3687" s="122"/>
      <c r="C3687" s="122"/>
      <c r="D3687" s="122"/>
      <c r="F3687" s="77"/>
      <c r="J3687" s="88"/>
      <c r="K3687" s="88"/>
      <c r="L3687" s="88"/>
      <c r="O3687" s="90"/>
    </row>
    <row r="3688" spans="1:15" s="76" customFormat="1" ht="31.2" x14ac:dyDescent="0.45">
      <c r="A3688" s="125"/>
      <c r="B3688" s="122"/>
      <c r="C3688" s="122"/>
      <c r="D3688" s="122"/>
      <c r="F3688" s="77"/>
      <c r="O3688" s="90"/>
    </row>
    <row r="3689" spans="1:15" s="76" customFormat="1" ht="31.2" x14ac:dyDescent="0.45">
      <c r="A3689" s="125"/>
      <c r="B3689" s="122"/>
      <c r="C3689" s="122"/>
      <c r="D3689" s="122"/>
      <c r="F3689" s="77"/>
      <c r="O3689" s="90"/>
    </row>
    <row r="3690" spans="1:15" s="76" customFormat="1" ht="30" x14ac:dyDescent="0.45">
      <c r="A3690" s="125"/>
      <c r="B3690" s="122"/>
      <c r="C3690" s="122"/>
      <c r="D3690" s="122"/>
      <c r="F3690" s="77"/>
      <c r="O3690" s="80"/>
    </row>
    <row r="3691" spans="1:15" s="76" customFormat="1" ht="31.2" x14ac:dyDescent="0.45">
      <c r="A3691" s="125"/>
      <c r="B3691" s="122"/>
      <c r="C3691" s="122"/>
      <c r="D3691" s="122"/>
      <c r="F3691" s="77"/>
      <c r="J3691" s="88"/>
      <c r="K3691" s="88"/>
      <c r="L3691" s="88"/>
      <c r="O3691" s="90"/>
    </row>
    <row r="3692" spans="1:15" s="76" customFormat="1" ht="31.2" x14ac:dyDescent="0.45">
      <c r="A3692" s="125"/>
      <c r="B3692" s="122"/>
      <c r="C3692" s="122"/>
      <c r="D3692" s="122"/>
      <c r="F3692" s="77"/>
      <c r="O3692" s="90"/>
    </row>
    <row r="3693" spans="1:15" s="76" customFormat="1" ht="31.2" x14ac:dyDescent="0.45">
      <c r="A3693" s="125"/>
      <c r="B3693" s="122"/>
      <c r="C3693" s="122"/>
      <c r="D3693" s="122"/>
      <c r="F3693" s="77"/>
      <c r="J3693" s="88"/>
      <c r="K3693" s="88"/>
      <c r="L3693" s="88"/>
      <c r="O3693" s="90"/>
    </row>
    <row r="3694" spans="1:15" s="76" customFormat="1" ht="31.2" x14ac:dyDescent="0.45">
      <c r="A3694" s="125"/>
      <c r="B3694" s="122"/>
      <c r="C3694" s="122"/>
      <c r="D3694" s="122"/>
      <c r="F3694" s="77"/>
      <c r="O3694" s="90"/>
    </row>
    <row r="3695" spans="1:15" s="76" customFormat="1" ht="31.2" x14ac:dyDescent="0.45">
      <c r="A3695" s="125"/>
      <c r="B3695" s="122"/>
      <c r="C3695" s="122"/>
      <c r="D3695" s="122"/>
      <c r="F3695" s="77"/>
      <c r="O3695" s="90"/>
    </row>
    <row r="3696" spans="1:15" s="76" customFormat="1" ht="31.2" x14ac:dyDescent="0.5">
      <c r="A3696" s="125"/>
      <c r="B3696" s="122"/>
      <c r="C3696" s="122"/>
      <c r="D3696" s="122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125"/>
      <c r="B3697" s="122"/>
      <c r="C3697" s="122"/>
      <c r="D3697" s="122"/>
      <c r="F3697" s="77"/>
      <c r="O3697" s="90"/>
    </row>
    <row r="3698" spans="1:15" s="76" customFormat="1" ht="31.2" x14ac:dyDescent="0.45">
      <c r="A3698" s="125"/>
      <c r="B3698" s="122"/>
      <c r="C3698" s="122"/>
      <c r="D3698" s="122"/>
      <c r="F3698" s="77"/>
      <c r="O3698" s="90"/>
    </row>
    <row r="3699" spans="1:15" s="76" customFormat="1" ht="31.2" x14ac:dyDescent="0.45">
      <c r="A3699" s="125"/>
      <c r="B3699" s="122"/>
      <c r="C3699" s="122"/>
      <c r="D3699" s="122"/>
      <c r="F3699" s="77"/>
      <c r="O3699" s="90"/>
    </row>
    <row r="3700" spans="1:15" s="76" customFormat="1" ht="31.2" x14ac:dyDescent="0.45">
      <c r="A3700" s="125"/>
      <c r="B3700" s="122"/>
      <c r="C3700" s="122"/>
      <c r="D3700" s="122"/>
      <c r="F3700" s="77"/>
      <c r="O3700" s="90"/>
    </row>
    <row r="3701" spans="1:15" s="76" customFormat="1" ht="31.2" x14ac:dyDescent="0.45">
      <c r="A3701" s="125"/>
      <c r="B3701" s="122"/>
      <c r="C3701" s="122"/>
      <c r="D3701" s="122"/>
      <c r="F3701" s="77"/>
      <c r="J3701" s="88"/>
      <c r="K3701" s="88"/>
      <c r="L3701" s="88"/>
      <c r="O3701" s="90"/>
    </row>
    <row r="3702" spans="1:15" s="76" customFormat="1" ht="31.2" x14ac:dyDescent="0.45">
      <c r="A3702" s="125"/>
      <c r="B3702" s="122"/>
      <c r="C3702" s="122"/>
      <c r="D3702" s="122"/>
      <c r="F3702" s="77"/>
      <c r="J3702" s="88"/>
      <c r="K3702" s="88"/>
      <c r="L3702" s="88"/>
      <c r="O3702" s="90"/>
    </row>
    <row r="3703" spans="1:15" s="76" customFormat="1" ht="31.2" x14ac:dyDescent="0.45">
      <c r="A3703" s="125"/>
      <c r="B3703" s="122"/>
      <c r="C3703" s="122"/>
      <c r="D3703" s="122"/>
      <c r="F3703" s="77"/>
      <c r="J3703" s="88"/>
      <c r="K3703" s="88"/>
      <c r="L3703" s="88"/>
      <c r="O3703" s="90"/>
    </row>
    <row r="3704" spans="1:15" s="76" customFormat="1" ht="31.2" x14ac:dyDescent="0.45">
      <c r="A3704" s="125"/>
      <c r="B3704" s="122"/>
      <c r="C3704" s="122"/>
      <c r="D3704" s="122"/>
      <c r="F3704" s="77"/>
      <c r="O3704" s="90"/>
    </row>
    <row r="3705" spans="1:15" s="76" customFormat="1" ht="31.2" x14ac:dyDescent="0.45">
      <c r="A3705" s="125"/>
      <c r="B3705" s="122"/>
      <c r="C3705" s="122"/>
      <c r="D3705" s="122"/>
      <c r="F3705" s="77"/>
      <c r="O3705" s="90"/>
    </row>
    <row r="3706" spans="1:15" s="76" customFormat="1" ht="31.2" x14ac:dyDescent="0.45">
      <c r="A3706" s="125"/>
      <c r="B3706" s="122"/>
      <c r="C3706" s="122"/>
      <c r="D3706" s="122"/>
      <c r="F3706" s="77"/>
      <c r="J3706" s="88"/>
      <c r="K3706" s="88"/>
      <c r="L3706" s="88"/>
      <c r="O3706" s="90"/>
    </row>
    <row r="3707" spans="1:15" s="76" customFormat="1" ht="31.2" x14ac:dyDescent="0.45">
      <c r="A3707" s="125"/>
      <c r="B3707" s="122"/>
      <c r="C3707" s="122"/>
      <c r="D3707" s="122"/>
      <c r="F3707" s="77"/>
      <c r="J3707" s="88"/>
      <c r="K3707" s="88"/>
      <c r="L3707" s="88"/>
      <c r="O3707" s="90"/>
    </row>
    <row r="3708" spans="1:15" s="76" customFormat="1" ht="31.2" x14ac:dyDescent="0.45">
      <c r="A3708" s="125"/>
      <c r="B3708" s="122"/>
      <c r="C3708" s="122"/>
      <c r="D3708" s="122"/>
      <c r="F3708" s="77"/>
      <c r="O3708" s="90"/>
    </row>
    <row r="3709" spans="1:15" s="76" customFormat="1" ht="31.2" x14ac:dyDescent="0.45">
      <c r="A3709" s="125"/>
      <c r="B3709" s="122"/>
      <c r="C3709" s="122"/>
      <c r="D3709" s="122"/>
      <c r="F3709" s="77"/>
      <c r="J3709" s="88"/>
      <c r="K3709" s="88"/>
      <c r="L3709" s="88"/>
      <c r="O3709" s="90"/>
    </row>
    <row r="3710" spans="1:15" s="76" customFormat="1" ht="31.2" x14ac:dyDescent="0.45">
      <c r="A3710" s="125"/>
      <c r="B3710" s="122"/>
      <c r="C3710" s="122"/>
      <c r="D3710" s="122"/>
      <c r="F3710" s="77"/>
      <c r="J3710" s="88"/>
      <c r="K3710" s="88"/>
      <c r="L3710" s="88"/>
      <c r="O3710" s="90"/>
    </row>
    <row r="3711" spans="1:15" s="76" customFormat="1" ht="31.2" x14ac:dyDescent="0.45">
      <c r="A3711" s="125"/>
      <c r="B3711" s="122"/>
      <c r="C3711" s="122"/>
      <c r="D3711" s="122"/>
      <c r="F3711" s="77"/>
      <c r="J3711" s="88"/>
      <c r="K3711" s="88"/>
      <c r="L3711" s="88"/>
      <c r="O3711" s="90"/>
    </row>
    <row r="3712" spans="1:15" s="76" customFormat="1" ht="31.2" x14ac:dyDescent="0.45">
      <c r="A3712" s="125"/>
      <c r="B3712" s="122"/>
      <c r="C3712" s="122"/>
      <c r="D3712" s="122"/>
      <c r="F3712" s="77"/>
      <c r="O3712" s="90"/>
    </row>
    <row r="3713" spans="1:15" s="76" customFormat="1" ht="31.2" x14ac:dyDescent="0.45">
      <c r="A3713" s="125"/>
      <c r="B3713" s="122"/>
      <c r="C3713" s="122"/>
      <c r="D3713" s="122"/>
      <c r="F3713" s="77"/>
      <c r="O3713" s="90"/>
    </row>
    <row r="3714" spans="1:15" s="76" customFormat="1" ht="31.2" x14ac:dyDescent="0.45">
      <c r="A3714" s="125"/>
      <c r="B3714" s="122"/>
      <c r="C3714" s="122"/>
      <c r="D3714" s="122"/>
      <c r="F3714" s="77"/>
      <c r="O3714" s="90"/>
    </row>
    <row r="3715" spans="1:15" s="76" customFormat="1" ht="31.2" x14ac:dyDescent="0.45">
      <c r="A3715" s="125"/>
      <c r="B3715" s="122"/>
      <c r="C3715" s="122"/>
      <c r="D3715" s="122"/>
      <c r="F3715" s="77"/>
      <c r="O3715" s="90"/>
    </row>
    <row r="3716" spans="1:15" s="76" customFormat="1" ht="31.2" x14ac:dyDescent="0.45">
      <c r="A3716" s="125"/>
      <c r="B3716" s="122"/>
      <c r="C3716" s="122"/>
      <c r="D3716" s="122"/>
      <c r="F3716" s="77"/>
      <c r="O3716" s="90"/>
    </row>
    <row r="3717" spans="1:15" s="76" customFormat="1" ht="31.2" x14ac:dyDescent="0.45">
      <c r="A3717" s="125"/>
      <c r="B3717" s="122"/>
      <c r="C3717" s="122"/>
      <c r="D3717" s="122"/>
      <c r="F3717" s="77"/>
      <c r="J3717" s="88"/>
      <c r="K3717" s="88"/>
      <c r="L3717" s="88"/>
      <c r="O3717" s="90"/>
    </row>
    <row r="3718" spans="1:15" s="76" customFormat="1" ht="31.2" x14ac:dyDescent="0.45">
      <c r="A3718" s="125"/>
      <c r="B3718" s="122"/>
      <c r="C3718" s="122"/>
      <c r="D3718" s="122"/>
      <c r="F3718" s="77"/>
      <c r="O3718" s="90"/>
    </row>
    <row r="3719" spans="1:15" s="76" customFormat="1" ht="31.2" x14ac:dyDescent="0.45">
      <c r="A3719" s="125"/>
      <c r="B3719" s="122"/>
      <c r="C3719" s="122"/>
      <c r="D3719" s="122"/>
      <c r="F3719" s="77"/>
      <c r="J3719" s="88"/>
      <c r="K3719" s="88"/>
      <c r="L3719" s="88"/>
      <c r="O3719" s="90"/>
    </row>
    <row r="3720" spans="1:15" s="76" customFormat="1" ht="31.2" x14ac:dyDescent="0.45">
      <c r="A3720" s="125"/>
      <c r="B3720" s="122"/>
      <c r="C3720" s="122"/>
      <c r="D3720" s="122"/>
      <c r="F3720" s="77"/>
      <c r="O3720" s="90"/>
    </row>
    <row r="3721" spans="1:15" s="76" customFormat="1" ht="31.2" x14ac:dyDescent="0.45">
      <c r="A3721" s="125"/>
      <c r="B3721" s="122"/>
      <c r="C3721" s="122"/>
      <c r="D3721" s="122"/>
      <c r="F3721" s="77"/>
      <c r="J3721" s="88"/>
      <c r="K3721" s="88"/>
      <c r="L3721" s="88"/>
      <c r="O3721" s="90"/>
    </row>
    <row r="3722" spans="1:15" s="76" customFormat="1" ht="31.2" x14ac:dyDescent="0.45">
      <c r="A3722" s="125"/>
      <c r="B3722" s="122"/>
      <c r="C3722" s="122"/>
      <c r="D3722" s="122"/>
      <c r="F3722" s="77"/>
      <c r="O3722" s="90"/>
    </row>
    <row r="3723" spans="1:15" s="76" customFormat="1" ht="31.2" x14ac:dyDescent="0.45">
      <c r="A3723" s="125"/>
      <c r="B3723" s="122"/>
      <c r="C3723" s="122"/>
      <c r="D3723" s="122"/>
      <c r="F3723" s="77"/>
      <c r="O3723" s="90"/>
    </row>
    <row r="3724" spans="1:15" s="76" customFormat="1" ht="31.2" x14ac:dyDescent="0.45">
      <c r="A3724" s="125"/>
      <c r="B3724" s="122"/>
      <c r="C3724" s="122"/>
      <c r="D3724" s="122"/>
      <c r="F3724" s="77"/>
      <c r="O3724" s="90"/>
    </row>
    <row r="3725" spans="1:15" s="76" customFormat="1" ht="31.2" x14ac:dyDescent="0.45">
      <c r="A3725" s="125"/>
      <c r="B3725" s="122"/>
      <c r="C3725" s="122"/>
      <c r="D3725" s="122"/>
      <c r="F3725" s="77"/>
      <c r="O3725" s="90"/>
    </row>
    <row r="3726" spans="1:15" s="76" customFormat="1" ht="31.2" x14ac:dyDescent="0.45">
      <c r="A3726" s="125"/>
      <c r="B3726" s="122"/>
      <c r="C3726" s="122"/>
      <c r="D3726" s="122"/>
      <c r="F3726" s="77"/>
      <c r="O3726" s="90"/>
    </row>
    <row r="3727" spans="1:15" s="76" customFormat="1" ht="31.2" x14ac:dyDescent="0.45">
      <c r="A3727" s="125"/>
      <c r="B3727" s="122"/>
      <c r="C3727" s="122"/>
      <c r="D3727" s="122"/>
      <c r="F3727" s="77"/>
      <c r="J3727" s="88"/>
      <c r="K3727" s="88"/>
      <c r="L3727" s="88"/>
      <c r="O3727" s="90"/>
    </row>
    <row r="3728" spans="1:15" s="76" customFormat="1" ht="31.2" x14ac:dyDescent="0.45">
      <c r="A3728" s="125"/>
      <c r="B3728" s="122"/>
      <c r="C3728" s="122"/>
      <c r="D3728" s="122"/>
      <c r="F3728" s="77"/>
      <c r="J3728" s="88"/>
      <c r="K3728" s="88"/>
      <c r="L3728" s="88"/>
      <c r="O3728" s="90"/>
    </row>
    <row r="3729" spans="1:15" s="76" customFormat="1" ht="31.2" x14ac:dyDescent="0.45">
      <c r="A3729" s="125"/>
      <c r="B3729" s="122"/>
      <c r="C3729" s="122"/>
      <c r="D3729" s="122"/>
      <c r="F3729" s="77"/>
      <c r="O3729" s="90"/>
    </row>
    <row r="3730" spans="1:15" s="76" customFormat="1" ht="31.2" x14ac:dyDescent="0.45">
      <c r="A3730" s="125"/>
      <c r="B3730" s="122"/>
      <c r="C3730" s="122"/>
      <c r="D3730" s="122"/>
      <c r="F3730" s="77"/>
      <c r="O3730" s="90"/>
    </row>
    <row r="3731" spans="1:15" s="76" customFormat="1" ht="31.2" x14ac:dyDescent="0.45">
      <c r="A3731" s="125"/>
      <c r="B3731" s="122"/>
      <c r="C3731" s="122"/>
      <c r="D3731" s="122"/>
      <c r="F3731" s="77"/>
      <c r="O3731" s="90"/>
    </row>
    <row r="3732" spans="1:15" s="76" customFormat="1" ht="31.2" x14ac:dyDescent="0.45">
      <c r="A3732" s="125"/>
      <c r="B3732" s="122"/>
      <c r="C3732" s="122"/>
      <c r="D3732" s="122"/>
      <c r="F3732" s="77"/>
      <c r="J3732" s="88"/>
      <c r="K3732" s="88"/>
      <c r="L3732" s="88"/>
      <c r="O3732" s="90"/>
    </row>
    <row r="3733" spans="1:15" s="76" customFormat="1" ht="31.2" x14ac:dyDescent="0.45">
      <c r="A3733" s="125"/>
      <c r="B3733" s="122"/>
      <c r="C3733" s="122"/>
      <c r="D3733" s="122"/>
      <c r="F3733" s="77"/>
      <c r="O3733" s="90"/>
    </row>
    <row r="3734" spans="1:15" s="76" customFormat="1" ht="31.2" x14ac:dyDescent="0.45">
      <c r="A3734" s="125"/>
      <c r="B3734" s="122"/>
      <c r="C3734" s="122"/>
      <c r="D3734" s="122"/>
      <c r="F3734" s="77"/>
      <c r="J3734" s="88"/>
      <c r="K3734" s="88"/>
      <c r="L3734" s="88"/>
      <c r="O3734" s="90"/>
    </row>
    <row r="3735" spans="1:15" s="76" customFormat="1" ht="31.2" x14ac:dyDescent="0.45">
      <c r="A3735" s="125"/>
      <c r="B3735" s="122"/>
      <c r="C3735" s="122"/>
      <c r="D3735" s="122"/>
      <c r="F3735" s="77"/>
      <c r="O3735" s="90"/>
    </row>
    <row r="3736" spans="1:15" s="76" customFormat="1" ht="31.2" x14ac:dyDescent="0.45">
      <c r="A3736" s="125"/>
      <c r="B3736" s="122"/>
      <c r="C3736" s="122"/>
      <c r="D3736" s="122"/>
      <c r="F3736" s="77"/>
      <c r="J3736" s="88"/>
      <c r="K3736" s="88"/>
      <c r="L3736" s="88"/>
      <c r="O3736" s="90"/>
    </row>
    <row r="3737" spans="1:15" s="76" customFormat="1" ht="31.2" x14ac:dyDescent="0.45">
      <c r="A3737" s="125"/>
      <c r="B3737" s="122"/>
      <c r="C3737" s="122"/>
      <c r="D3737" s="122"/>
      <c r="F3737" s="77"/>
      <c r="O3737" s="90"/>
    </row>
    <row r="3738" spans="1:15" s="76" customFormat="1" ht="31.2" x14ac:dyDescent="0.45">
      <c r="A3738" s="125"/>
      <c r="B3738" s="122"/>
      <c r="C3738" s="122"/>
      <c r="D3738" s="122"/>
      <c r="F3738" s="77"/>
      <c r="J3738" s="88"/>
      <c r="K3738" s="88"/>
      <c r="L3738" s="88"/>
      <c r="O3738" s="90"/>
    </row>
    <row r="3739" spans="1:15" s="76" customFormat="1" ht="31.2" x14ac:dyDescent="0.45">
      <c r="A3739" s="125"/>
      <c r="B3739" s="122"/>
      <c r="C3739" s="122"/>
      <c r="D3739" s="122"/>
      <c r="F3739" s="77"/>
      <c r="O3739" s="90"/>
    </row>
    <row r="3740" spans="1:15" s="76" customFormat="1" ht="31.2" x14ac:dyDescent="0.45">
      <c r="A3740" s="125"/>
      <c r="B3740" s="122"/>
      <c r="C3740" s="122"/>
      <c r="D3740" s="122"/>
      <c r="F3740" s="77"/>
      <c r="O3740" s="90"/>
    </row>
    <row r="3741" spans="1:15" s="76" customFormat="1" ht="31.2" x14ac:dyDescent="0.45">
      <c r="A3741" s="125"/>
      <c r="B3741" s="122"/>
      <c r="C3741" s="122"/>
      <c r="D3741" s="122"/>
      <c r="F3741" s="77"/>
      <c r="O3741" s="90"/>
    </row>
    <row r="3742" spans="1:15" s="76" customFormat="1" ht="31.2" x14ac:dyDescent="0.45">
      <c r="A3742" s="125"/>
      <c r="B3742" s="122"/>
      <c r="C3742" s="122"/>
      <c r="D3742" s="122"/>
      <c r="F3742" s="77"/>
      <c r="O3742" s="90"/>
    </row>
    <row r="3743" spans="1:15" s="76" customFormat="1" ht="31.2" x14ac:dyDescent="0.45">
      <c r="A3743" s="125"/>
      <c r="B3743" s="122"/>
      <c r="C3743" s="122"/>
      <c r="D3743" s="122"/>
      <c r="F3743" s="77"/>
      <c r="O3743" s="90"/>
    </row>
    <row r="3744" spans="1:15" s="76" customFormat="1" ht="31.2" x14ac:dyDescent="0.45">
      <c r="A3744" s="125"/>
      <c r="B3744" s="122"/>
      <c r="C3744" s="122"/>
      <c r="D3744" s="122"/>
      <c r="F3744" s="77"/>
      <c r="J3744" s="88"/>
      <c r="K3744" s="88"/>
      <c r="L3744" s="88"/>
      <c r="O3744" s="90"/>
    </row>
    <row r="3745" spans="1:15" s="76" customFormat="1" ht="31.2" x14ac:dyDescent="0.45">
      <c r="A3745" s="125"/>
      <c r="B3745" s="122"/>
      <c r="C3745" s="122"/>
      <c r="D3745" s="122"/>
      <c r="F3745" s="77"/>
      <c r="O3745" s="90"/>
    </row>
    <row r="3746" spans="1:15" s="76" customFormat="1" ht="31.2" x14ac:dyDescent="0.45">
      <c r="A3746" s="125"/>
      <c r="B3746" s="122"/>
      <c r="C3746" s="122"/>
      <c r="D3746" s="122"/>
      <c r="F3746" s="77"/>
      <c r="J3746" s="88"/>
      <c r="K3746" s="88"/>
      <c r="L3746" s="88"/>
      <c r="O3746" s="90"/>
    </row>
    <row r="3747" spans="1:15" s="76" customFormat="1" ht="31.2" x14ac:dyDescent="0.45">
      <c r="A3747" s="125"/>
      <c r="B3747" s="122"/>
      <c r="C3747" s="122"/>
      <c r="D3747" s="122"/>
      <c r="F3747" s="77"/>
      <c r="J3747" s="88"/>
      <c r="K3747" s="88"/>
      <c r="L3747" s="88"/>
      <c r="O3747" s="90"/>
    </row>
    <row r="3748" spans="1:15" s="76" customFormat="1" ht="31.2" x14ac:dyDescent="0.45">
      <c r="A3748" s="125"/>
      <c r="B3748" s="122"/>
      <c r="C3748" s="122"/>
      <c r="D3748" s="122"/>
      <c r="F3748" s="77"/>
      <c r="O3748" s="90"/>
    </row>
    <row r="3749" spans="1:15" s="76" customFormat="1" ht="31.2" x14ac:dyDescent="0.45">
      <c r="A3749" s="125"/>
      <c r="B3749" s="122"/>
      <c r="C3749" s="122"/>
      <c r="D3749" s="122"/>
      <c r="F3749" s="77"/>
      <c r="O3749" s="90"/>
    </row>
    <row r="3750" spans="1:15" s="76" customFormat="1" ht="31.2" x14ac:dyDescent="0.45">
      <c r="A3750" s="125"/>
      <c r="B3750" s="122"/>
      <c r="C3750" s="122"/>
      <c r="D3750" s="122"/>
      <c r="F3750" s="77"/>
      <c r="O3750" s="90"/>
    </row>
    <row r="3751" spans="1:15" s="76" customFormat="1" ht="31.2" x14ac:dyDescent="0.45">
      <c r="A3751" s="125"/>
      <c r="B3751" s="122"/>
      <c r="C3751" s="122"/>
      <c r="D3751" s="122"/>
      <c r="F3751" s="77"/>
      <c r="O3751" s="90"/>
    </row>
    <row r="3752" spans="1:15" s="76" customFormat="1" ht="31.2" x14ac:dyDescent="0.45">
      <c r="A3752" s="125"/>
      <c r="B3752" s="122"/>
      <c r="C3752" s="122"/>
      <c r="D3752" s="122"/>
      <c r="F3752" s="77"/>
      <c r="O3752" s="90"/>
    </row>
    <row r="3753" spans="1:15" s="76" customFormat="1" ht="31.2" x14ac:dyDescent="0.45">
      <c r="A3753" s="125"/>
      <c r="B3753" s="122"/>
      <c r="C3753" s="122"/>
      <c r="D3753" s="122"/>
      <c r="F3753" s="77"/>
      <c r="O3753" s="90"/>
    </row>
    <row r="3754" spans="1:15" s="76" customFormat="1" ht="31.2" x14ac:dyDescent="0.45">
      <c r="A3754" s="125"/>
      <c r="B3754" s="122"/>
      <c r="C3754" s="122"/>
      <c r="D3754" s="122"/>
      <c r="F3754" s="77"/>
      <c r="O3754" s="90"/>
    </row>
    <row r="3755" spans="1:15" s="76" customFormat="1" ht="31.2" x14ac:dyDescent="0.45">
      <c r="A3755" s="125"/>
      <c r="B3755" s="122"/>
      <c r="C3755" s="122"/>
      <c r="D3755" s="122"/>
      <c r="F3755" s="77"/>
      <c r="J3755" s="88"/>
      <c r="K3755" s="88"/>
      <c r="L3755" s="88"/>
      <c r="O3755" s="90"/>
    </row>
    <row r="3756" spans="1:15" s="76" customFormat="1" ht="31.2" x14ac:dyDescent="0.45">
      <c r="A3756" s="125"/>
      <c r="B3756" s="122"/>
      <c r="C3756" s="122"/>
      <c r="D3756" s="122"/>
      <c r="F3756" s="77"/>
      <c r="O3756" s="90"/>
    </row>
    <row r="3757" spans="1:15" s="76" customFormat="1" ht="31.2" x14ac:dyDescent="0.45">
      <c r="A3757" s="125"/>
      <c r="B3757" s="122"/>
      <c r="C3757" s="122"/>
      <c r="D3757" s="122"/>
      <c r="F3757" s="77"/>
      <c r="J3757" s="88"/>
      <c r="K3757" s="88"/>
      <c r="L3757" s="88"/>
      <c r="O3757" s="90"/>
    </row>
    <row r="3758" spans="1:15" s="76" customFormat="1" ht="31.2" x14ac:dyDescent="0.45">
      <c r="A3758" s="125"/>
      <c r="B3758" s="122"/>
      <c r="C3758" s="122"/>
      <c r="D3758" s="122"/>
      <c r="F3758" s="77"/>
      <c r="O3758" s="90"/>
    </row>
    <row r="3759" spans="1:15" s="76" customFormat="1" ht="31.2" x14ac:dyDescent="0.45">
      <c r="A3759" s="125"/>
      <c r="B3759" s="122"/>
      <c r="C3759" s="122"/>
      <c r="D3759" s="122"/>
      <c r="F3759" s="77"/>
      <c r="J3759" s="88"/>
      <c r="K3759" s="88"/>
      <c r="L3759" s="88"/>
      <c r="O3759" s="90"/>
    </row>
    <row r="3760" spans="1:15" s="76" customFormat="1" ht="31.2" x14ac:dyDescent="0.45">
      <c r="A3760" s="125"/>
      <c r="B3760" s="122"/>
      <c r="C3760" s="122"/>
      <c r="D3760" s="122"/>
      <c r="F3760" s="77"/>
      <c r="O3760" s="90"/>
    </row>
    <row r="3761" spans="1:15" s="76" customFormat="1" ht="31.2" x14ac:dyDescent="0.45">
      <c r="A3761" s="125"/>
      <c r="B3761" s="122"/>
      <c r="C3761" s="122"/>
      <c r="D3761" s="122"/>
      <c r="F3761" s="77"/>
      <c r="O3761" s="90"/>
    </row>
    <row r="3762" spans="1:15" s="76" customFormat="1" ht="31.2" x14ac:dyDescent="0.45">
      <c r="A3762" s="125"/>
      <c r="B3762" s="122"/>
      <c r="C3762" s="122"/>
      <c r="D3762" s="122"/>
      <c r="F3762" s="77"/>
      <c r="O3762" s="90"/>
    </row>
    <row r="3763" spans="1:15" s="76" customFormat="1" ht="31.2" x14ac:dyDescent="0.45">
      <c r="A3763" s="125"/>
      <c r="B3763" s="122"/>
      <c r="C3763" s="122"/>
      <c r="D3763" s="122"/>
      <c r="F3763" s="77"/>
      <c r="J3763" s="88"/>
      <c r="K3763" s="88"/>
      <c r="L3763" s="88"/>
      <c r="O3763" s="90"/>
    </row>
    <row r="3764" spans="1:15" s="76" customFormat="1" ht="31.2" x14ac:dyDescent="0.45">
      <c r="A3764" s="125"/>
      <c r="B3764" s="122"/>
      <c r="C3764" s="122"/>
      <c r="D3764" s="122"/>
      <c r="F3764" s="77"/>
      <c r="O3764" s="90"/>
    </row>
    <row r="3765" spans="1:15" s="76" customFormat="1" ht="31.2" x14ac:dyDescent="0.45">
      <c r="A3765" s="125"/>
      <c r="B3765" s="122"/>
      <c r="C3765" s="122"/>
      <c r="D3765" s="122"/>
      <c r="F3765" s="77"/>
      <c r="J3765" s="88"/>
      <c r="K3765" s="88"/>
      <c r="L3765" s="88"/>
      <c r="O3765" s="90"/>
    </row>
    <row r="3766" spans="1:15" s="76" customFormat="1" ht="31.2" x14ac:dyDescent="0.45">
      <c r="A3766" s="125"/>
      <c r="B3766" s="122"/>
      <c r="C3766" s="122"/>
      <c r="D3766" s="122"/>
      <c r="F3766" s="77"/>
      <c r="O3766" s="90"/>
    </row>
    <row r="3767" spans="1:15" s="76" customFormat="1" ht="30" x14ac:dyDescent="0.45">
      <c r="A3767" s="125"/>
      <c r="B3767" s="122"/>
      <c r="C3767" s="122"/>
      <c r="D3767" s="122"/>
      <c r="F3767" s="77"/>
      <c r="O3767" s="80"/>
    </row>
    <row r="3768" spans="1:15" s="76" customFormat="1" ht="31.2" x14ac:dyDescent="0.45">
      <c r="A3768" s="125"/>
      <c r="B3768" s="122"/>
      <c r="C3768" s="122"/>
      <c r="D3768" s="122"/>
      <c r="F3768" s="77"/>
      <c r="O3768" s="90"/>
    </row>
    <row r="3769" spans="1:15" s="76" customFormat="1" ht="31.2" x14ac:dyDescent="0.45">
      <c r="A3769" s="125"/>
      <c r="B3769" s="122"/>
      <c r="C3769" s="122"/>
      <c r="D3769" s="122"/>
      <c r="F3769" s="77"/>
      <c r="J3769" s="88"/>
      <c r="K3769" s="88"/>
      <c r="L3769" s="88"/>
      <c r="O3769" s="90"/>
    </row>
    <row r="3770" spans="1:15" s="76" customFormat="1" ht="31.2" x14ac:dyDescent="0.45">
      <c r="A3770" s="125"/>
      <c r="B3770" s="122"/>
      <c r="C3770" s="122"/>
      <c r="D3770" s="122"/>
      <c r="F3770" s="77"/>
      <c r="O3770" s="90"/>
    </row>
    <row r="3771" spans="1:15" s="76" customFormat="1" ht="31.2" x14ac:dyDescent="0.45">
      <c r="A3771" s="125"/>
      <c r="B3771" s="122"/>
      <c r="C3771" s="122"/>
      <c r="D3771" s="122"/>
      <c r="F3771" s="77"/>
      <c r="O3771" s="90"/>
    </row>
    <row r="3772" spans="1:15" s="76" customFormat="1" ht="31.2" x14ac:dyDescent="0.45">
      <c r="A3772" s="125"/>
      <c r="B3772" s="122"/>
      <c r="C3772" s="122"/>
      <c r="D3772" s="122"/>
      <c r="F3772" s="77"/>
      <c r="J3772" s="88"/>
      <c r="K3772" s="88"/>
      <c r="L3772" s="88"/>
      <c r="O3772" s="90"/>
    </row>
    <row r="3773" spans="1:15" s="76" customFormat="1" ht="31.2" x14ac:dyDescent="0.45">
      <c r="A3773" s="125"/>
      <c r="B3773" s="122"/>
      <c r="C3773" s="122"/>
      <c r="D3773" s="122"/>
      <c r="F3773" s="77"/>
      <c r="O3773" s="90"/>
    </row>
    <row r="3774" spans="1:15" s="76" customFormat="1" ht="31.2" x14ac:dyDescent="0.45">
      <c r="A3774" s="125"/>
      <c r="B3774" s="122"/>
      <c r="C3774" s="122"/>
      <c r="D3774" s="122"/>
      <c r="F3774" s="77"/>
      <c r="O3774" s="90"/>
    </row>
    <row r="3775" spans="1:15" s="76" customFormat="1" ht="31.2" x14ac:dyDescent="0.45">
      <c r="A3775" s="125"/>
      <c r="B3775" s="122"/>
      <c r="C3775" s="122"/>
      <c r="D3775" s="122"/>
      <c r="F3775" s="77"/>
      <c r="O3775" s="90"/>
    </row>
    <row r="3776" spans="1:15" s="76" customFormat="1" ht="31.2" x14ac:dyDescent="0.45">
      <c r="A3776" s="125"/>
      <c r="B3776" s="122"/>
      <c r="C3776" s="122"/>
      <c r="D3776" s="122"/>
      <c r="F3776" s="77"/>
      <c r="J3776" s="88"/>
      <c r="K3776" s="88"/>
      <c r="L3776" s="88"/>
      <c r="O3776" s="90"/>
    </row>
    <row r="3777" spans="1:15" s="76" customFormat="1" ht="31.2" x14ac:dyDescent="0.45">
      <c r="A3777" s="125"/>
      <c r="B3777" s="122"/>
      <c r="C3777" s="122"/>
      <c r="D3777" s="122"/>
      <c r="F3777" s="77"/>
      <c r="O3777" s="90"/>
    </row>
    <row r="3778" spans="1:15" s="76" customFormat="1" ht="31.2" x14ac:dyDescent="0.45">
      <c r="A3778" s="125"/>
      <c r="B3778" s="122"/>
      <c r="C3778" s="122"/>
      <c r="D3778" s="122"/>
      <c r="F3778" s="77"/>
      <c r="J3778" s="88"/>
      <c r="K3778" s="88"/>
      <c r="L3778" s="88"/>
      <c r="O3778" s="90"/>
    </row>
    <row r="3779" spans="1:15" s="76" customFormat="1" ht="31.2" x14ac:dyDescent="0.45">
      <c r="A3779" s="125"/>
      <c r="B3779" s="122"/>
      <c r="C3779" s="122"/>
      <c r="D3779" s="122"/>
      <c r="F3779" s="77"/>
      <c r="J3779" s="88"/>
      <c r="K3779" s="88"/>
      <c r="L3779" s="88"/>
      <c r="O3779" s="90"/>
    </row>
    <row r="3780" spans="1:15" s="76" customFormat="1" ht="31.2" x14ac:dyDescent="0.45">
      <c r="A3780" s="125"/>
      <c r="B3780" s="122"/>
      <c r="C3780" s="122"/>
      <c r="D3780" s="122"/>
      <c r="F3780" s="77"/>
      <c r="O3780" s="90"/>
    </row>
    <row r="3781" spans="1:15" s="76" customFormat="1" ht="31.2" x14ac:dyDescent="0.45">
      <c r="A3781" s="125"/>
      <c r="B3781" s="122"/>
      <c r="C3781" s="122"/>
      <c r="D3781" s="122"/>
      <c r="F3781" s="77"/>
      <c r="O3781" s="90"/>
    </row>
    <row r="3782" spans="1:15" s="76" customFormat="1" ht="31.2" x14ac:dyDescent="0.45">
      <c r="A3782" s="125"/>
      <c r="B3782" s="122"/>
      <c r="C3782" s="122"/>
      <c r="D3782" s="122"/>
      <c r="F3782" s="77"/>
      <c r="O3782" s="90"/>
    </row>
    <row r="3783" spans="1:15" s="76" customFormat="1" ht="31.2" x14ac:dyDescent="0.45">
      <c r="A3783" s="125"/>
      <c r="B3783" s="122"/>
      <c r="C3783" s="122"/>
      <c r="D3783" s="122"/>
      <c r="F3783" s="77"/>
      <c r="O3783" s="90"/>
    </row>
    <row r="3784" spans="1:15" s="76" customFormat="1" ht="31.2" x14ac:dyDescent="0.45">
      <c r="A3784" s="125"/>
      <c r="B3784" s="122"/>
      <c r="C3784" s="122"/>
      <c r="D3784" s="122"/>
      <c r="F3784" s="77"/>
      <c r="O3784" s="90"/>
    </row>
    <row r="3785" spans="1:15" s="76" customFormat="1" ht="31.2" x14ac:dyDescent="0.45">
      <c r="A3785" s="125"/>
      <c r="B3785" s="122"/>
      <c r="C3785" s="122"/>
      <c r="D3785" s="122"/>
      <c r="F3785" s="77"/>
      <c r="J3785" s="88"/>
      <c r="K3785" s="88"/>
      <c r="L3785" s="88"/>
      <c r="O3785" s="90"/>
    </row>
    <row r="3786" spans="1:15" s="76" customFormat="1" ht="31.2" x14ac:dyDescent="0.45">
      <c r="A3786" s="125"/>
      <c r="B3786" s="122"/>
      <c r="C3786" s="122"/>
      <c r="D3786" s="122"/>
      <c r="F3786" s="77"/>
      <c r="J3786" s="88"/>
      <c r="K3786" s="88"/>
      <c r="L3786" s="88"/>
      <c r="O3786" s="90"/>
    </row>
    <row r="3787" spans="1:15" s="76" customFormat="1" ht="31.2" x14ac:dyDescent="0.45">
      <c r="A3787" s="125"/>
      <c r="B3787" s="122"/>
      <c r="C3787" s="122"/>
      <c r="D3787" s="122"/>
      <c r="F3787" s="77"/>
      <c r="O3787" s="90"/>
    </row>
    <row r="3788" spans="1:15" s="76" customFormat="1" ht="30" x14ac:dyDescent="0.45">
      <c r="A3788" s="125"/>
      <c r="B3788" s="122"/>
      <c r="C3788" s="122"/>
      <c r="D3788" s="122"/>
      <c r="F3788" s="77"/>
      <c r="J3788" s="88"/>
      <c r="K3788" s="88"/>
      <c r="L3788" s="88"/>
      <c r="O3788" s="80"/>
    </row>
    <row r="3789" spans="1:15" s="76" customFormat="1" ht="31.2" x14ac:dyDescent="0.45">
      <c r="A3789" s="125"/>
      <c r="B3789" s="122"/>
      <c r="C3789" s="122"/>
      <c r="D3789" s="122"/>
      <c r="F3789" s="77"/>
      <c r="O3789" s="90"/>
    </row>
    <row r="3790" spans="1:15" s="76" customFormat="1" ht="31.2" x14ac:dyDescent="0.45">
      <c r="A3790" s="125"/>
      <c r="B3790" s="122"/>
      <c r="C3790" s="122"/>
      <c r="D3790" s="122"/>
      <c r="F3790" s="77"/>
      <c r="O3790" s="90"/>
    </row>
    <row r="3791" spans="1:15" s="76" customFormat="1" ht="30" x14ac:dyDescent="0.45">
      <c r="A3791" s="125"/>
      <c r="B3791" s="122"/>
      <c r="C3791" s="122"/>
      <c r="D3791" s="122"/>
      <c r="F3791" s="77"/>
      <c r="O3791" s="80"/>
    </row>
    <row r="3792" spans="1:15" s="76" customFormat="1" ht="31.2" x14ac:dyDescent="0.45">
      <c r="A3792" s="125"/>
      <c r="B3792" s="122"/>
      <c r="C3792" s="122"/>
      <c r="D3792" s="122"/>
      <c r="F3792" s="77"/>
      <c r="O3792" s="90"/>
    </row>
    <row r="3793" spans="1:15" s="76" customFormat="1" ht="31.2" x14ac:dyDescent="0.45">
      <c r="A3793" s="125"/>
      <c r="B3793" s="122"/>
      <c r="C3793" s="122"/>
      <c r="D3793" s="122"/>
      <c r="F3793" s="77"/>
      <c r="O3793" s="90"/>
    </row>
    <row r="3794" spans="1:15" s="76" customFormat="1" ht="31.2" x14ac:dyDescent="0.5">
      <c r="A3794" s="125"/>
      <c r="B3794" s="122"/>
      <c r="C3794" s="122"/>
      <c r="D3794" s="122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125"/>
      <c r="B3795" s="122"/>
      <c r="C3795" s="122"/>
      <c r="D3795" s="122"/>
      <c r="F3795" s="77"/>
      <c r="O3795" s="80"/>
    </row>
    <row r="3796" spans="1:15" s="76" customFormat="1" ht="31.2" x14ac:dyDescent="0.45">
      <c r="A3796" s="125"/>
      <c r="B3796" s="122"/>
      <c r="C3796" s="122"/>
      <c r="D3796" s="122"/>
      <c r="F3796" s="77"/>
      <c r="O3796" s="90"/>
    </row>
    <row r="3797" spans="1:15" s="76" customFormat="1" ht="31.2" x14ac:dyDescent="0.45">
      <c r="A3797" s="125"/>
      <c r="B3797" s="122"/>
      <c r="C3797" s="122"/>
      <c r="D3797" s="122"/>
      <c r="F3797" s="77"/>
      <c r="O3797" s="90"/>
    </row>
    <row r="3798" spans="1:15" s="76" customFormat="1" ht="31.2" x14ac:dyDescent="0.45">
      <c r="A3798" s="125"/>
      <c r="B3798" s="122"/>
      <c r="C3798" s="122"/>
      <c r="D3798" s="122"/>
      <c r="F3798" s="77"/>
      <c r="J3798" s="88"/>
      <c r="K3798" s="88"/>
      <c r="L3798" s="88"/>
      <c r="O3798" s="90"/>
    </row>
    <row r="3799" spans="1:15" s="76" customFormat="1" ht="31.2" x14ac:dyDescent="0.45">
      <c r="A3799" s="125"/>
      <c r="B3799" s="122"/>
      <c r="C3799" s="122"/>
      <c r="D3799" s="122"/>
      <c r="F3799" s="77"/>
      <c r="O3799" s="90"/>
    </row>
    <row r="3800" spans="1:15" s="76" customFormat="1" ht="31.2" x14ac:dyDescent="0.45">
      <c r="A3800" s="125"/>
      <c r="B3800" s="122"/>
      <c r="C3800" s="122"/>
      <c r="D3800" s="122"/>
      <c r="F3800" s="77"/>
      <c r="O3800" s="90"/>
    </row>
    <row r="3801" spans="1:15" s="76" customFormat="1" ht="31.2" x14ac:dyDescent="0.45">
      <c r="A3801" s="125"/>
      <c r="B3801" s="122"/>
      <c r="C3801" s="122"/>
      <c r="D3801" s="122"/>
      <c r="F3801" s="77"/>
      <c r="O3801" s="90"/>
    </row>
    <row r="3802" spans="1:15" s="76" customFormat="1" ht="31.2" x14ac:dyDescent="0.45">
      <c r="A3802" s="125"/>
      <c r="B3802" s="122"/>
      <c r="C3802" s="122"/>
      <c r="D3802" s="122"/>
      <c r="F3802" s="77"/>
      <c r="O3802" s="90"/>
    </row>
    <row r="3803" spans="1:15" s="76" customFormat="1" ht="31.2" x14ac:dyDescent="0.45">
      <c r="A3803" s="125"/>
      <c r="B3803" s="122"/>
      <c r="C3803" s="122"/>
      <c r="D3803" s="122"/>
      <c r="F3803" s="77"/>
      <c r="J3803" s="88"/>
      <c r="K3803" s="88"/>
      <c r="L3803" s="88"/>
      <c r="O3803" s="90"/>
    </row>
    <row r="3804" spans="1:15" s="76" customFormat="1" ht="31.2" x14ac:dyDescent="0.45">
      <c r="A3804" s="125"/>
      <c r="B3804" s="122"/>
      <c r="C3804" s="122"/>
      <c r="D3804" s="122"/>
      <c r="F3804" s="77"/>
      <c r="O3804" s="90"/>
    </row>
    <row r="3805" spans="1:15" s="76" customFormat="1" ht="31.2" x14ac:dyDescent="0.45">
      <c r="A3805" s="125"/>
      <c r="B3805" s="122"/>
      <c r="C3805" s="122"/>
      <c r="D3805" s="122"/>
      <c r="F3805" s="77"/>
      <c r="J3805" s="88"/>
      <c r="K3805" s="88"/>
      <c r="L3805" s="88"/>
      <c r="O3805" s="90"/>
    </row>
    <row r="3806" spans="1:15" s="76" customFormat="1" ht="31.2" x14ac:dyDescent="0.45">
      <c r="A3806" s="125"/>
      <c r="B3806" s="122"/>
      <c r="C3806" s="122"/>
      <c r="D3806" s="122"/>
      <c r="F3806" s="77"/>
      <c r="O3806" s="90"/>
    </row>
    <row r="3807" spans="1:15" s="76" customFormat="1" ht="31.2" x14ac:dyDescent="0.45">
      <c r="A3807" s="125"/>
      <c r="B3807" s="122"/>
      <c r="C3807" s="122"/>
      <c r="D3807" s="122"/>
      <c r="F3807" s="77"/>
      <c r="O3807" s="90"/>
    </row>
    <row r="3808" spans="1:15" s="76" customFormat="1" ht="31.2" x14ac:dyDescent="0.45">
      <c r="A3808" s="125"/>
      <c r="B3808" s="122"/>
      <c r="C3808" s="122"/>
      <c r="D3808" s="122"/>
      <c r="F3808" s="77"/>
      <c r="O3808" s="90"/>
    </row>
    <row r="3809" spans="1:15" s="76" customFormat="1" ht="31.2" x14ac:dyDescent="0.45">
      <c r="A3809" s="125"/>
      <c r="B3809" s="122"/>
      <c r="C3809" s="122"/>
      <c r="D3809" s="122"/>
      <c r="F3809" s="77"/>
      <c r="O3809" s="90"/>
    </row>
    <row r="3810" spans="1:15" s="76" customFormat="1" ht="31.2" x14ac:dyDescent="0.45">
      <c r="A3810" s="125"/>
      <c r="B3810" s="122"/>
      <c r="C3810" s="122"/>
      <c r="D3810" s="122"/>
      <c r="F3810" s="77"/>
      <c r="O3810" s="90"/>
    </row>
    <row r="3811" spans="1:15" s="76" customFormat="1" ht="31.2" x14ac:dyDescent="0.45">
      <c r="A3811" s="125"/>
      <c r="B3811" s="122"/>
      <c r="C3811" s="122"/>
      <c r="D3811" s="122"/>
      <c r="F3811" s="77"/>
      <c r="O3811" s="90"/>
    </row>
    <row r="3812" spans="1:15" s="76" customFormat="1" ht="31.2" x14ac:dyDescent="0.45">
      <c r="A3812" s="125"/>
      <c r="B3812" s="122"/>
      <c r="C3812" s="122"/>
      <c r="D3812" s="122"/>
      <c r="F3812" s="77"/>
      <c r="O3812" s="90"/>
    </row>
    <row r="3813" spans="1:15" s="76" customFormat="1" ht="31.2" x14ac:dyDescent="0.45">
      <c r="A3813" s="125"/>
      <c r="B3813" s="122"/>
      <c r="C3813" s="122"/>
      <c r="D3813" s="122"/>
      <c r="F3813" s="77"/>
      <c r="O3813" s="90"/>
    </row>
    <row r="3814" spans="1:15" s="76" customFormat="1" ht="31.2" x14ac:dyDescent="0.45">
      <c r="A3814" s="125"/>
      <c r="B3814" s="122"/>
      <c r="C3814" s="122"/>
      <c r="D3814" s="122"/>
      <c r="F3814" s="77"/>
      <c r="J3814" s="88"/>
      <c r="K3814" s="88"/>
      <c r="L3814" s="88"/>
      <c r="O3814" s="90"/>
    </row>
    <row r="3815" spans="1:15" s="76" customFormat="1" ht="31.2" x14ac:dyDescent="0.45">
      <c r="A3815" s="125"/>
      <c r="B3815" s="122"/>
      <c r="C3815" s="122"/>
      <c r="D3815" s="122"/>
      <c r="F3815" s="77"/>
      <c r="O3815" s="90"/>
    </row>
    <row r="3816" spans="1:15" s="76" customFormat="1" ht="31.2" x14ac:dyDescent="0.45">
      <c r="A3816" s="125"/>
      <c r="B3816" s="122"/>
      <c r="C3816" s="122"/>
      <c r="D3816" s="122"/>
      <c r="F3816" s="77"/>
      <c r="J3816" s="88"/>
      <c r="K3816" s="88"/>
      <c r="L3816" s="88"/>
      <c r="O3816" s="90"/>
    </row>
    <row r="3817" spans="1:15" s="76" customFormat="1" ht="31.2" x14ac:dyDescent="0.45">
      <c r="A3817" s="125"/>
      <c r="B3817" s="122"/>
      <c r="C3817" s="122"/>
      <c r="D3817" s="122"/>
      <c r="F3817" s="77"/>
      <c r="O3817" s="90"/>
    </row>
    <row r="3818" spans="1:15" s="76" customFormat="1" ht="31.2" x14ac:dyDescent="0.45">
      <c r="A3818" s="125"/>
      <c r="B3818" s="122"/>
      <c r="C3818" s="122"/>
      <c r="D3818" s="122"/>
      <c r="F3818" s="77"/>
      <c r="O3818" s="90"/>
    </row>
    <row r="3819" spans="1:15" s="76" customFormat="1" ht="31.2" x14ac:dyDescent="0.45">
      <c r="A3819" s="125"/>
      <c r="B3819" s="122"/>
      <c r="C3819" s="122"/>
      <c r="D3819" s="122"/>
      <c r="F3819" s="77"/>
      <c r="O3819" s="90"/>
    </row>
    <row r="3820" spans="1:15" s="76" customFormat="1" ht="31.2" x14ac:dyDescent="0.45">
      <c r="A3820" s="125"/>
      <c r="B3820" s="122"/>
      <c r="C3820" s="122"/>
      <c r="D3820" s="122"/>
      <c r="F3820" s="77"/>
      <c r="O3820" s="90"/>
    </row>
    <row r="3821" spans="1:15" s="76" customFormat="1" ht="31.2" x14ac:dyDescent="0.45">
      <c r="A3821" s="125"/>
      <c r="B3821" s="122"/>
      <c r="C3821" s="122"/>
      <c r="D3821" s="122"/>
      <c r="F3821" s="77"/>
      <c r="O3821" s="90"/>
    </row>
    <row r="3822" spans="1:15" s="76" customFormat="1" ht="31.2" x14ac:dyDescent="0.45">
      <c r="A3822" s="125"/>
      <c r="B3822" s="122"/>
      <c r="C3822" s="122"/>
      <c r="D3822" s="122"/>
      <c r="F3822" s="77"/>
      <c r="O3822" s="90"/>
    </row>
    <row r="3823" spans="1:15" s="76" customFormat="1" ht="31.2" x14ac:dyDescent="0.45">
      <c r="A3823" s="125"/>
      <c r="B3823" s="122"/>
      <c r="C3823" s="122"/>
      <c r="D3823" s="122"/>
      <c r="F3823" s="77"/>
      <c r="J3823" s="88"/>
      <c r="K3823" s="88"/>
      <c r="L3823" s="88"/>
      <c r="O3823" s="90"/>
    </row>
    <row r="3824" spans="1:15" s="76" customFormat="1" ht="31.2" x14ac:dyDescent="0.45">
      <c r="A3824" s="125"/>
      <c r="B3824" s="122"/>
      <c r="C3824" s="122"/>
      <c r="D3824" s="122"/>
      <c r="F3824" s="77"/>
      <c r="O3824" s="90"/>
    </row>
    <row r="3825" spans="1:15" s="76" customFormat="1" ht="31.2" x14ac:dyDescent="0.45">
      <c r="A3825" s="125"/>
      <c r="B3825" s="122"/>
      <c r="C3825" s="122"/>
      <c r="D3825" s="122"/>
      <c r="F3825" s="77"/>
      <c r="O3825" s="90"/>
    </row>
    <row r="3826" spans="1:15" s="76" customFormat="1" ht="31.2" x14ac:dyDescent="0.45">
      <c r="A3826" s="125"/>
      <c r="B3826" s="122"/>
      <c r="C3826" s="122"/>
      <c r="D3826" s="122"/>
      <c r="F3826" s="77"/>
      <c r="O3826" s="90"/>
    </row>
    <row r="3827" spans="1:15" s="76" customFormat="1" ht="31.2" x14ac:dyDescent="0.45">
      <c r="A3827" s="125"/>
      <c r="B3827" s="122"/>
      <c r="C3827" s="122"/>
      <c r="D3827" s="122"/>
      <c r="F3827" s="77"/>
      <c r="O3827" s="90"/>
    </row>
    <row r="3828" spans="1:15" s="76" customFormat="1" ht="31.2" x14ac:dyDescent="0.45">
      <c r="A3828" s="125"/>
      <c r="B3828" s="122"/>
      <c r="C3828" s="122"/>
      <c r="D3828" s="122"/>
      <c r="F3828" s="77"/>
      <c r="J3828" s="88"/>
      <c r="K3828" s="88"/>
      <c r="L3828" s="88"/>
      <c r="O3828" s="90"/>
    </row>
    <row r="3829" spans="1:15" s="76" customFormat="1" ht="31.2" x14ac:dyDescent="0.45">
      <c r="A3829" s="125"/>
      <c r="B3829" s="122"/>
      <c r="C3829" s="122"/>
      <c r="D3829" s="122"/>
      <c r="F3829" s="77"/>
      <c r="O3829" s="90"/>
    </row>
    <row r="3830" spans="1:15" s="76" customFormat="1" ht="31.2" x14ac:dyDescent="0.45">
      <c r="A3830" s="125"/>
      <c r="B3830" s="122"/>
      <c r="C3830" s="122"/>
      <c r="D3830" s="122"/>
      <c r="F3830" s="77"/>
      <c r="O3830" s="90"/>
    </row>
    <row r="3831" spans="1:15" s="76" customFormat="1" ht="31.2" x14ac:dyDescent="0.45">
      <c r="A3831" s="125"/>
      <c r="B3831" s="122"/>
      <c r="C3831" s="122"/>
      <c r="D3831" s="122"/>
      <c r="F3831" s="77"/>
      <c r="O3831" s="90"/>
    </row>
    <row r="3832" spans="1:15" s="76" customFormat="1" ht="31.2" x14ac:dyDescent="0.45">
      <c r="A3832" s="125"/>
      <c r="B3832" s="122"/>
      <c r="C3832" s="122"/>
      <c r="D3832" s="122"/>
      <c r="F3832" s="77"/>
      <c r="O3832" s="90"/>
    </row>
    <row r="3833" spans="1:15" s="76" customFormat="1" ht="31.2" x14ac:dyDescent="0.45">
      <c r="A3833" s="125"/>
      <c r="B3833" s="122"/>
      <c r="C3833" s="122"/>
      <c r="D3833" s="122"/>
      <c r="F3833" s="77"/>
      <c r="O3833" s="90"/>
    </row>
    <row r="3834" spans="1:15" s="76" customFormat="1" ht="31.2" x14ac:dyDescent="0.45">
      <c r="A3834" s="125"/>
      <c r="B3834" s="122"/>
      <c r="C3834" s="122"/>
      <c r="D3834" s="122"/>
      <c r="F3834" s="77"/>
      <c r="O3834" s="90"/>
    </row>
    <row r="3835" spans="1:15" s="76" customFormat="1" ht="31.2" x14ac:dyDescent="0.45">
      <c r="A3835" s="125"/>
      <c r="B3835" s="122"/>
      <c r="C3835" s="122"/>
      <c r="D3835" s="122"/>
      <c r="F3835" s="77"/>
      <c r="O3835" s="90"/>
    </row>
    <row r="3836" spans="1:15" s="76" customFormat="1" ht="31.2" x14ac:dyDescent="0.45">
      <c r="A3836" s="125"/>
      <c r="B3836" s="122"/>
      <c r="C3836" s="122"/>
      <c r="D3836" s="122"/>
      <c r="F3836" s="77"/>
      <c r="J3836" s="88"/>
      <c r="K3836" s="88"/>
      <c r="L3836" s="88"/>
      <c r="O3836" s="90"/>
    </row>
    <row r="3837" spans="1:15" s="76" customFormat="1" ht="31.2" x14ac:dyDescent="0.45">
      <c r="A3837" s="125"/>
      <c r="B3837" s="122"/>
      <c r="C3837" s="122"/>
      <c r="D3837" s="122"/>
      <c r="F3837" s="77"/>
      <c r="O3837" s="90"/>
    </row>
    <row r="3838" spans="1:15" s="76" customFormat="1" ht="31.2" x14ac:dyDescent="0.45">
      <c r="A3838" s="125"/>
      <c r="B3838" s="122"/>
      <c r="C3838" s="122"/>
      <c r="D3838" s="122"/>
      <c r="F3838" s="77"/>
      <c r="O3838" s="90"/>
    </row>
    <row r="3839" spans="1:15" s="76" customFormat="1" ht="31.2" x14ac:dyDescent="0.45">
      <c r="A3839" s="125"/>
      <c r="B3839" s="122"/>
      <c r="C3839" s="122"/>
      <c r="D3839" s="122"/>
      <c r="F3839" s="77"/>
      <c r="O3839" s="90"/>
    </row>
    <row r="3840" spans="1:15" s="76" customFormat="1" ht="31.2" x14ac:dyDescent="0.45">
      <c r="A3840" s="125"/>
      <c r="B3840" s="122"/>
      <c r="C3840" s="122"/>
      <c r="D3840" s="122"/>
      <c r="F3840" s="77"/>
      <c r="O3840" s="90"/>
    </row>
    <row r="3841" spans="1:15" s="76" customFormat="1" ht="31.2" x14ac:dyDescent="0.45">
      <c r="A3841" s="125"/>
      <c r="B3841" s="122"/>
      <c r="C3841" s="122"/>
      <c r="D3841" s="122"/>
      <c r="F3841" s="77"/>
      <c r="O3841" s="90"/>
    </row>
    <row r="3842" spans="1:15" s="76" customFormat="1" ht="30" x14ac:dyDescent="0.45">
      <c r="A3842" s="125"/>
      <c r="B3842" s="122"/>
      <c r="C3842" s="122"/>
      <c r="D3842" s="122"/>
      <c r="F3842" s="77"/>
      <c r="J3842" s="88"/>
      <c r="K3842" s="88"/>
      <c r="L3842" s="88"/>
      <c r="O3842" s="80"/>
    </row>
    <row r="3843" spans="1:15" s="76" customFormat="1" ht="30" x14ac:dyDescent="0.45">
      <c r="A3843" s="125"/>
      <c r="B3843" s="122"/>
      <c r="C3843" s="122"/>
      <c r="D3843" s="122"/>
      <c r="F3843" s="77"/>
      <c r="O3843" s="80"/>
    </row>
    <row r="3844" spans="1:15" s="76" customFormat="1" ht="31.2" x14ac:dyDescent="0.45">
      <c r="A3844" s="125"/>
      <c r="B3844" s="122"/>
      <c r="C3844" s="122"/>
      <c r="D3844" s="122"/>
      <c r="F3844" s="77"/>
      <c r="O3844" s="90"/>
    </row>
    <row r="3845" spans="1:15" s="76" customFormat="1" ht="31.2" x14ac:dyDescent="0.45">
      <c r="A3845" s="125"/>
      <c r="B3845" s="122"/>
      <c r="C3845" s="122"/>
      <c r="D3845" s="122"/>
      <c r="F3845" s="77"/>
      <c r="J3845" s="88"/>
      <c r="K3845" s="88"/>
      <c r="L3845" s="88"/>
      <c r="O3845" s="90"/>
    </row>
    <row r="3846" spans="1:15" s="76" customFormat="1" ht="31.2" x14ac:dyDescent="0.45">
      <c r="A3846" s="125"/>
      <c r="B3846" s="122"/>
      <c r="C3846" s="122"/>
      <c r="D3846" s="122"/>
      <c r="F3846" s="77"/>
      <c r="J3846" s="88"/>
      <c r="K3846" s="88"/>
      <c r="L3846" s="88"/>
      <c r="O3846" s="90"/>
    </row>
    <row r="3847" spans="1:15" s="76" customFormat="1" ht="31.2" x14ac:dyDescent="0.45">
      <c r="A3847" s="125"/>
      <c r="B3847" s="122"/>
      <c r="C3847" s="122"/>
      <c r="D3847" s="122"/>
      <c r="F3847" s="77"/>
      <c r="O3847" s="90"/>
    </row>
    <row r="3848" spans="1:15" s="76" customFormat="1" ht="31.2" x14ac:dyDescent="0.45">
      <c r="A3848" s="125"/>
      <c r="B3848" s="122"/>
      <c r="C3848" s="122"/>
      <c r="D3848" s="122"/>
      <c r="F3848" s="77"/>
      <c r="J3848" s="88"/>
      <c r="K3848" s="88"/>
      <c r="L3848" s="88"/>
      <c r="O3848" s="90"/>
    </row>
    <row r="3849" spans="1:15" s="76" customFormat="1" ht="31.2" x14ac:dyDescent="0.45">
      <c r="A3849" s="125"/>
      <c r="B3849" s="122"/>
      <c r="C3849" s="122"/>
      <c r="D3849" s="122"/>
      <c r="F3849" s="77"/>
      <c r="O3849" s="90"/>
    </row>
    <row r="3850" spans="1:15" s="76" customFormat="1" ht="31.2" x14ac:dyDescent="0.45">
      <c r="A3850" s="125"/>
      <c r="B3850" s="122"/>
      <c r="C3850" s="122"/>
      <c r="D3850" s="122"/>
      <c r="F3850" s="77"/>
      <c r="O3850" s="90"/>
    </row>
    <row r="3851" spans="1:15" s="76" customFormat="1" ht="31.2" x14ac:dyDescent="0.45">
      <c r="A3851" s="125"/>
      <c r="B3851" s="122"/>
      <c r="C3851" s="122"/>
      <c r="D3851" s="122"/>
      <c r="F3851" s="77"/>
      <c r="O3851" s="90"/>
    </row>
    <row r="3852" spans="1:15" s="76" customFormat="1" ht="31.2" x14ac:dyDescent="0.45">
      <c r="A3852" s="125"/>
      <c r="B3852" s="122"/>
      <c r="C3852" s="122"/>
      <c r="D3852" s="122"/>
      <c r="F3852" s="77"/>
      <c r="J3852" s="88"/>
      <c r="K3852" s="88"/>
      <c r="L3852" s="88"/>
      <c r="O3852" s="90"/>
    </row>
    <row r="3853" spans="1:15" s="76" customFormat="1" ht="31.2" x14ac:dyDescent="0.45">
      <c r="A3853" s="125"/>
      <c r="B3853" s="122"/>
      <c r="C3853" s="122"/>
      <c r="D3853" s="122"/>
      <c r="F3853" s="77"/>
      <c r="O3853" s="90"/>
    </row>
    <row r="3854" spans="1:15" s="76" customFormat="1" ht="31.2" x14ac:dyDescent="0.45">
      <c r="A3854" s="125"/>
      <c r="B3854" s="122"/>
      <c r="C3854" s="122"/>
      <c r="D3854" s="122"/>
      <c r="F3854" s="77"/>
      <c r="O3854" s="90"/>
    </row>
    <row r="3855" spans="1:15" s="76" customFormat="1" ht="31.2" x14ac:dyDescent="0.45">
      <c r="A3855" s="125"/>
      <c r="B3855" s="122"/>
      <c r="C3855" s="122"/>
      <c r="D3855" s="122"/>
      <c r="F3855" s="77"/>
      <c r="O3855" s="90"/>
    </row>
    <row r="3856" spans="1:15" s="76" customFormat="1" ht="31.2" x14ac:dyDescent="0.45">
      <c r="A3856" s="125"/>
      <c r="B3856" s="122"/>
      <c r="C3856" s="122"/>
      <c r="D3856" s="122"/>
      <c r="F3856" s="77"/>
      <c r="O3856" s="90"/>
    </row>
    <row r="3857" spans="1:15" s="76" customFormat="1" ht="31.2" x14ac:dyDescent="0.45">
      <c r="A3857" s="125"/>
      <c r="B3857" s="122"/>
      <c r="C3857" s="122"/>
      <c r="D3857" s="122"/>
      <c r="F3857" s="77"/>
      <c r="J3857" s="88"/>
      <c r="K3857" s="88"/>
      <c r="L3857" s="88"/>
      <c r="O3857" s="90"/>
    </row>
    <row r="3858" spans="1:15" s="76" customFormat="1" ht="31.2" x14ac:dyDescent="0.45">
      <c r="A3858" s="125"/>
      <c r="B3858" s="122"/>
      <c r="C3858" s="122"/>
      <c r="D3858" s="122"/>
      <c r="F3858" s="77"/>
      <c r="J3858" s="88"/>
      <c r="K3858" s="88"/>
      <c r="L3858" s="88"/>
      <c r="O3858" s="90"/>
    </row>
    <row r="3859" spans="1:15" s="76" customFormat="1" ht="31.2" x14ac:dyDescent="0.45">
      <c r="A3859" s="125"/>
      <c r="B3859" s="122"/>
      <c r="C3859" s="122"/>
      <c r="D3859" s="122"/>
      <c r="F3859" s="77"/>
      <c r="J3859" s="88"/>
      <c r="K3859" s="88"/>
      <c r="L3859" s="88"/>
      <c r="O3859" s="90"/>
    </row>
    <row r="3860" spans="1:15" s="76" customFormat="1" ht="31.2" x14ac:dyDescent="0.45">
      <c r="A3860" s="125"/>
      <c r="B3860" s="122"/>
      <c r="C3860" s="122"/>
      <c r="D3860" s="122"/>
      <c r="F3860" s="77"/>
      <c r="O3860" s="90"/>
    </row>
    <row r="3861" spans="1:15" s="76" customFormat="1" ht="31.2" x14ac:dyDescent="0.45">
      <c r="A3861" s="125"/>
      <c r="B3861" s="122"/>
      <c r="C3861" s="122"/>
      <c r="D3861" s="122"/>
      <c r="F3861" s="77"/>
      <c r="J3861" s="88"/>
      <c r="K3861" s="88"/>
      <c r="L3861" s="88"/>
      <c r="O3861" s="90"/>
    </row>
    <row r="3862" spans="1:15" s="76" customFormat="1" ht="31.2" x14ac:dyDescent="0.45">
      <c r="A3862" s="125"/>
      <c r="B3862" s="122"/>
      <c r="C3862" s="122"/>
      <c r="D3862" s="122"/>
      <c r="F3862" s="77"/>
      <c r="O3862" s="90"/>
    </row>
    <row r="3863" spans="1:15" s="76" customFormat="1" ht="31.2" x14ac:dyDescent="0.45">
      <c r="A3863" s="125"/>
      <c r="B3863" s="122"/>
      <c r="C3863" s="122"/>
      <c r="D3863" s="122"/>
      <c r="F3863" s="77"/>
      <c r="O3863" s="90"/>
    </row>
    <row r="3864" spans="1:15" s="76" customFormat="1" ht="31.2" x14ac:dyDescent="0.45">
      <c r="A3864" s="125"/>
      <c r="B3864" s="122"/>
      <c r="C3864" s="122"/>
      <c r="D3864" s="122"/>
      <c r="F3864" s="77"/>
      <c r="J3864" s="88"/>
      <c r="K3864" s="88"/>
      <c r="L3864" s="88"/>
      <c r="O3864" s="90"/>
    </row>
    <row r="3865" spans="1:15" s="76" customFormat="1" ht="31.2" x14ac:dyDescent="0.45">
      <c r="A3865" s="125"/>
      <c r="B3865" s="122"/>
      <c r="C3865" s="122"/>
      <c r="D3865" s="122"/>
      <c r="F3865" s="77"/>
      <c r="J3865" s="88"/>
      <c r="K3865" s="88"/>
      <c r="L3865" s="88"/>
      <c r="O3865" s="90"/>
    </row>
    <row r="3866" spans="1:15" s="76" customFormat="1" ht="31.2" x14ac:dyDescent="0.45">
      <c r="A3866" s="125"/>
      <c r="B3866" s="122"/>
      <c r="C3866" s="122"/>
      <c r="D3866" s="122"/>
      <c r="F3866" s="77"/>
      <c r="J3866" s="88"/>
      <c r="K3866" s="88"/>
      <c r="L3866" s="88"/>
      <c r="O3866" s="90"/>
    </row>
    <row r="3867" spans="1:15" s="76" customFormat="1" ht="31.2" x14ac:dyDescent="0.45">
      <c r="A3867" s="125"/>
      <c r="B3867" s="122"/>
      <c r="C3867" s="122"/>
      <c r="D3867" s="122"/>
      <c r="F3867" s="77"/>
      <c r="J3867" s="88"/>
      <c r="K3867" s="88"/>
      <c r="L3867" s="88"/>
      <c r="O3867" s="90"/>
    </row>
    <row r="3868" spans="1:15" s="76" customFormat="1" ht="31.2" x14ac:dyDescent="0.45">
      <c r="A3868" s="125"/>
      <c r="B3868" s="122"/>
      <c r="C3868" s="122"/>
      <c r="D3868" s="122"/>
      <c r="F3868" s="77"/>
      <c r="J3868" s="88"/>
      <c r="K3868" s="88"/>
      <c r="L3868" s="88"/>
      <c r="O3868" s="90"/>
    </row>
    <row r="3869" spans="1:15" s="76" customFormat="1" ht="31.2" x14ac:dyDescent="0.45">
      <c r="A3869" s="125"/>
      <c r="B3869" s="122"/>
      <c r="C3869" s="122"/>
      <c r="D3869" s="122"/>
      <c r="F3869" s="77"/>
      <c r="J3869" s="88"/>
      <c r="K3869" s="88"/>
      <c r="L3869" s="88"/>
      <c r="O3869" s="90"/>
    </row>
    <row r="3870" spans="1:15" s="76" customFormat="1" ht="31.2" x14ac:dyDescent="0.45">
      <c r="A3870" s="125"/>
      <c r="B3870" s="122"/>
      <c r="C3870" s="122"/>
      <c r="D3870" s="122"/>
      <c r="F3870" s="77"/>
      <c r="O3870" s="90"/>
    </row>
    <row r="3871" spans="1:15" s="76" customFormat="1" ht="31.2" x14ac:dyDescent="0.45">
      <c r="A3871" s="125"/>
      <c r="B3871" s="122"/>
      <c r="C3871" s="122"/>
      <c r="D3871" s="122"/>
      <c r="F3871" s="77"/>
      <c r="O3871" s="90"/>
    </row>
    <row r="3872" spans="1:15" s="76" customFormat="1" ht="31.2" x14ac:dyDescent="0.45">
      <c r="A3872" s="125"/>
      <c r="B3872" s="122"/>
      <c r="C3872" s="122"/>
      <c r="D3872" s="122"/>
      <c r="F3872" s="77"/>
      <c r="O3872" s="90"/>
    </row>
    <row r="3873" spans="1:15" s="76" customFormat="1" ht="31.2" x14ac:dyDescent="0.45">
      <c r="A3873" s="125"/>
      <c r="B3873" s="122"/>
      <c r="C3873" s="122"/>
      <c r="D3873" s="122"/>
      <c r="F3873" s="77"/>
      <c r="O3873" s="90"/>
    </row>
    <row r="3874" spans="1:15" s="76" customFormat="1" ht="31.2" x14ac:dyDescent="0.45">
      <c r="A3874" s="125"/>
      <c r="B3874" s="122"/>
      <c r="C3874" s="122"/>
      <c r="D3874" s="122"/>
      <c r="F3874" s="77"/>
      <c r="O3874" s="90"/>
    </row>
    <row r="3875" spans="1:15" s="76" customFormat="1" ht="31.2" x14ac:dyDescent="0.45">
      <c r="A3875" s="125"/>
      <c r="B3875" s="122"/>
      <c r="C3875" s="122"/>
      <c r="D3875" s="122"/>
      <c r="F3875" s="77"/>
      <c r="O3875" s="90"/>
    </row>
    <row r="3876" spans="1:15" s="76" customFormat="1" ht="31.2" x14ac:dyDescent="0.45">
      <c r="A3876" s="125"/>
      <c r="B3876" s="122"/>
      <c r="C3876" s="122"/>
      <c r="D3876" s="122"/>
      <c r="F3876" s="77"/>
      <c r="O3876" s="90"/>
    </row>
    <row r="3877" spans="1:15" s="76" customFormat="1" ht="31.2" x14ac:dyDescent="0.45">
      <c r="A3877" s="125"/>
      <c r="B3877" s="122"/>
      <c r="C3877" s="122"/>
      <c r="D3877" s="122"/>
      <c r="F3877" s="77"/>
      <c r="O3877" s="90"/>
    </row>
    <row r="3878" spans="1:15" s="76" customFormat="1" ht="31.2" x14ac:dyDescent="0.45">
      <c r="A3878" s="125"/>
      <c r="B3878" s="122"/>
      <c r="C3878" s="122"/>
      <c r="D3878" s="122"/>
      <c r="F3878" s="77"/>
      <c r="O3878" s="90"/>
    </row>
    <row r="3879" spans="1:15" s="76" customFormat="1" ht="31.2" x14ac:dyDescent="0.45">
      <c r="A3879" s="125"/>
      <c r="B3879" s="122"/>
      <c r="C3879" s="122"/>
      <c r="D3879" s="122"/>
      <c r="F3879" s="77"/>
      <c r="O3879" s="90"/>
    </row>
    <row r="3880" spans="1:15" s="76" customFormat="1" ht="31.2" x14ac:dyDescent="0.45">
      <c r="A3880" s="125"/>
      <c r="B3880" s="122"/>
      <c r="C3880" s="122"/>
      <c r="D3880" s="122"/>
      <c r="F3880" s="77"/>
      <c r="O3880" s="90"/>
    </row>
    <row r="3881" spans="1:15" s="76" customFormat="1" ht="30" x14ac:dyDescent="0.45">
      <c r="A3881" s="125"/>
      <c r="B3881" s="122"/>
      <c r="C3881" s="122"/>
      <c r="D3881" s="122"/>
      <c r="F3881" s="77"/>
      <c r="O3881" s="80"/>
    </row>
    <row r="3882" spans="1:15" s="76" customFormat="1" ht="31.2" x14ac:dyDescent="0.45">
      <c r="A3882" s="125"/>
      <c r="B3882" s="122"/>
      <c r="C3882" s="122"/>
      <c r="D3882" s="122"/>
      <c r="F3882" s="77"/>
      <c r="O3882" s="90"/>
    </row>
    <row r="3883" spans="1:15" s="76" customFormat="1" ht="31.2" x14ac:dyDescent="0.45">
      <c r="A3883" s="125"/>
      <c r="B3883" s="122"/>
      <c r="C3883" s="122"/>
      <c r="D3883" s="122"/>
      <c r="F3883" s="77"/>
      <c r="O3883" s="90"/>
    </row>
    <row r="3884" spans="1:15" s="76" customFormat="1" ht="31.2" x14ac:dyDescent="0.45">
      <c r="A3884" s="125"/>
      <c r="B3884" s="122"/>
      <c r="C3884" s="122"/>
      <c r="D3884" s="122"/>
      <c r="F3884" s="77"/>
      <c r="O3884" s="90"/>
    </row>
    <row r="3885" spans="1:15" s="76" customFormat="1" ht="31.2" x14ac:dyDescent="0.45">
      <c r="A3885" s="125"/>
      <c r="B3885" s="122"/>
      <c r="C3885" s="122"/>
      <c r="D3885" s="122"/>
      <c r="F3885" s="77"/>
      <c r="J3885" s="88"/>
      <c r="K3885" s="88"/>
      <c r="L3885" s="88"/>
      <c r="O3885" s="90"/>
    </row>
    <row r="3886" spans="1:15" s="76" customFormat="1" ht="31.2" x14ac:dyDescent="0.45">
      <c r="A3886" s="125"/>
      <c r="B3886" s="122"/>
      <c r="C3886" s="122"/>
      <c r="D3886" s="122"/>
      <c r="F3886" s="77"/>
      <c r="O3886" s="90"/>
    </row>
    <row r="3887" spans="1:15" s="76" customFormat="1" ht="31.2" x14ac:dyDescent="0.45">
      <c r="A3887" s="125"/>
      <c r="B3887" s="122"/>
      <c r="C3887" s="122"/>
      <c r="D3887" s="122"/>
      <c r="F3887" s="77"/>
      <c r="J3887" s="88"/>
      <c r="K3887" s="88"/>
      <c r="L3887" s="88"/>
      <c r="O3887" s="90"/>
    </row>
    <row r="3888" spans="1:15" s="76" customFormat="1" ht="31.2" x14ac:dyDescent="0.45">
      <c r="A3888" s="125"/>
      <c r="B3888" s="122"/>
      <c r="C3888" s="122"/>
      <c r="D3888" s="122"/>
      <c r="F3888" s="77"/>
      <c r="J3888" s="88"/>
      <c r="K3888" s="88"/>
      <c r="L3888" s="88"/>
      <c r="O3888" s="90"/>
    </row>
    <row r="3889" spans="1:15" s="76" customFormat="1" ht="31.2" x14ac:dyDescent="0.45">
      <c r="A3889" s="125"/>
      <c r="B3889" s="122"/>
      <c r="C3889" s="122"/>
      <c r="D3889" s="122"/>
      <c r="F3889" s="77"/>
      <c r="O3889" s="90"/>
    </row>
    <row r="3890" spans="1:15" s="76" customFormat="1" ht="31.2" x14ac:dyDescent="0.45">
      <c r="A3890" s="125"/>
      <c r="B3890" s="122"/>
      <c r="C3890" s="122"/>
      <c r="D3890" s="122"/>
      <c r="F3890" s="77"/>
      <c r="O3890" s="90"/>
    </row>
    <row r="3891" spans="1:15" s="76" customFormat="1" ht="31.2" x14ac:dyDescent="0.45">
      <c r="A3891" s="125"/>
      <c r="B3891" s="122"/>
      <c r="C3891" s="122"/>
      <c r="D3891" s="122"/>
      <c r="F3891" s="77"/>
      <c r="O3891" s="90"/>
    </row>
    <row r="3892" spans="1:15" s="76" customFormat="1" ht="31.2" x14ac:dyDescent="0.45">
      <c r="A3892" s="125"/>
      <c r="B3892" s="122"/>
      <c r="C3892" s="122"/>
      <c r="D3892" s="122"/>
      <c r="F3892" s="77"/>
      <c r="O3892" s="90"/>
    </row>
    <row r="3893" spans="1:15" s="76" customFormat="1" ht="31.2" x14ac:dyDescent="0.45">
      <c r="A3893" s="125"/>
      <c r="B3893" s="122"/>
      <c r="C3893" s="122"/>
      <c r="D3893" s="122"/>
      <c r="F3893" s="77"/>
      <c r="J3893" s="88"/>
      <c r="K3893" s="88"/>
      <c r="L3893" s="88"/>
      <c r="O3893" s="90"/>
    </row>
    <row r="3894" spans="1:15" s="76" customFormat="1" ht="31.2" x14ac:dyDescent="0.45">
      <c r="A3894" s="125"/>
      <c r="B3894" s="122"/>
      <c r="C3894" s="122"/>
      <c r="D3894" s="122"/>
      <c r="F3894" s="77"/>
      <c r="O3894" s="90"/>
    </row>
    <row r="3895" spans="1:15" s="76" customFormat="1" ht="31.2" x14ac:dyDescent="0.45">
      <c r="A3895" s="125"/>
      <c r="B3895" s="122"/>
      <c r="C3895" s="122"/>
      <c r="D3895" s="122"/>
      <c r="F3895" s="77"/>
      <c r="O3895" s="90"/>
    </row>
    <row r="3896" spans="1:15" s="76" customFormat="1" x14ac:dyDescent="0.45">
      <c r="A3896" s="125"/>
      <c r="B3896" s="122"/>
      <c r="C3896" s="122"/>
      <c r="D3896" s="122"/>
      <c r="F3896" s="77"/>
      <c r="J3896" s="88"/>
      <c r="K3896" s="88"/>
      <c r="L3896" s="88"/>
      <c r="O3896" s="93"/>
    </row>
    <row r="3897" spans="1:15" s="76" customFormat="1" x14ac:dyDescent="0.45">
      <c r="A3897" s="125"/>
      <c r="B3897" s="122"/>
      <c r="C3897" s="122"/>
      <c r="D3897" s="122"/>
      <c r="F3897" s="77"/>
      <c r="J3897" s="88"/>
      <c r="K3897" s="88"/>
      <c r="L3897" s="88"/>
      <c r="O3897" s="93"/>
    </row>
    <row r="3898" spans="1:15" s="76" customFormat="1" x14ac:dyDescent="0.45">
      <c r="A3898" s="125"/>
      <c r="B3898" s="122"/>
      <c r="C3898" s="122"/>
      <c r="D3898" s="122"/>
      <c r="F3898" s="77"/>
      <c r="O3898" s="93"/>
    </row>
    <row r="3899" spans="1:15" s="76" customFormat="1" x14ac:dyDescent="0.45">
      <c r="A3899" s="125"/>
      <c r="B3899" s="122"/>
      <c r="C3899" s="122"/>
      <c r="D3899" s="122"/>
      <c r="F3899" s="77"/>
      <c r="J3899" s="88"/>
      <c r="K3899" s="88"/>
      <c r="L3899" s="88"/>
      <c r="O3899" s="93"/>
    </row>
    <row r="3900" spans="1:15" s="76" customFormat="1" x14ac:dyDescent="0.45">
      <c r="A3900" s="125"/>
      <c r="B3900" s="122"/>
      <c r="C3900" s="122"/>
      <c r="D3900" s="122"/>
      <c r="F3900" s="77"/>
      <c r="O3900" s="93"/>
    </row>
    <row r="3901" spans="1:15" s="76" customFormat="1" x14ac:dyDescent="0.45">
      <c r="A3901" s="125"/>
      <c r="B3901" s="122"/>
      <c r="C3901" s="122"/>
      <c r="D3901" s="122"/>
      <c r="F3901" s="77"/>
      <c r="O3901" s="93"/>
    </row>
    <row r="3902" spans="1:15" s="76" customFormat="1" x14ac:dyDescent="0.45">
      <c r="A3902" s="125"/>
      <c r="B3902" s="122"/>
      <c r="C3902" s="122"/>
      <c r="D3902" s="122"/>
      <c r="F3902" s="77"/>
      <c r="O3902" s="93"/>
    </row>
    <row r="3903" spans="1:15" s="76" customFormat="1" x14ac:dyDescent="0.45">
      <c r="A3903" s="125"/>
      <c r="B3903" s="122"/>
      <c r="C3903" s="122"/>
      <c r="D3903" s="122"/>
      <c r="F3903" s="77"/>
      <c r="O3903" s="93"/>
    </row>
    <row r="3904" spans="1:15" s="76" customFormat="1" x14ac:dyDescent="0.45">
      <c r="A3904" s="125"/>
      <c r="B3904" s="122"/>
      <c r="C3904" s="122"/>
      <c r="D3904" s="122"/>
      <c r="F3904" s="77"/>
      <c r="O3904" s="93"/>
    </row>
    <row r="3905" spans="1:15" s="76" customFormat="1" x14ac:dyDescent="0.45">
      <c r="A3905" s="125"/>
      <c r="B3905" s="122"/>
      <c r="C3905" s="122"/>
      <c r="D3905" s="122"/>
      <c r="F3905" s="77"/>
      <c r="O3905" s="93"/>
    </row>
    <row r="3906" spans="1:15" s="76" customFormat="1" x14ac:dyDescent="0.45">
      <c r="A3906" s="125"/>
      <c r="B3906" s="122"/>
      <c r="C3906" s="122"/>
      <c r="D3906" s="122"/>
      <c r="F3906" s="77"/>
      <c r="O3906" s="93"/>
    </row>
    <row r="3907" spans="1:15" s="76" customFormat="1" x14ac:dyDescent="0.45">
      <c r="A3907" s="125"/>
      <c r="B3907" s="122"/>
      <c r="C3907" s="122"/>
      <c r="D3907" s="122"/>
      <c r="F3907" s="77"/>
      <c r="J3907" s="88"/>
      <c r="K3907" s="88"/>
      <c r="L3907" s="88"/>
      <c r="O3907" s="93"/>
    </row>
    <row r="3908" spans="1:15" s="76" customFormat="1" x14ac:dyDescent="0.45">
      <c r="A3908" s="125"/>
      <c r="B3908" s="122"/>
      <c r="C3908" s="122"/>
      <c r="D3908" s="122"/>
      <c r="F3908" s="77"/>
      <c r="O3908" s="93"/>
    </row>
    <row r="3909" spans="1:15" s="76" customFormat="1" x14ac:dyDescent="0.45">
      <c r="A3909" s="125"/>
      <c r="B3909" s="122"/>
      <c r="C3909" s="122"/>
      <c r="D3909" s="122"/>
      <c r="F3909" s="77"/>
      <c r="J3909" s="88"/>
      <c r="K3909" s="88"/>
      <c r="L3909" s="88"/>
      <c r="O3909" s="93"/>
    </row>
    <row r="3910" spans="1:15" s="76" customFormat="1" x14ac:dyDescent="0.45">
      <c r="A3910" s="125"/>
      <c r="B3910" s="122"/>
      <c r="C3910" s="122"/>
      <c r="D3910" s="122"/>
      <c r="F3910" s="77"/>
      <c r="J3910" s="88"/>
      <c r="K3910" s="88"/>
      <c r="L3910" s="88"/>
      <c r="O3910" s="93"/>
    </row>
    <row r="3911" spans="1:15" s="76" customFormat="1" x14ac:dyDescent="0.45">
      <c r="A3911" s="125"/>
      <c r="B3911" s="122"/>
      <c r="C3911" s="122"/>
      <c r="D3911" s="122"/>
      <c r="F3911" s="77"/>
      <c r="J3911" s="88"/>
      <c r="K3911" s="88"/>
      <c r="L3911" s="88"/>
      <c r="O3911" s="93"/>
    </row>
    <row r="3912" spans="1:15" s="76" customFormat="1" x14ac:dyDescent="0.45">
      <c r="A3912" s="125"/>
      <c r="B3912" s="122"/>
      <c r="C3912" s="122"/>
      <c r="D3912" s="122"/>
      <c r="F3912" s="77"/>
      <c r="O3912" s="93"/>
    </row>
    <row r="3913" spans="1:15" s="76" customFormat="1" x14ac:dyDescent="0.45">
      <c r="A3913" s="125"/>
      <c r="B3913" s="122"/>
      <c r="C3913" s="122"/>
      <c r="D3913" s="122"/>
      <c r="F3913" s="77"/>
      <c r="O3913" s="93"/>
    </row>
    <row r="3914" spans="1:15" s="76" customFormat="1" ht="31.2" x14ac:dyDescent="0.45">
      <c r="A3914" s="125"/>
      <c r="B3914" s="122"/>
      <c r="C3914" s="122"/>
      <c r="D3914" s="122"/>
      <c r="F3914" s="77"/>
      <c r="J3914" s="88"/>
      <c r="K3914" s="88"/>
      <c r="L3914" s="88"/>
      <c r="O3914" s="90"/>
    </row>
    <row r="3915" spans="1:15" s="76" customFormat="1" ht="31.2" x14ac:dyDescent="0.45">
      <c r="A3915" s="125"/>
      <c r="B3915" s="122"/>
      <c r="C3915" s="122"/>
      <c r="D3915" s="122"/>
      <c r="F3915" s="77"/>
      <c r="O3915" s="90"/>
    </row>
    <row r="3916" spans="1:15" s="76" customFormat="1" ht="31.2" x14ac:dyDescent="0.45">
      <c r="A3916" s="125"/>
      <c r="B3916" s="122"/>
      <c r="C3916" s="122"/>
      <c r="D3916" s="122"/>
      <c r="F3916" s="77"/>
      <c r="J3916" s="88"/>
      <c r="K3916" s="88"/>
      <c r="L3916" s="88"/>
      <c r="O3916" s="90"/>
    </row>
    <row r="3917" spans="1:15" s="76" customFormat="1" ht="31.2" x14ac:dyDescent="0.45">
      <c r="A3917" s="125"/>
      <c r="B3917" s="122"/>
      <c r="C3917" s="122"/>
      <c r="D3917" s="122"/>
      <c r="F3917" s="77"/>
      <c r="O3917" s="90"/>
    </row>
    <row r="3918" spans="1:15" s="76" customFormat="1" ht="31.2" x14ac:dyDescent="0.45">
      <c r="A3918" s="125"/>
      <c r="B3918" s="122"/>
      <c r="C3918" s="122"/>
      <c r="D3918" s="122"/>
      <c r="F3918" s="77"/>
      <c r="J3918" s="88"/>
      <c r="K3918" s="88"/>
      <c r="L3918" s="88"/>
      <c r="O3918" s="90"/>
    </row>
    <row r="3919" spans="1:15" s="76" customFormat="1" ht="31.2" x14ac:dyDescent="0.45">
      <c r="A3919" s="125"/>
      <c r="B3919" s="122"/>
      <c r="C3919" s="122"/>
      <c r="D3919" s="122"/>
      <c r="F3919" s="77"/>
      <c r="O3919" s="90"/>
    </row>
    <row r="3920" spans="1:15" s="76" customFormat="1" ht="31.2" x14ac:dyDescent="0.45">
      <c r="A3920" s="125"/>
      <c r="B3920" s="122"/>
      <c r="C3920" s="122"/>
      <c r="D3920" s="122"/>
      <c r="F3920" s="77"/>
      <c r="O3920" s="90"/>
    </row>
    <row r="3921" spans="1:15" s="76" customFormat="1" ht="31.2" x14ac:dyDescent="0.45">
      <c r="A3921" s="125"/>
      <c r="B3921" s="122"/>
      <c r="C3921" s="122"/>
      <c r="D3921" s="122"/>
      <c r="F3921" s="77"/>
      <c r="O3921" s="90"/>
    </row>
    <row r="3922" spans="1:15" s="76" customFormat="1" ht="31.2" x14ac:dyDescent="0.45">
      <c r="A3922" s="125"/>
      <c r="B3922" s="122"/>
      <c r="C3922" s="122"/>
      <c r="D3922" s="122"/>
      <c r="F3922" s="77"/>
      <c r="J3922" s="88"/>
      <c r="K3922" s="88"/>
      <c r="L3922" s="88"/>
      <c r="O3922" s="90"/>
    </row>
    <row r="3923" spans="1:15" s="76" customFormat="1" ht="31.2" x14ac:dyDescent="0.45">
      <c r="A3923" s="125"/>
      <c r="B3923" s="122"/>
      <c r="C3923" s="122"/>
      <c r="D3923" s="122"/>
      <c r="F3923" s="77"/>
      <c r="O3923" s="90"/>
    </row>
    <row r="3924" spans="1:15" s="76" customFormat="1" ht="31.2" x14ac:dyDescent="0.45">
      <c r="A3924" s="125"/>
      <c r="B3924" s="122"/>
      <c r="C3924" s="122"/>
      <c r="D3924" s="122"/>
      <c r="F3924" s="77"/>
      <c r="O3924" s="90"/>
    </row>
    <row r="3925" spans="1:15" s="76" customFormat="1" ht="31.2" x14ac:dyDescent="0.45">
      <c r="A3925" s="125"/>
      <c r="B3925" s="122"/>
      <c r="C3925" s="122"/>
      <c r="D3925" s="122"/>
      <c r="F3925" s="77"/>
      <c r="J3925" s="88"/>
      <c r="K3925" s="88"/>
      <c r="L3925" s="88"/>
      <c r="O3925" s="90"/>
    </row>
    <row r="3926" spans="1:15" s="76" customFormat="1" ht="31.2" x14ac:dyDescent="0.45">
      <c r="A3926" s="125"/>
      <c r="B3926" s="122"/>
      <c r="C3926" s="122"/>
      <c r="D3926" s="122"/>
      <c r="F3926" s="77"/>
      <c r="O3926" s="90"/>
    </row>
    <row r="3927" spans="1:15" s="76" customFormat="1" ht="31.2" x14ac:dyDescent="0.45">
      <c r="A3927" s="125"/>
      <c r="B3927" s="122"/>
      <c r="C3927" s="122"/>
      <c r="D3927" s="122"/>
      <c r="F3927" s="77"/>
      <c r="J3927" s="88"/>
      <c r="K3927" s="88"/>
      <c r="L3927" s="88"/>
      <c r="O3927" s="90"/>
    </row>
    <row r="3928" spans="1:15" s="76" customFormat="1" ht="31.2" x14ac:dyDescent="0.45">
      <c r="A3928" s="125"/>
      <c r="B3928" s="122"/>
      <c r="C3928" s="122"/>
      <c r="D3928" s="122"/>
      <c r="F3928" s="77"/>
      <c r="J3928" s="88"/>
      <c r="K3928" s="88"/>
      <c r="L3928" s="88"/>
      <c r="O3928" s="90"/>
    </row>
    <row r="3929" spans="1:15" s="76" customFormat="1" ht="31.2" x14ac:dyDescent="0.45">
      <c r="A3929" s="125"/>
      <c r="B3929" s="122"/>
      <c r="C3929" s="122"/>
      <c r="D3929" s="122"/>
      <c r="F3929" s="77"/>
      <c r="O3929" s="90"/>
    </row>
    <row r="3930" spans="1:15" s="76" customFormat="1" ht="31.2" x14ac:dyDescent="0.45">
      <c r="A3930" s="125"/>
      <c r="B3930" s="122"/>
      <c r="C3930" s="122"/>
      <c r="D3930" s="122"/>
      <c r="F3930" s="77"/>
      <c r="O3930" s="90"/>
    </row>
    <row r="3931" spans="1:15" s="76" customFormat="1" ht="31.2" x14ac:dyDescent="0.45">
      <c r="A3931" s="125"/>
      <c r="B3931" s="122"/>
      <c r="C3931" s="122"/>
      <c r="D3931" s="122"/>
      <c r="F3931" s="77"/>
      <c r="O3931" s="90"/>
    </row>
    <row r="3932" spans="1:15" s="76" customFormat="1" ht="31.2" x14ac:dyDescent="0.45">
      <c r="A3932" s="125"/>
      <c r="B3932" s="122"/>
      <c r="C3932" s="122"/>
      <c r="D3932" s="122"/>
      <c r="F3932" s="77"/>
      <c r="O3932" s="90"/>
    </row>
    <row r="3933" spans="1:15" s="76" customFormat="1" ht="31.2" x14ac:dyDescent="0.45">
      <c r="A3933" s="125"/>
      <c r="B3933" s="122"/>
      <c r="C3933" s="122"/>
      <c r="D3933" s="122"/>
      <c r="F3933" s="77"/>
      <c r="J3933" s="88"/>
      <c r="K3933" s="88"/>
      <c r="L3933" s="88"/>
      <c r="O3933" s="90"/>
    </row>
    <row r="3934" spans="1:15" s="76" customFormat="1" ht="31.2" x14ac:dyDescent="0.45">
      <c r="A3934" s="125"/>
      <c r="B3934" s="122"/>
      <c r="C3934" s="122"/>
      <c r="D3934" s="122"/>
      <c r="F3934" s="77"/>
      <c r="O3934" s="90"/>
    </row>
    <row r="3935" spans="1:15" s="76" customFormat="1" ht="31.2" x14ac:dyDescent="0.45">
      <c r="A3935" s="125"/>
      <c r="B3935" s="122"/>
      <c r="C3935" s="122"/>
      <c r="D3935" s="122"/>
      <c r="F3935" s="77"/>
      <c r="O3935" s="90"/>
    </row>
    <row r="3936" spans="1:15" s="76" customFormat="1" ht="31.2" x14ac:dyDescent="0.45">
      <c r="A3936" s="125"/>
      <c r="B3936" s="122"/>
      <c r="C3936" s="122"/>
      <c r="D3936" s="122"/>
      <c r="F3936" s="77"/>
      <c r="O3936" s="90"/>
    </row>
    <row r="3937" spans="1:15" s="76" customFormat="1" ht="31.2" x14ac:dyDescent="0.45">
      <c r="A3937" s="125"/>
      <c r="B3937" s="122"/>
      <c r="C3937" s="122"/>
      <c r="D3937" s="122"/>
      <c r="F3937" s="77"/>
      <c r="O3937" s="90"/>
    </row>
    <row r="3938" spans="1:15" s="76" customFormat="1" ht="31.2" x14ac:dyDescent="0.45">
      <c r="A3938" s="125"/>
      <c r="B3938" s="122"/>
      <c r="C3938" s="122"/>
      <c r="D3938" s="122"/>
      <c r="F3938" s="77"/>
      <c r="J3938" s="88"/>
      <c r="K3938" s="88"/>
      <c r="L3938" s="88"/>
      <c r="O3938" s="90"/>
    </row>
    <row r="3939" spans="1:15" s="76" customFormat="1" ht="31.2" x14ac:dyDescent="0.45">
      <c r="A3939" s="125"/>
      <c r="B3939" s="122"/>
      <c r="C3939" s="122"/>
      <c r="D3939" s="122"/>
      <c r="F3939" s="77"/>
      <c r="O3939" s="90"/>
    </row>
    <row r="3940" spans="1:15" s="76" customFormat="1" ht="31.2" x14ac:dyDescent="0.45">
      <c r="A3940" s="125"/>
      <c r="B3940" s="122"/>
      <c r="C3940" s="122"/>
      <c r="D3940" s="122"/>
      <c r="F3940" s="77"/>
      <c r="O3940" s="90"/>
    </row>
    <row r="3941" spans="1:15" s="76" customFormat="1" ht="31.2" x14ac:dyDescent="0.45">
      <c r="A3941" s="125"/>
      <c r="B3941" s="122"/>
      <c r="C3941" s="122"/>
      <c r="D3941" s="122"/>
      <c r="F3941" s="77"/>
      <c r="O3941" s="90"/>
    </row>
    <row r="3942" spans="1:15" s="76" customFormat="1" ht="31.2" x14ac:dyDescent="0.45">
      <c r="A3942" s="125"/>
      <c r="B3942" s="122"/>
      <c r="C3942" s="122"/>
      <c r="D3942" s="122"/>
      <c r="F3942" s="77"/>
      <c r="O3942" s="90"/>
    </row>
    <row r="3943" spans="1:15" s="76" customFormat="1" ht="31.2" x14ac:dyDescent="0.45">
      <c r="A3943" s="125"/>
      <c r="B3943" s="122"/>
      <c r="C3943" s="122"/>
      <c r="D3943" s="122"/>
      <c r="F3943" s="77"/>
      <c r="O3943" s="90"/>
    </row>
    <row r="3944" spans="1:15" s="76" customFormat="1" ht="31.2" x14ac:dyDescent="0.45">
      <c r="A3944" s="125"/>
      <c r="B3944" s="122"/>
      <c r="C3944" s="122"/>
      <c r="D3944" s="122"/>
      <c r="F3944" s="77"/>
      <c r="J3944" s="88"/>
      <c r="K3944" s="88"/>
      <c r="L3944" s="88"/>
      <c r="O3944" s="90"/>
    </row>
    <row r="3945" spans="1:15" s="76" customFormat="1" ht="31.2" x14ac:dyDescent="0.45">
      <c r="A3945" s="125"/>
      <c r="B3945" s="122"/>
      <c r="C3945" s="122"/>
      <c r="D3945" s="122"/>
      <c r="F3945" s="77"/>
      <c r="O3945" s="90"/>
    </row>
    <row r="3946" spans="1:15" s="76" customFormat="1" ht="31.2" x14ac:dyDescent="0.45">
      <c r="A3946" s="125"/>
      <c r="B3946" s="122"/>
      <c r="C3946" s="122"/>
      <c r="D3946" s="122"/>
      <c r="F3946" s="77"/>
      <c r="J3946" s="88"/>
      <c r="K3946" s="88"/>
      <c r="L3946" s="88"/>
      <c r="O3946" s="90"/>
    </row>
    <row r="3947" spans="1:15" s="76" customFormat="1" ht="31.2" x14ac:dyDescent="0.45">
      <c r="A3947" s="125"/>
      <c r="B3947" s="122"/>
      <c r="C3947" s="122"/>
      <c r="D3947" s="122"/>
      <c r="F3947" s="77"/>
      <c r="O3947" s="90"/>
    </row>
    <row r="3948" spans="1:15" s="76" customFormat="1" ht="30" x14ac:dyDescent="0.45">
      <c r="A3948" s="125"/>
      <c r="B3948" s="122"/>
      <c r="C3948" s="122"/>
      <c r="D3948" s="122"/>
      <c r="F3948" s="77"/>
      <c r="J3948" s="88"/>
      <c r="K3948" s="88"/>
      <c r="L3948" s="88"/>
      <c r="O3948" s="80"/>
    </row>
    <row r="3949" spans="1:15" s="76" customFormat="1" ht="31.2" x14ac:dyDescent="0.45">
      <c r="A3949" s="125"/>
      <c r="B3949" s="122"/>
      <c r="C3949" s="122"/>
      <c r="D3949" s="122"/>
      <c r="F3949" s="77"/>
      <c r="O3949" s="90"/>
    </row>
    <row r="3950" spans="1:15" s="76" customFormat="1" ht="31.2" x14ac:dyDescent="0.45">
      <c r="A3950" s="125"/>
      <c r="B3950" s="122"/>
      <c r="C3950" s="122"/>
      <c r="D3950" s="122"/>
      <c r="F3950" s="77"/>
      <c r="O3950" s="90"/>
    </row>
    <row r="3951" spans="1:15" s="76" customFormat="1" ht="31.2" x14ac:dyDescent="0.45">
      <c r="A3951" s="125"/>
      <c r="B3951" s="122"/>
      <c r="C3951" s="122"/>
      <c r="D3951" s="122"/>
      <c r="F3951" s="77"/>
      <c r="O3951" s="90"/>
    </row>
    <row r="3952" spans="1:15" s="76" customFormat="1" ht="31.2" x14ac:dyDescent="0.45">
      <c r="A3952" s="125"/>
      <c r="B3952" s="122"/>
      <c r="C3952" s="122"/>
      <c r="D3952" s="122"/>
      <c r="O3952" s="90"/>
    </row>
    <row r="3953" spans="1:15" s="76" customFormat="1" ht="31.2" x14ac:dyDescent="0.45">
      <c r="A3953" s="125"/>
      <c r="B3953" s="122"/>
      <c r="C3953" s="122"/>
      <c r="D3953" s="122"/>
      <c r="F3953" s="77"/>
      <c r="O3953" s="90"/>
    </row>
    <row r="3954" spans="1:15" s="76" customFormat="1" x14ac:dyDescent="0.45">
      <c r="A3954" s="125"/>
      <c r="B3954" s="122"/>
      <c r="C3954" s="122"/>
      <c r="D3954" s="122"/>
      <c r="F3954" s="77"/>
    </row>
    <row r="3955" spans="1:15" s="76" customFormat="1" x14ac:dyDescent="0.45">
      <c r="A3955" s="125"/>
      <c r="B3955" s="122"/>
      <c r="C3955" s="122"/>
      <c r="D3955" s="122"/>
      <c r="F3955" s="77"/>
    </row>
    <row r="3956" spans="1:15" s="76" customFormat="1" x14ac:dyDescent="0.45">
      <c r="A3956" s="125"/>
      <c r="B3956" s="122"/>
      <c r="C3956" s="122"/>
      <c r="D3956" s="122"/>
      <c r="F3956" s="77"/>
      <c r="J3956" s="88"/>
      <c r="K3956" s="88"/>
      <c r="L3956" s="88"/>
    </row>
    <row r="3957" spans="1:15" s="76" customFormat="1" x14ac:dyDescent="0.45">
      <c r="A3957" s="125"/>
      <c r="B3957" s="122"/>
      <c r="C3957" s="122"/>
      <c r="D3957" s="122"/>
      <c r="F3957" s="77"/>
      <c r="J3957" s="88"/>
      <c r="K3957" s="88"/>
      <c r="L3957" s="88"/>
    </row>
    <row r="3958" spans="1:15" s="76" customFormat="1" x14ac:dyDescent="0.45">
      <c r="A3958" s="125"/>
      <c r="B3958" s="122"/>
      <c r="C3958" s="122"/>
      <c r="D3958" s="122"/>
      <c r="F3958" s="77"/>
      <c r="J3958" s="88"/>
      <c r="K3958" s="88"/>
      <c r="L3958" s="88"/>
    </row>
    <row r="3959" spans="1:15" s="76" customFormat="1" x14ac:dyDescent="0.45">
      <c r="A3959" s="125"/>
      <c r="B3959" s="122"/>
      <c r="C3959" s="122"/>
      <c r="D3959" s="122"/>
      <c r="F3959" s="77"/>
    </row>
    <row r="3960" spans="1:15" s="76" customFormat="1" x14ac:dyDescent="0.45">
      <c r="A3960" s="125"/>
      <c r="B3960" s="122"/>
      <c r="C3960" s="122"/>
      <c r="D3960" s="122"/>
      <c r="F3960" s="77"/>
      <c r="J3960" s="88"/>
      <c r="K3960" s="88"/>
      <c r="L3960" s="88"/>
    </row>
    <row r="3961" spans="1:15" s="76" customFormat="1" x14ac:dyDescent="0.45">
      <c r="A3961" s="125"/>
      <c r="B3961" s="122"/>
      <c r="C3961" s="122"/>
      <c r="D3961" s="122"/>
      <c r="F3961" s="77"/>
    </row>
    <row r="3962" spans="1:15" s="76" customFormat="1" x14ac:dyDescent="0.45">
      <c r="A3962" s="125"/>
      <c r="B3962" s="122"/>
      <c r="C3962" s="122"/>
      <c r="D3962" s="122"/>
      <c r="F3962" s="77"/>
    </row>
    <row r="3963" spans="1:15" s="76" customFormat="1" x14ac:dyDescent="0.45">
      <c r="A3963" s="125"/>
      <c r="B3963" s="122"/>
      <c r="C3963" s="122"/>
      <c r="D3963" s="122"/>
      <c r="F3963" s="77"/>
      <c r="J3963" s="88"/>
      <c r="K3963" s="88"/>
      <c r="L3963" s="88"/>
    </row>
    <row r="3964" spans="1:15" s="76" customFormat="1" x14ac:dyDescent="0.45">
      <c r="A3964" s="125"/>
      <c r="B3964" s="122"/>
      <c r="C3964" s="122"/>
      <c r="D3964" s="122"/>
      <c r="F3964" s="77"/>
    </row>
    <row r="3965" spans="1:15" s="76" customFormat="1" x14ac:dyDescent="0.45">
      <c r="A3965" s="125"/>
      <c r="B3965" s="122"/>
      <c r="C3965" s="122"/>
      <c r="D3965" s="122"/>
      <c r="F3965" s="77"/>
    </row>
    <row r="3966" spans="1:15" s="76" customFormat="1" x14ac:dyDescent="0.45">
      <c r="A3966" s="125"/>
      <c r="B3966" s="122"/>
      <c r="C3966" s="122"/>
      <c r="D3966" s="122"/>
      <c r="F3966" s="77"/>
      <c r="J3966" s="88"/>
      <c r="K3966" s="88"/>
      <c r="L3966" s="88"/>
    </row>
    <row r="3967" spans="1:15" s="76" customFormat="1" x14ac:dyDescent="0.45">
      <c r="A3967" s="125"/>
      <c r="B3967" s="122"/>
      <c r="C3967" s="122"/>
      <c r="D3967" s="122"/>
      <c r="F3967" s="77"/>
    </row>
    <row r="3968" spans="1:15" s="76" customFormat="1" x14ac:dyDescent="0.45">
      <c r="A3968" s="125"/>
      <c r="B3968" s="122"/>
      <c r="C3968" s="122"/>
      <c r="D3968" s="122"/>
      <c r="F3968" s="77"/>
      <c r="J3968" s="88"/>
      <c r="K3968" s="88"/>
      <c r="L3968" s="88"/>
    </row>
    <row r="3969" spans="1:12" s="76" customFormat="1" x14ac:dyDescent="0.45">
      <c r="A3969" s="125"/>
      <c r="B3969" s="122"/>
      <c r="C3969" s="122"/>
      <c r="D3969" s="122"/>
      <c r="F3969" s="77"/>
    </row>
    <row r="3970" spans="1:12" s="76" customFormat="1" x14ac:dyDescent="0.45">
      <c r="A3970" s="125"/>
      <c r="B3970" s="122"/>
      <c r="C3970" s="122"/>
      <c r="D3970" s="122"/>
      <c r="F3970" s="77"/>
    </row>
    <row r="3971" spans="1:12" s="76" customFormat="1" x14ac:dyDescent="0.45">
      <c r="A3971" s="125"/>
      <c r="B3971" s="122"/>
      <c r="C3971" s="122"/>
      <c r="D3971" s="122"/>
      <c r="F3971" s="77"/>
      <c r="J3971" s="88"/>
      <c r="K3971" s="88"/>
      <c r="L3971" s="88"/>
    </row>
    <row r="3972" spans="1:12" s="76" customFormat="1" x14ac:dyDescent="0.45">
      <c r="A3972" s="125"/>
      <c r="B3972" s="122"/>
      <c r="C3972" s="122"/>
      <c r="D3972" s="122"/>
      <c r="F3972" s="77"/>
    </row>
    <row r="3973" spans="1:12" s="76" customFormat="1" x14ac:dyDescent="0.45">
      <c r="A3973" s="125"/>
      <c r="B3973" s="122"/>
      <c r="C3973" s="122"/>
      <c r="D3973" s="122"/>
      <c r="F3973" s="77"/>
    </row>
    <row r="3974" spans="1:12" s="76" customFormat="1" x14ac:dyDescent="0.45">
      <c r="A3974" s="125"/>
      <c r="B3974" s="122"/>
      <c r="C3974" s="122"/>
      <c r="D3974" s="122"/>
      <c r="F3974" s="77"/>
    </row>
    <row r="3975" spans="1:12" s="76" customFormat="1" x14ac:dyDescent="0.45">
      <c r="A3975" s="125"/>
      <c r="B3975" s="122"/>
      <c r="C3975" s="122"/>
      <c r="D3975" s="122"/>
      <c r="F3975" s="77"/>
      <c r="J3975" s="88"/>
      <c r="K3975" s="88"/>
      <c r="L3975" s="88"/>
    </row>
    <row r="3976" spans="1:12" s="76" customFormat="1" x14ac:dyDescent="0.45">
      <c r="A3976" s="125"/>
      <c r="B3976" s="122"/>
      <c r="C3976" s="122"/>
      <c r="D3976" s="122"/>
      <c r="F3976" s="77"/>
    </row>
    <row r="3977" spans="1:12" s="76" customFormat="1" x14ac:dyDescent="0.45">
      <c r="A3977" s="125"/>
      <c r="B3977" s="122"/>
      <c r="C3977" s="122"/>
      <c r="D3977" s="122"/>
      <c r="F3977" s="77"/>
    </row>
    <row r="3978" spans="1:12" s="76" customFormat="1" x14ac:dyDescent="0.45">
      <c r="A3978" s="125"/>
      <c r="B3978" s="122"/>
      <c r="C3978" s="122"/>
      <c r="D3978" s="122"/>
      <c r="F3978" s="77"/>
      <c r="J3978" s="88"/>
      <c r="K3978" s="88"/>
      <c r="L3978" s="88"/>
    </row>
    <row r="3979" spans="1:12" s="76" customFormat="1" x14ac:dyDescent="0.45">
      <c r="A3979" s="125"/>
      <c r="B3979" s="122"/>
      <c r="C3979" s="122"/>
      <c r="D3979" s="122"/>
      <c r="F3979" s="77"/>
    </row>
    <row r="3980" spans="1:12" s="76" customFormat="1" x14ac:dyDescent="0.45">
      <c r="A3980" s="125"/>
      <c r="B3980" s="122"/>
      <c r="C3980" s="122"/>
      <c r="D3980" s="122"/>
      <c r="F3980" s="77"/>
    </row>
    <row r="3981" spans="1:12" s="76" customFormat="1" x14ac:dyDescent="0.45">
      <c r="A3981" s="125"/>
      <c r="B3981" s="122"/>
      <c r="C3981" s="122"/>
      <c r="D3981" s="122"/>
      <c r="F3981" s="77"/>
      <c r="J3981" s="88"/>
      <c r="K3981" s="88"/>
      <c r="L3981" s="88"/>
    </row>
    <row r="3982" spans="1:12" s="76" customFormat="1" x14ac:dyDescent="0.45">
      <c r="A3982" s="125"/>
      <c r="B3982" s="122"/>
      <c r="C3982" s="122"/>
      <c r="D3982" s="122"/>
      <c r="F3982" s="77"/>
    </row>
    <row r="3983" spans="1:12" s="76" customFormat="1" x14ac:dyDescent="0.45">
      <c r="A3983" s="125"/>
      <c r="B3983" s="122"/>
      <c r="C3983" s="122"/>
      <c r="D3983" s="122"/>
      <c r="F3983" s="77"/>
    </row>
    <row r="3984" spans="1:12" s="76" customFormat="1" x14ac:dyDescent="0.45">
      <c r="A3984" s="125"/>
      <c r="B3984" s="122"/>
      <c r="C3984" s="122"/>
      <c r="D3984" s="122"/>
      <c r="F3984" s="77"/>
    </row>
    <row r="3985" spans="1:12" s="76" customFormat="1" x14ac:dyDescent="0.45">
      <c r="A3985" s="125"/>
      <c r="B3985" s="122"/>
      <c r="C3985" s="122"/>
      <c r="D3985" s="122"/>
      <c r="F3985" s="77"/>
    </row>
    <row r="3986" spans="1:12" s="76" customFormat="1" x14ac:dyDescent="0.45">
      <c r="A3986" s="125"/>
      <c r="B3986" s="122"/>
      <c r="C3986" s="122"/>
      <c r="D3986" s="122"/>
      <c r="F3986" s="77"/>
      <c r="J3986" s="88"/>
      <c r="K3986" s="88"/>
      <c r="L3986" s="88"/>
    </row>
    <row r="3987" spans="1:12" s="76" customFormat="1" x14ac:dyDescent="0.45">
      <c r="A3987" s="125"/>
      <c r="B3987" s="122"/>
      <c r="C3987" s="122"/>
      <c r="D3987" s="122"/>
      <c r="F3987" s="77"/>
      <c r="J3987" s="88"/>
      <c r="K3987" s="88"/>
      <c r="L3987" s="88"/>
    </row>
    <row r="3988" spans="1:12" s="76" customFormat="1" x14ac:dyDescent="0.45">
      <c r="A3988" s="125"/>
      <c r="B3988" s="122"/>
      <c r="C3988" s="122"/>
      <c r="D3988" s="122"/>
      <c r="F3988" s="77"/>
    </row>
    <row r="3989" spans="1:12" s="76" customFormat="1" x14ac:dyDescent="0.45">
      <c r="A3989" s="125"/>
      <c r="B3989" s="122"/>
      <c r="C3989" s="122"/>
      <c r="D3989" s="122"/>
      <c r="F3989" s="77"/>
    </row>
    <row r="3990" spans="1:12" s="76" customFormat="1" x14ac:dyDescent="0.45">
      <c r="A3990" s="125"/>
      <c r="B3990" s="122"/>
      <c r="C3990" s="122"/>
      <c r="D3990" s="122"/>
      <c r="F3990" s="77"/>
    </row>
    <row r="3991" spans="1:12" s="76" customFormat="1" x14ac:dyDescent="0.45">
      <c r="A3991" s="125"/>
      <c r="B3991" s="122"/>
      <c r="C3991" s="122"/>
      <c r="D3991" s="122"/>
      <c r="F3991" s="77"/>
    </row>
    <row r="3992" spans="1:12" s="76" customFormat="1" x14ac:dyDescent="0.45">
      <c r="A3992" s="125"/>
      <c r="B3992" s="122"/>
      <c r="C3992" s="122"/>
      <c r="D3992" s="122"/>
      <c r="F3992" s="77"/>
      <c r="J3992" s="88"/>
      <c r="K3992" s="88"/>
      <c r="L3992" s="88"/>
    </row>
    <row r="3993" spans="1:12" s="76" customFormat="1" x14ac:dyDescent="0.45">
      <c r="A3993" s="125"/>
      <c r="B3993" s="122"/>
      <c r="C3993" s="122"/>
      <c r="D3993" s="122"/>
      <c r="F3993" s="77"/>
    </row>
    <row r="3994" spans="1:12" s="76" customFormat="1" x14ac:dyDescent="0.45">
      <c r="A3994" s="125"/>
      <c r="B3994" s="122"/>
      <c r="C3994" s="122"/>
      <c r="D3994" s="122"/>
      <c r="F3994" s="77"/>
    </row>
    <row r="3995" spans="1:12" s="76" customFormat="1" x14ac:dyDescent="0.45">
      <c r="A3995" s="125"/>
      <c r="B3995" s="122"/>
      <c r="C3995" s="122"/>
      <c r="D3995" s="122"/>
      <c r="F3995" s="77"/>
    </row>
    <row r="3996" spans="1:12" s="76" customFormat="1" x14ac:dyDescent="0.45">
      <c r="A3996" s="125"/>
      <c r="B3996" s="122"/>
      <c r="C3996" s="122"/>
      <c r="D3996" s="122"/>
      <c r="F3996" s="77"/>
      <c r="J3996" s="88"/>
      <c r="K3996" s="88"/>
      <c r="L3996" s="88"/>
    </row>
    <row r="3997" spans="1:12" s="76" customFormat="1" x14ac:dyDescent="0.45">
      <c r="A3997" s="125"/>
      <c r="B3997" s="122"/>
      <c r="C3997" s="122"/>
      <c r="D3997" s="122"/>
      <c r="F3997" s="77"/>
    </row>
    <row r="3998" spans="1:12" s="76" customFormat="1" x14ac:dyDescent="0.45">
      <c r="A3998" s="125"/>
      <c r="B3998" s="122"/>
      <c r="C3998" s="122"/>
      <c r="D3998" s="122"/>
      <c r="F3998" s="77"/>
    </row>
    <row r="3999" spans="1:12" s="76" customFormat="1" x14ac:dyDescent="0.45">
      <c r="A3999" s="125"/>
      <c r="B3999" s="122"/>
      <c r="C3999" s="122"/>
      <c r="D3999" s="122"/>
      <c r="F3999" s="77"/>
    </row>
    <row r="4000" spans="1:12" s="76" customFormat="1" x14ac:dyDescent="0.45">
      <c r="A4000" s="125"/>
      <c r="B4000" s="122"/>
      <c r="C4000" s="122"/>
      <c r="D4000" s="122"/>
      <c r="F4000" s="77"/>
    </row>
    <row r="4001" spans="1:12" s="76" customFormat="1" x14ac:dyDescent="0.45">
      <c r="A4001" s="125"/>
      <c r="B4001" s="122"/>
      <c r="C4001" s="122"/>
      <c r="D4001" s="122"/>
      <c r="F4001" s="77"/>
      <c r="J4001" s="88"/>
      <c r="K4001" s="88"/>
      <c r="L4001" s="88"/>
    </row>
    <row r="4002" spans="1:12" s="76" customFormat="1" x14ac:dyDescent="0.45">
      <c r="A4002" s="125"/>
      <c r="B4002" s="122"/>
      <c r="C4002" s="122"/>
      <c r="D4002" s="122"/>
      <c r="F4002" s="77"/>
    </row>
    <row r="4003" spans="1:12" s="76" customFormat="1" x14ac:dyDescent="0.45">
      <c r="A4003" s="125"/>
      <c r="B4003" s="122"/>
      <c r="C4003" s="122"/>
      <c r="D4003" s="122"/>
      <c r="F4003" s="77"/>
      <c r="J4003" s="88"/>
      <c r="K4003" s="88"/>
      <c r="L4003" s="88"/>
    </row>
    <row r="4004" spans="1:12" s="76" customFormat="1" x14ac:dyDescent="0.45">
      <c r="A4004" s="125"/>
      <c r="B4004" s="122"/>
      <c r="C4004" s="122"/>
      <c r="D4004" s="122"/>
      <c r="F4004" s="77"/>
    </row>
    <row r="4005" spans="1:12" s="76" customFormat="1" x14ac:dyDescent="0.45">
      <c r="A4005" s="125"/>
      <c r="B4005" s="122"/>
      <c r="C4005" s="122"/>
      <c r="D4005" s="122"/>
      <c r="F4005" s="77"/>
      <c r="J4005" s="88"/>
      <c r="K4005" s="88"/>
      <c r="L4005" s="88"/>
    </row>
    <row r="4006" spans="1:12" s="76" customFormat="1" x14ac:dyDescent="0.45">
      <c r="A4006" s="125"/>
      <c r="B4006" s="122"/>
      <c r="C4006" s="122"/>
      <c r="D4006" s="122"/>
      <c r="F4006" s="77"/>
    </row>
    <row r="4007" spans="1:12" s="76" customFormat="1" x14ac:dyDescent="0.45">
      <c r="A4007" s="125"/>
      <c r="B4007" s="122"/>
      <c r="C4007" s="122"/>
      <c r="D4007" s="122"/>
      <c r="F4007" s="77"/>
    </row>
    <row r="4008" spans="1:12" s="76" customFormat="1" x14ac:dyDescent="0.45">
      <c r="A4008" s="125"/>
      <c r="B4008" s="122"/>
      <c r="C4008" s="122"/>
      <c r="D4008" s="122"/>
      <c r="F4008" s="77"/>
    </row>
    <row r="4009" spans="1:12" s="76" customFormat="1" x14ac:dyDescent="0.45">
      <c r="A4009" s="125"/>
      <c r="B4009" s="122"/>
      <c r="C4009" s="122"/>
      <c r="D4009" s="122"/>
      <c r="F4009" s="77"/>
    </row>
    <row r="4010" spans="1:12" s="76" customFormat="1" x14ac:dyDescent="0.45">
      <c r="A4010" s="125"/>
      <c r="B4010" s="122"/>
      <c r="C4010" s="122"/>
      <c r="D4010" s="122"/>
      <c r="F4010" s="77"/>
      <c r="J4010" s="88"/>
      <c r="K4010" s="88"/>
      <c r="L4010" s="88"/>
    </row>
    <row r="4011" spans="1:12" s="76" customFormat="1" x14ac:dyDescent="0.45">
      <c r="A4011" s="125"/>
      <c r="B4011" s="122"/>
      <c r="C4011" s="122"/>
      <c r="D4011" s="122"/>
      <c r="F4011" s="77"/>
    </row>
    <row r="4012" spans="1:12" s="76" customFormat="1" x14ac:dyDescent="0.45">
      <c r="A4012" s="125"/>
      <c r="B4012" s="122"/>
      <c r="C4012" s="122"/>
      <c r="D4012" s="122"/>
      <c r="J4012" s="88"/>
      <c r="K4012" s="88"/>
      <c r="L4012" s="88"/>
    </row>
    <row r="4013" spans="1:12" s="76" customFormat="1" x14ac:dyDescent="0.45">
      <c r="A4013" s="125"/>
      <c r="B4013" s="122"/>
      <c r="C4013" s="122"/>
      <c r="D4013" s="122"/>
      <c r="F4013" s="77"/>
      <c r="J4013" s="88"/>
      <c r="K4013" s="88"/>
      <c r="L4013" s="88"/>
    </row>
    <row r="4014" spans="1:12" s="76" customFormat="1" x14ac:dyDescent="0.45">
      <c r="A4014" s="125"/>
      <c r="B4014" s="122"/>
      <c r="C4014" s="122"/>
      <c r="D4014" s="122"/>
      <c r="F4014" s="77"/>
      <c r="J4014" s="88"/>
      <c r="K4014" s="88"/>
      <c r="L4014" s="88"/>
    </row>
    <row r="4015" spans="1:12" s="76" customFormat="1" x14ac:dyDescent="0.45">
      <c r="A4015" s="125"/>
      <c r="B4015" s="122"/>
      <c r="C4015" s="122"/>
      <c r="D4015" s="122"/>
      <c r="F4015" s="77"/>
      <c r="J4015" s="88"/>
      <c r="K4015" s="88"/>
      <c r="L4015" s="88"/>
    </row>
    <row r="4016" spans="1:12" s="76" customFormat="1" x14ac:dyDescent="0.45">
      <c r="A4016" s="125"/>
      <c r="B4016" s="122"/>
      <c r="C4016" s="122"/>
      <c r="D4016" s="122"/>
      <c r="F4016" s="77"/>
    </row>
    <row r="4017" spans="1:12" s="76" customFormat="1" x14ac:dyDescent="0.45">
      <c r="A4017" s="125"/>
      <c r="B4017" s="122"/>
      <c r="C4017" s="122"/>
      <c r="D4017" s="122"/>
      <c r="F4017" s="77"/>
      <c r="J4017" s="88"/>
      <c r="K4017" s="88"/>
      <c r="L4017" s="88"/>
    </row>
    <row r="4018" spans="1:12" s="76" customFormat="1" x14ac:dyDescent="0.45">
      <c r="A4018" s="125"/>
      <c r="B4018" s="122"/>
      <c r="C4018" s="122"/>
      <c r="D4018" s="122"/>
      <c r="F4018" s="77"/>
      <c r="J4018" s="88"/>
      <c r="K4018" s="88"/>
      <c r="L4018" s="88"/>
    </row>
    <row r="4019" spans="1:12" s="76" customFormat="1" x14ac:dyDescent="0.45">
      <c r="A4019" s="125"/>
      <c r="B4019" s="122"/>
      <c r="C4019" s="122"/>
      <c r="D4019" s="122"/>
      <c r="F4019" s="77"/>
    </row>
    <row r="4020" spans="1:12" s="76" customFormat="1" x14ac:dyDescent="0.45">
      <c r="A4020" s="125"/>
      <c r="B4020" s="122"/>
      <c r="C4020" s="122"/>
      <c r="D4020" s="122"/>
      <c r="F4020" s="77"/>
    </row>
    <row r="4021" spans="1:12" s="76" customFormat="1" x14ac:dyDescent="0.45">
      <c r="A4021" s="125"/>
      <c r="B4021" s="122"/>
      <c r="C4021" s="122"/>
      <c r="D4021" s="122"/>
      <c r="F4021" s="77"/>
    </row>
    <row r="4022" spans="1:12" s="76" customFormat="1" x14ac:dyDescent="0.45">
      <c r="A4022" s="125"/>
      <c r="B4022" s="122"/>
      <c r="C4022" s="122"/>
      <c r="D4022" s="122"/>
      <c r="F4022" s="77"/>
      <c r="J4022" s="88"/>
      <c r="K4022" s="88"/>
      <c r="L4022" s="88"/>
    </row>
    <row r="4023" spans="1:12" s="76" customFormat="1" x14ac:dyDescent="0.45">
      <c r="A4023" s="125"/>
      <c r="B4023" s="122"/>
      <c r="C4023" s="122"/>
      <c r="D4023" s="122"/>
      <c r="F4023" s="77"/>
      <c r="J4023" s="88"/>
      <c r="K4023" s="88"/>
      <c r="L4023" s="88"/>
    </row>
    <row r="4024" spans="1:12" s="76" customFormat="1" x14ac:dyDescent="0.45">
      <c r="A4024" s="125"/>
      <c r="B4024" s="122"/>
      <c r="C4024" s="122"/>
      <c r="D4024" s="122"/>
      <c r="F4024" s="77"/>
    </row>
    <row r="4025" spans="1:12" s="76" customFormat="1" x14ac:dyDescent="0.45">
      <c r="A4025" s="125"/>
      <c r="B4025" s="122"/>
      <c r="C4025" s="122"/>
      <c r="D4025" s="122"/>
      <c r="F4025" s="77"/>
      <c r="J4025" s="88"/>
      <c r="K4025" s="88"/>
      <c r="L4025" s="88"/>
    </row>
    <row r="4026" spans="1:12" s="76" customFormat="1" x14ac:dyDescent="0.45">
      <c r="A4026" s="125"/>
      <c r="B4026" s="122"/>
      <c r="C4026" s="122"/>
      <c r="D4026" s="122"/>
      <c r="F4026" s="77"/>
    </row>
    <row r="4027" spans="1:12" s="76" customFormat="1" x14ac:dyDescent="0.45">
      <c r="A4027" s="125"/>
      <c r="B4027" s="122"/>
      <c r="C4027" s="122"/>
      <c r="D4027" s="122"/>
      <c r="F4027" s="77"/>
      <c r="J4027" s="88"/>
      <c r="K4027" s="88"/>
      <c r="L4027" s="88"/>
    </row>
    <row r="4028" spans="1:12" s="76" customFormat="1" x14ac:dyDescent="0.45">
      <c r="A4028" s="125"/>
      <c r="B4028" s="122"/>
      <c r="C4028" s="122"/>
      <c r="D4028" s="122"/>
      <c r="F4028" s="77"/>
    </row>
    <row r="4029" spans="1:12" s="76" customFormat="1" x14ac:dyDescent="0.45">
      <c r="A4029" s="125"/>
      <c r="B4029" s="122"/>
      <c r="C4029" s="122"/>
      <c r="D4029" s="122"/>
      <c r="F4029" s="77"/>
    </row>
    <row r="4030" spans="1:12" s="76" customFormat="1" x14ac:dyDescent="0.45">
      <c r="A4030" s="125"/>
      <c r="B4030" s="122"/>
      <c r="C4030" s="122"/>
      <c r="D4030" s="122"/>
      <c r="F4030" s="77"/>
      <c r="J4030" s="88"/>
      <c r="K4030" s="88"/>
      <c r="L4030" s="88"/>
    </row>
    <row r="4031" spans="1:12" s="76" customFormat="1" x14ac:dyDescent="0.45">
      <c r="A4031" s="125"/>
      <c r="B4031" s="122"/>
      <c r="C4031" s="122"/>
      <c r="D4031" s="122"/>
      <c r="F4031" s="77"/>
    </row>
    <row r="4032" spans="1:12" s="76" customFormat="1" x14ac:dyDescent="0.45">
      <c r="A4032" s="125"/>
      <c r="B4032" s="122"/>
      <c r="C4032" s="122"/>
      <c r="D4032" s="122"/>
      <c r="F4032" s="77"/>
      <c r="J4032" s="88"/>
      <c r="K4032" s="88"/>
      <c r="L4032" s="88"/>
    </row>
    <row r="4033" spans="1:12" s="76" customFormat="1" x14ac:dyDescent="0.45">
      <c r="A4033" s="125"/>
      <c r="B4033" s="122"/>
      <c r="C4033" s="122"/>
      <c r="D4033" s="122"/>
      <c r="F4033" s="77"/>
    </row>
    <row r="4034" spans="1:12" s="76" customFormat="1" x14ac:dyDescent="0.45">
      <c r="A4034" s="125"/>
      <c r="B4034" s="122"/>
      <c r="C4034" s="122"/>
      <c r="D4034" s="122"/>
      <c r="F4034" s="77"/>
      <c r="J4034" s="88"/>
      <c r="K4034" s="88"/>
      <c r="L4034" s="88"/>
    </row>
    <row r="4035" spans="1:12" s="76" customFormat="1" x14ac:dyDescent="0.45">
      <c r="A4035" s="125"/>
      <c r="B4035" s="122"/>
      <c r="C4035" s="122"/>
      <c r="D4035" s="122"/>
      <c r="F4035" s="77"/>
    </row>
    <row r="4036" spans="1:12" s="76" customFormat="1" x14ac:dyDescent="0.45">
      <c r="A4036" s="125"/>
      <c r="B4036" s="122"/>
      <c r="C4036" s="122"/>
      <c r="D4036" s="122"/>
      <c r="F4036" s="77"/>
    </row>
    <row r="4037" spans="1:12" s="76" customFormat="1" x14ac:dyDescent="0.45">
      <c r="A4037" s="125"/>
      <c r="B4037" s="122"/>
      <c r="C4037" s="122"/>
      <c r="D4037" s="122"/>
      <c r="F4037" s="77"/>
      <c r="J4037" s="88"/>
      <c r="K4037" s="88"/>
      <c r="L4037" s="88"/>
    </row>
    <row r="4038" spans="1:12" s="76" customFormat="1" x14ac:dyDescent="0.45">
      <c r="A4038" s="125"/>
      <c r="B4038" s="122"/>
      <c r="C4038" s="122"/>
      <c r="D4038" s="122"/>
      <c r="F4038" s="77"/>
    </row>
    <row r="4039" spans="1:12" s="76" customFormat="1" x14ac:dyDescent="0.45">
      <c r="A4039" s="125"/>
      <c r="B4039" s="122"/>
      <c r="C4039" s="122"/>
      <c r="D4039" s="122"/>
      <c r="F4039" s="77"/>
    </row>
    <row r="4040" spans="1:12" s="76" customFormat="1" x14ac:dyDescent="0.45">
      <c r="A4040" s="125"/>
      <c r="B4040" s="122"/>
      <c r="C4040" s="122"/>
      <c r="D4040" s="122"/>
      <c r="F4040" s="77"/>
    </row>
    <row r="4041" spans="1:12" s="76" customFormat="1" x14ac:dyDescent="0.45">
      <c r="A4041" s="125"/>
      <c r="B4041" s="122"/>
      <c r="C4041" s="122"/>
      <c r="D4041" s="122"/>
      <c r="F4041" s="77"/>
    </row>
    <row r="4042" spans="1:12" s="76" customFormat="1" x14ac:dyDescent="0.45">
      <c r="A4042" s="125"/>
      <c r="B4042" s="122"/>
      <c r="C4042" s="122"/>
      <c r="D4042" s="122"/>
      <c r="F4042" s="77"/>
    </row>
    <row r="4043" spans="1:12" s="76" customFormat="1" x14ac:dyDescent="0.45">
      <c r="A4043" s="125"/>
      <c r="B4043" s="122"/>
      <c r="C4043" s="122"/>
      <c r="D4043" s="122"/>
      <c r="F4043" s="77"/>
    </row>
    <row r="4044" spans="1:12" s="76" customFormat="1" x14ac:dyDescent="0.45">
      <c r="A4044" s="125"/>
      <c r="B4044" s="122"/>
      <c r="C4044" s="122"/>
      <c r="D4044" s="122"/>
      <c r="F4044" s="77"/>
    </row>
    <row r="4045" spans="1:12" s="76" customFormat="1" x14ac:dyDescent="0.45">
      <c r="A4045" s="125"/>
      <c r="B4045" s="122"/>
      <c r="C4045" s="122"/>
      <c r="D4045" s="122"/>
      <c r="F4045" s="77"/>
    </row>
    <row r="4046" spans="1:12" s="76" customFormat="1" x14ac:dyDescent="0.45">
      <c r="A4046" s="125"/>
      <c r="B4046" s="122"/>
      <c r="C4046" s="122"/>
      <c r="D4046" s="122"/>
      <c r="F4046" s="77"/>
    </row>
    <row r="4047" spans="1:12" s="76" customFormat="1" x14ac:dyDescent="0.45">
      <c r="A4047" s="125"/>
      <c r="B4047" s="122"/>
      <c r="C4047" s="122"/>
      <c r="D4047" s="122"/>
      <c r="F4047" s="77"/>
    </row>
    <row r="4048" spans="1:12" s="76" customFormat="1" x14ac:dyDescent="0.45">
      <c r="A4048" s="125"/>
      <c r="B4048" s="122"/>
      <c r="C4048" s="122"/>
      <c r="D4048" s="122"/>
      <c r="F4048" s="77"/>
      <c r="J4048" s="88"/>
      <c r="K4048" s="88"/>
      <c r="L4048" s="88"/>
    </row>
    <row r="4049" spans="1:12" s="76" customFormat="1" x14ac:dyDescent="0.45">
      <c r="A4049" s="125"/>
      <c r="B4049" s="122"/>
      <c r="C4049" s="122"/>
      <c r="D4049" s="122"/>
      <c r="F4049" s="77"/>
      <c r="J4049" s="88"/>
      <c r="K4049" s="88"/>
      <c r="L4049" s="88"/>
    </row>
    <row r="4050" spans="1:12" s="76" customFormat="1" x14ac:dyDescent="0.45">
      <c r="A4050" s="125"/>
      <c r="B4050" s="122"/>
      <c r="C4050" s="122"/>
      <c r="D4050" s="122"/>
      <c r="F4050" s="77"/>
      <c r="J4050" s="88"/>
      <c r="K4050" s="88"/>
      <c r="L4050" s="88"/>
    </row>
    <row r="4051" spans="1:12" s="76" customFormat="1" x14ac:dyDescent="0.45">
      <c r="A4051" s="125"/>
      <c r="B4051" s="122"/>
      <c r="C4051" s="122"/>
      <c r="D4051" s="122"/>
      <c r="F4051" s="77"/>
      <c r="J4051" s="88"/>
      <c r="K4051" s="88"/>
      <c r="L4051" s="88"/>
    </row>
    <row r="4052" spans="1:12" s="76" customFormat="1" x14ac:dyDescent="0.45">
      <c r="A4052" s="125"/>
      <c r="B4052" s="122"/>
      <c r="C4052" s="122"/>
      <c r="D4052" s="122"/>
      <c r="F4052" s="77"/>
    </row>
    <row r="4053" spans="1:12" s="76" customFormat="1" x14ac:dyDescent="0.45">
      <c r="A4053" s="125"/>
      <c r="B4053" s="122"/>
      <c r="C4053" s="122"/>
      <c r="D4053" s="122"/>
      <c r="F4053" s="77"/>
    </row>
    <row r="4054" spans="1:12" s="76" customFormat="1" x14ac:dyDescent="0.45">
      <c r="A4054" s="125"/>
      <c r="B4054" s="122"/>
      <c r="C4054" s="122"/>
      <c r="D4054" s="122"/>
      <c r="F4054" s="77"/>
      <c r="J4054" s="88"/>
      <c r="K4054" s="88"/>
      <c r="L4054" s="88"/>
    </row>
    <row r="4055" spans="1:12" s="76" customFormat="1" x14ac:dyDescent="0.45">
      <c r="A4055" s="125"/>
      <c r="B4055" s="122"/>
      <c r="C4055" s="122"/>
      <c r="D4055" s="122"/>
      <c r="F4055" s="77"/>
    </row>
    <row r="4056" spans="1:12" s="76" customFormat="1" x14ac:dyDescent="0.45">
      <c r="A4056" s="125"/>
      <c r="B4056" s="122"/>
      <c r="C4056" s="122"/>
      <c r="D4056" s="122"/>
      <c r="F4056" s="77"/>
    </row>
    <row r="4057" spans="1:12" s="76" customFormat="1" x14ac:dyDescent="0.45">
      <c r="A4057" s="125"/>
      <c r="B4057" s="122"/>
      <c r="C4057" s="122"/>
      <c r="D4057" s="122"/>
      <c r="F4057" s="77"/>
    </row>
    <row r="4058" spans="1:12" s="76" customFormat="1" x14ac:dyDescent="0.45">
      <c r="A4058" s="125"/>
      <c r="B4058" s="122"/>
      <c r="C4058" s="122"/>
      <c r="D4058" s="122"/>
      <c r="F4058" s="77"/>
    </row>
    <row r="4059" spans="1:12" s="76" customFormat="1" x14ac:dyDescent="0.45">
      <c r="A4059" s="125"/>
      <c r="B4059" s="122"/>
      <c r="C4059" s="122"/>
      <c r="D4059" s="122"/>
      <c r="F4059" s="77"/>
    </row>
    <row r="4060" spans="1:12" s="76" customFormat="1" x14ac:dyDescent="0.45">
      <c r="A4060" s="125"/>
      <c r="B4060" s="122"/>
      <c r="C4060" s="122"/>
      <c r="D4060" s="122"/>
      <c r="F4060" s="77"/>
    </row>
    <row r="4061" spans="1:12" s="76" customFormat="1" x14ac:dyDescent="0.45">
      <c r="A4061" s="125"/>
      <c r="B4061" s="122"/>
      <c r="C4061" s="122"/>
      <c r="D4061" s="122"/>
      <c r="F4061" s="77"/>
    </row>
    <row r="4062" spans="1:12" s="76" customFormat="1" x14ac:dyDescent="0.45">
      <c r="A4062" s="125"/>
      <c r="B4062" s="122"/>
      <c r="C4062" s="122"/>
      <c r="D4062" s="122"/>
      <c r="F4062" s="77"/>
    </row>
    <row r="4063" spans="1:12" s="76" customFormat="1" x14ac:dyDescent="0.45">
      <c r="A4063" s="125"/>
      <c r="B4063" s="122"/>
      <c r="C4063" s="122"/>
      <c r="D4063" s="122"/>
      <c r="F4063" s="77"/>
    </row>
    <row r="4064" spans="1:12" s="76" customFormat="1" x14ac:dyDescent="0.45">
      <c r="A4064" s="125"/>
      <c r="B4064" s="122"/>
      <c r="C4064" s="122"/>
      <c r="D4064" s="122"/>
      <c r="F4064" s="77"/>
    </row>
    <row r="4065" spans="1:12" s="76" customFormat="1" x14ac:dyDescent="0.45">
      <c r="A4065" s="125"/>
      <c r="B4065" s="122"/>
      <c r="C4065" s="122"/>
      <c r="D4065" s="122"/>
      <c r="F4065" s="77"/>
      <c r="J4065" s="88"/>
      <c r="K4065" s="88"/>
      <c r="L4065" s="88"/>
    </row>
    <row r="4066" spans="1:12" s="76" customFormat="1" x14ac:dyDescent="0.45">
      <c r="A4066" s="125"/>
      <c r="B4066" s="122"/>
      <c r="C4066" s="122"/>
      <c r="D4066" s="122"/>
      <c r="F4066" s="77"/>
    </row>
    <row r="4067" spans="1:12" s="76" customFormat="1" x14ac:dyDescent="0.45">
      <c r="A4067" s="125"/>
      <c r="B4067" s="122"/>
      <c r="C4067" s="122"/>
      <c r="D4067" s="122"/>
      <c r="F4067" s="77"/>
    </row>
    <row r="4068" spans="1:12" s="76" customFormat="1" x14ac:dyDescent="0.45">
      <c r="A4068" s="125"/>
      <c r="B4068" s="122"/>
      <c r="C4068" s="122"/>
      <c r="D4068" s="122"/>
      <c r="F4068" s="77"/>
      <c r="J4068" s="88"/>
      <c r="K4068" s="88"/>
      <c r="L4068" s="88"/>
    </row>
    <row r="4069" spans="1:12" s="76" customFormat="1" x14ac:dyDescent="0.45">
      <c r="A4069" s="125"/>
      <c r="B4069" s="122"/>
      <c r="C4069" s="122"/>
      <c r="D4069" s="122"/>
      <c r="F4069" s="77"/>
    </row>
    <row r="4070" spans="1:12" s="76" customFormat="1" x14ac:dyDescent="0.45">
      <c r="A4070" s="125"/>
      <c r="B4070" s="122"/>
      <c r="C4070" s="122"/>
      <c r="D4070" s="122"/>
      <c r="F4070" s="77"/>
    </row>
    <row r="4071" spans="1:12" s="76" customFormat="1" x14ac:dyDescent="0.45">
      <c r="A4071" s="125"/>
      <c r="B4071" s="122"/>
      <c r="C4071" s="122"/>
      <c r="D4071" s="122"/>
      <c r="F4071" s="77"/>
    </row>
    <row r="4072" spans="1:12" s="76" customFormat="1" x14ac:dyDescent="0.45">
      <c r="A4072" s="125"/>
      <c r="B4072" s="122"/>
      <c r="C4072" s="122"/>
      <c r="D4072" s="122"/>
      <c r="F4072" s="77"/>
      <c r="J4072" s="88"/>
      <c r="K4072" s="88"/>
      <c r="L4072" s="88"/>
    </row>
    <row r="4073" spans="1:12" s="76" customFormat="1" x14ac:dyDescent="0.45">
      <c r="A4073" s="125"/>
      <c r="B4073" s="122"/>
      <c r="C4073" s="122"/>
      <c r="D4073" s="122"/>
      <c r="F4073" s="77"/>
    </row>
    <row r="4074" spans="1:12" s="76" customFormat="1" x14ac:dyDescent="0.45">
      <c r="A4074" s="125"/>
      <c r="B4074" s="122"/>
      <c r="C4074" s="122"/>
      <c r="D4074" s="122"/>
      <c r="F4074" s="77"/>
    </row>
    <row r="4075" spans="1:12" s="76" customFormat="1" x14ac:dyDescent="0.45">
      <c r="A4075" s="125"/>
      <c r="B4075" s="122"/>
      <c r="C4075" s="122"/>
      <c r="D4075" s="122"/>
      <c r="F4075" s="77"/>
    </row>
    <row r="4076" spans="1:12" s="76" customFormat="1" x14ac:dyDescent="0.45">
      <c r="A4076" s="125"/>
      <c r="B4076" s="122"/>
      <c r="C4076" s="122"/>
      <c r="D4076" s="122"/>
      <c r="F4076" s="77"/>
    </row>
    <row r="4077" spans="1:12" s="76" customFormat="1" x14ac:dyDescent="0.45">
      <c r="A4077" s="125"/>
      <c r="B4077" s="122"/>
      <c r="C4077" s="122"/>
      <c r="D4077" s="122"/>
      <c r="F4077" s="77"/>
      <c r="J4077" s="88"/>
      <c r="K4077" s="88"/>
      <c r="L4077" s="88"/>
    </row>
    <row r="4078" spans="1:12" s="76" customFormat="1" x14ac:dyDescent="0.45">
      <c r="A4078" s="125"/>
      <c r="B4078" s="122"/>
      <c r="C4078" s="122"/>
      <c r="D4078" s="122"/>
      <c r="F4078" s="77"/>
      <c r="J4078" s="88"/>
      <c r="K4078" s="88"/>
      <c r="L4078" s="88"/>
    </row>
    <row r="4079" spans="1:12" s="76" customFormat="1" x14ac:dyDescent="0.45">
      <c r="A4079" s="125"/>
      <c r="B4079" s="122"/>
      <c r="C4079" s="122"/>
      <c r="D4079" s="122"/>
      <c r="F4079" s="77"/>
    </row>
    <row r="4080" spans="1:12" s="76" customFormat="1" x14ac:dyDescent="0.45">
      <c r="A4080" s="125"/>
      <c r="B4080" s="122"/>
      <c r="C4080" s="122"/>
      <c r="D4080" s="122"/>
      <c r="F4080" s="77"/>
      <c r="J4080" s="88"/>
      <c r="K4080" s="88"/>
      <c r="L4080" s="88"/>
    </row>
    <row r="4081" spans="1:13" s="76" customFormat="1" x14ac:dyDescent="0.45">
      <c r="A4081" s="125"/>
      <c r="B4081" s="122"/>
      <c r="C4081" s="122"/>
      <c r="D4081" s="122"/>
      <c r="F4081" s="77"/>
    </row>
    <row r="4082" spans="1:13" s="76" customFormat="1" x14ac:dyDescent="0.45">
      <c r="A4082" s="125"/>
      <c r="B4082" s="122"/>
      <c r="C4082" s="122"/>
      <c r="D4082" s="122"/>
      <c r="F4082" s="77"/>
    </row>
    <row r="4083" spans="1:13" s="76" customFormat="1" x14ac:dyDescent="0.45">
      <c r="A4083" s="125"/>
      <c r="B4083" s="122"/>
      <c r="C4083" s="122"/>
      <c r="D4083" s="122"/>
      <c r="F4083" s="77"/>
    </row>
    <row r="4084" spans="1:13" s="76" customFormat="1" x14ac:dyDescent="0.45">
      <c r="A4084" s="125"/>
      <c r="B4084" s="122"/>
      <c r="C4084" s="122"/>
      <c r="D4084" s="122"/>
      <c r="F4084" s="77"/>
      <c r="J4084" s="88"/>
      <c r="K4084" s="88"/>
      <c r="L4084" s="88"/>
    </row>
    <row r="4085" spans="1:13" s="76" customFormat="1" x14ac:dyDescent="0.45">
      <c r="A4085" s="125"/>
      <c r="B4085" s="122"/>
      <c r="C4085" s="122"/>
      <c r="D4085" s="122"/>
      <c r="F4085" s="77"/>
      <c r="J4085" s="88"/>
      <c r="K4085" s="88"/>
      <c r="L4085" s="88"/>
    </row>
    <row r="4086" spans="1:13" s="76" customFormat="1" x14ac:dyDescent="0.45">
      <c r="A4086" s="125"/>
      <c r="B4086" s="122"/>
      <c r="C4086" s="122"/>
      <c r="D4086" s="122"/>
      <c r="F4086" s="77"/>
    </row>
    <row r="4087" spans="1:13" s="76" customFormat="1" x14ac:dyDescent="0.45">
      <c r="A4087" s="125"/>
      <c r="B4087" s="122"/>
      <c r="C4087" s="122"/>
      <c r="D4087" s="122"/>
      <c r="F4087" s="77"/>
      <c r="J4087" s="88"/>
      <c r="K4087" s="88"/>
      <c r="L4087" s="88"/>
    </row>
    <row r="4088" spans="1:13" s="76" customFormat="1" x14ac:dyDescent="0.45">
      <c r="A4088" s="125"/>
      <c r="B4088" s="122"/>
      <c r="C4088" s="122"/>
      <c r="D4088" s="122"/>
      <c r="F4088" s="77"/>
      <c r="J4088" s="88"/>
      <c r="K4088" s="88"/>
      <c r="L4088" s="88"/>
    </row>
    <row r="4089" spans="1:13" s="76" customFormat="1" x14ac:dyDescent="0.45">
      <c r="A4089" s="125"/>
      <c r="B4089" s="122"/>
      <c r="C4089" s="122"/>
      <c r="D4089" s="122"/>
      <c r="F4089" s="77"/>
      <c r="J4089" s="88"/>
      <c r="K4089" s="88"/>
      <c r="L4089" s="88"/>
    </row>
    <row r="4090" spans="1:13" s="76" customFormat="1" x14ac:dyDescent="0.45">
      <c r="A4090" s="125"/>
      <c r="B4090" s="122"/>
      <c r="C4090" s="122"/>
      <c r="D4090" s="122"/>
      <c r="F4090" s="77"/>
    </row>
    <row r="4091" spans="1:13" s="76" customFormat="1" x14ac:dyDescent="0.45">
      <c r="A4091" s="125"/>
      <c r="B4091" s="122"/>
      <c r="C4091" s="122"/>
      <c r="D4091" s="122"/>
      <c r="F4091" s="77"/>
    </row>
    <row r="4092" spans="1:13" s="76" customFormat="1" x14ac:dyDescent="0.45">
      <c r="A4092" s="125"/>
      <c r="B4092" s="122"/>
      <c r="C4092" s="122"/>
      <c r="D4092" s="122"/>
      <c r="F4092" s="77"/>
    </row>
    <row r="4093" spans="1:13" s="76" customFormat="1" x14ac:dyDescent="0.45">
      <c r="A4093" s="125"/>
      <c r="B4093" s="122"/>
      <c r="C4093" s="122"/>
      <c r="D4093" s="122"/>
      <c r="F4093" s="77"/>
    </row>
    <row r="4094" spans="1:13" s="76" customFormat="1" x14ac:dyDescent="0.45">
      <c r="A4094" s="125"/>
      <c r="B4094" s="122"/>
      <c r="C4094" s="122"/>
      <c r="D4094" s="122"/>
      <c r="F4094" s="77"/>
    </row>
    <row r="4095" spans="1:13" s="76" customFormat="1" x14ac:dyDescent="0.45">
      <c r="A4095" s="125"/>
      <c r="B4095" s="122"/>
      <c r="C4095" s="122"/>
      <c r="D4095" s="122"/>
      <c r="F4095" s="77"/>
    </row>
    <row r="4096" spans="1:13" s="76" customFormat="1" x14ac:dyDescent="0.5">
      <c r="A4096" s="125"/>
      <c r="B4096" s="122"/>
      <c r="C4096" s="122"/>
      <c r="D4096" s="122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125"/>
      <c r="B4097" s="122"/>
      <c r="C4097" s="122"/>
      <c r="D4097" s="122"/>
      <c r="F4097" s="77"/>
    </row>
    <row r="4098" spans="1:12" s="76" customFormat="1" x14ac:dyDescent="0.45">
      <c r="A4098" s="125"/>
      <c r="B4098" s="122"/>
      <c r="C4098" s="122"/>
      <c r="D4098" s="122"/>
      <c r="F4098" s="77"/>
    </row>
    <row r="4099" spans="1:12" s="76" customFormat="1" x14ac:dyDescent="0.45">
      <c r="A4099" s="125"/>
      <c r="B4099" s="122"/>
      <c r="C4099" s="122"/>
      <c r="D4099" s="122"/>
      <c r="F4099" s="77"/>
    </row>
    <row r="4100" spans="1:12" s="76" customFormat="1" x14ac:dyDescent="0.45">
      <c r="A4100" s="125"/>
      <c r="B4100" s="122"/>
      <c r="C4100" s="122"/>
      <c r="D4100" s="122"/>
      <c r="F4100" s="77"/>
    </row>
    <row r="4101" spans="1:12" s="76" customFormat="1" x14ac:dyDescent="0.45">
      <c r="A4101" s="125"/>
      <c r="B4101" s="122"/>
      <c r="C4101" s="122"/>
      <c r="D4101" s="122"/>
      <c r="F4101" s="77"/>
    </row>
    <row r="4102" spans="1:12" s="76" customFormat="1" x14ac:dyDescent="0.45">
      <c r="A4102" s="125"/>
      <c r="B4102" s="122"/>
      <c r="C4102" s="122"/>
      <c r="D4102" s="122"/>
      <c r="F4102" s="77"/>
    </row>
    <row r="4103" spans="1:12" s="76" customFormat="1" x14ac:dyDescent="0.45">
      <c r="A4103" s="125"/>
      <c r="B4103" s="122"/>
      <c r="C4103" s="122"/>
      <c r="D4103" s="122"/>
      <c r="F4103" s="77"/>
      <c r="J4103" s="88"/>
      <c r="K4103" s="88"/>
      <c r="L4103" s="88"/>
    </row>
    <row r="4104" spans="1:12" s="76" customFormat="1" x14ac:dyDescent="0.45">
      <c r="A4104" s="125"/>
      <c r="B4104" s="122"/>
      <c r="C4104" s="122"/>
      <c r="D4104" s="122"/>
      <c r="F4104" s="77"/>
      <c r="J4104" s="88"/>
      <c r="K4104" s="88"/>
      <c r="L4104" s="88"/>
    </row>
    <row r="4105" spans="1:12" s="76" customFormat="1" x14ac:dyDescent="0.45">
      <c r="A4105" s="125"/>
      <c r="B4105" s="122"/>
      <c r="C4105" s="122"/>
      <c r="D4105" s="122"/>
      <c r="F4105" s="77"/>
    </row>
    <row r="4106" spans="1:12" s="76" customFormat="1" x14ac:dyDescent="0.45">
      <c r="A4106" s="125"/>
      <c r="B4106" s="122"/>
      <c r="C4106" s="122"/>
      <c r="D4106" s="122"/>
      <c r="F4106" s="77"/>
    </row>
    <row r="4107" spans="1:12" s="76" customFormat="1" x14ac:dyDescent="0.45">
      <c r="A4107" s="125"/>
      <c r="B4107" s="122"/>
      <c r="C4107" s="122"/>
      <c r="D4107" s="122"/>
      <c r="F4107" s="77"/>
    </row>
    <row r="4108" spans="1:12" s="76" customFormat="1" x14ac:dyDescent="0.45">
      <c r="A4108" s="125"/>
      <c r="B4108" s="122"/>
      <c r="C4108" s="122"/>
      <c r="D4108" s="122"/>
      <c r="F4108" s="77"/>
    </row>
    <row r="4109" spans="1:12" s="76" customFormat="1" x14ac:dyDescent="0.45">
      <c r="A4109" s="125"/>
      <c r="B4109" s="122"/>
      <c r="C4109" s="122"/>
      <c r="D4109" s="122"/>
      <c r="F4109" s="77"/>
    </row>
    <row r="4110" spans="1:12" s="76" customFormat="1" x14ac:dyDescent="0.45">
      <c r="A4110" s="125"/>
      <c r="B4110" s="122"/>
      <c r="C4110" s="122"/>
      <c r="D4110" s="122"/>
      <c r="F4110" s="77"/>
      <c r="J4110" s="88"/>
      <c r="K4110" s="88"/>
      <c r="L4110" s="88"/>
    </row>
    <row r="4111" spans="1:12" s="76" customFormat="1" x14ac:dyDescent="0.45">
      <c r="A4111" s="125"/>
      <c r="B4111" s="122"/>
      <c r="C4111" s="122"/>
      <c r="D4111" s="122"/>
      <c r="F4111" s="77"/>
      <c r="J4111" s="88"/>
      <c r="K4111" s="88"/>
      <c r="L4111" s="88"/>
    </row>
    <row r="4112" spans="1:12" s="76" customFormat="1" x14ac:dyDescent="0.45">
      <c r="A4112" s="125"/>
      <c r="B4112" s="122"/>
      <c r="C4112" s="122"/>
      <c r="D4112" s="122"/>
      <c r="F4112" s="77"/>
      <c r="J4112" s="88"/>
      <c r="K4112" s="88"/>
      <c r="L4112" s="88"/>
    </row>
    <row r="4113" spans="1:12" s="76" customFormat="1" x14ac:dyDescent="0.45">
      <c r="A4113" s="125"/>
      <c r="B4113" s="122"/>
      <c r="C4113" s="122"/>
      <c r="D4113" s="122"/>
      <c r="F4113" s="77"/>
      <c r="J4113" s="88"/>
      <c r="K4113" s="88"/>
      <c r="L4113" s="88"/>
    </row>
    <row r="4114" spans="1:12" s="76" customFormat="1" x14ac:dyDescent="0.45">
      <c r="A4114" s="125"/>
      <c r="B4114" s="122"/>
      <c r="C4114" s="122"/>
      <c r="D4114" s="122"/>
      <c r="F4114" s="77"/>
    </row>
    <row r="4115" spans="1:12" s="76" customFormat="1" x14ac:dyDescent="0.45">
      <c r="A4115" s="125"/>
      <c r="B4115" s="122"/>
      <c r="C4115" s="122"/>
      <c r="D4115" s="122"/>
      <c r="F4115" s="77"/>
      <c r="J4115" s="88"/>
      <c r="K4115" s="88"/>
      <c r="L4115" s="88"/>
    </row>
    <row r="4116" spans="1:12" s="76" customFormat="1" x14ac:dyDescent="0.45">
      <c r="A4116" s="125"/>
      <c r="B4116" s="122"/>
      <c r="C4116" s="122"/>
      <c r="D4116" s="122"/>
      <c r="F4116" s="77"/>
      <c r="J4116" s="88"/>
      <c r="K4116" s="88"/>
      <c r="L4116" s="88"/>
    </row>
    <row r="4117" spans="1:12" s="76" customFormat="1" x14ac:dyDescent="0.45">
      <c r="A4117" s="125"/>
      <c r="B4117" s="122"/>
      <c r="C4117" s="122"/>
      <c r="D4117" s="122"/>
      <c r="F4117" s="77"/>
    </row>
    <row r="4118" spans="1:12" s="76" customFormat="1" x14ac:dyDescent="0.45">
      <c r="A4118" s="125"/>
      <c r="B4118" s="122"/>
      <c r="C4118" s="122"/>
      <c r="D4118" s="122"/>
      <c r="F4118" s="77"/>
    </row>
    <row r="4119" spans="1:12" s="76" customFormat="1" x14ac:dyDescent="0.45">
      <c r="A4119" s="125"/>
      <c r="B4119" s="122"/>
      <c r="C4119" s="122"/>
      <c r="D4119" s="122"/>
      <c r="F4119" s="77"/>
      <c r="J4119" s="88"/>
      <c r="K4119" s="88"/>
      <c r="L4119" s="88"/>
    </row>
    <row r="4120" spans="1:12" s="76" customFormat="1" x14ac:dyDescent="0.45">
      <c r="A4120" s="125"/>
      <c r="B4120" s="122"/>
      <c r="C4120" s="122"/>
      <c r="D4120" s="122"/>
      <c r="F4120" s="77"/>
    </row>
    <row r="4121" spans="1:12" s="76" customFormat="1" x14ac:dyDescent="0.45">
      <c r="A4121" s="125"/>
      <c r="B4121" s="122"/>
      <c r="C4121" s="122"/>
      <c r="D4121" s="122"/>
      <c r="F4121" s="77"/>
      <c r="J4121" s="88"/>
      <c r="K4121" s="88"/>
      <c r="L4121" s="88"/>
    </row>
    <row r="4122" spans="1:12" s="76" customFormat="1" x14ac:dyDescent="0.45">
      <c r="A4122" s="125"/>
      <c r="B4122" s="122"/>
      <c r="C4122" s="122"/>
      <c r="D4122" s="122"/>
      <c r="F4122" s="77"/>
      <c r="J4122" s="88"/>
      <c r="K4122" s="88"/>
      <c r="L4122" s="88"/>
    </row>
    <row r="4123" spans="1:12" s="76" customFormat="1" x14ac:dyDescent="0.45">
      <c r="A4123" s="125"/>
      <c r="B4123" s="122"/>
      <c r="C4123" s="122"/>
      <c r="D4123" s="122"/>
      <c r="F4123" s="77"/>
    </row>
    <row r="4124" spans="1:12" s="76" customFormat="1" x14ac:dyDescent="0.45">
      <c r="A4124" s="125"/>
      <c r="B4124" s="122"/>
      <c r="C4124" s="122"/>
      <c r="D4124" s="122"/>
      <c r="F4124" s="77"/>
    </row>
    <row r="4125" spans="1:12" s="76" customFormat="1" x14ac:dyDescent="0.45">
      <c r="A4125" s="125"/>
      <c r="B4125" s="122"/>
      <c r="C4125" s="122"/>
      <c r="D4125" s="122"/>
      <c r="F4125" s="77"/>
      <c r="J4125" s="88"/>
      <c r="K4125" s="88"/>
      <c r="L4125" s="88"/>
    </row>
    <row r="4126" spans="1:12" s="76" customFormat="1" x14ac:dyDescent="0.45">
      <c r="A4126" s="125"/>
      <c r="B4126" s="122"/>
      <c r="C4126" s="122"/>
      <c r="D4126" s="122"/>
      <c r="F4126" s="77"/>
    </row>
    <row r="4127" spans="1:12" s="76" customFormat="1" x14ac:dyDescent="0.45">
      <c r="A4127" s="125"/>
      <c r="B4127" s="122"/>
      <c r="C4127" s="122"/>
      <c r="D4127" s="122"/>
      <c r="F4127" s="77"/>
      <c r="J4127" s="88"/>
      <c r="K4127" s="88"/>
      <c r="L4127" s="88"/>
    </row>
    <row r="4128" spans="1:12" s="76" customFormat="1" x14ac:dyDescent="0.45">
      <c r="A4128" s="125"/>
      <c r="B4128" s="122"/>
      <c r="C4128" s="122"/>
      <c r="D4128" s="122"/>
      <c r="F4128" s="77"/>
    </row>
    <row r="4129" spans="1:12" s="76" customFormat="1" x14ac:dyDescent="0.45">
      <c r="A4129" s="125"/>
      <c r="B4129" s="122"/>
      <c r="C4129" s="122"/>
      <c r="D4129" s="122"/>
      <c r="F4129" s="77"/>
    </row>
    <row r="4130" spans="1:12" s="76" customFormat="1" x14ac:dyDescent="0.45">
      <c r="A4130" s="125"/>
      <c r="B4130" s="122"/>
      <c r="C4130" s="122"/>
      <c r="D4130" s="122"/>
      <c r="F4130" s="77"/>
      <c r="J4130" s="88"/>
      <c r="K4130" s="88"/>
      <c r="L4130" s="88"/>
    </row>
    <row r="4131" spans="1:12" s="76" customFormat="1" x14ac:dyDescent="0.45">
      <c r="A4131" s="125"/>
      <c r="B4131" s="122"/>
      <c r="C4131" s="122"/>
      <c r="D4131" s="122"/>
      <c r="F4131" s="77"/>
      <c r="J4131" s="88"/>
      <c r="K4131" s="88"/>
      <c r="L4131" s="88"/>
    </row>
    <row r="4132" spans="1:12" s="76" customFormat="1" x14ac:dyDescent="0.45">
      <c r="A4132" s="125"/>
      <c r="B4132" s="122"/>
      <c r="C4132" s="122"/>
      <c r="D4132" s="122"/>
      <c r="F4132" s="77"/>
    </row>
    <row r="4133" spans="1:12" s="76" customFormat="1" x14ac:dyDescent="0.45">
      <c r="A4133" s="125"/>
      <c r="B4133" s="122"/>
      <c r="C4133" s="122"/>
      <c r="D4133" s="122"/>
      <c r="F4133" s="77"/>
    </row>
    <row r="4134" spans="1:12" s="76" customFormat="1" x14ac:dyDescent="0.45">
      <c r="A4134" s="125"/>
      <c r="B4134" s="122"/>
      <c r="C4134" s="122"/>
      <c r="D4134" s="122"/>
      <c r="F4134" s="77"/>
    </row>
    <row r="4135" spans="1:12" s="76" customFormat="1" x14ac:dyDescent="0.45">
      <c r="A4135" s="125"/>
      <c r="B4135" s="122"/>
      <c r="C4135" s="122"/>
      <c r="D4135" s="122"/>
      <c r="F4135" s="77"/>
    </row>
    <row r="4136" spans="1:12" s="76" customFormat="1" x14ac:dyDescent="0.45">
      <c r="A4136" s="125"/>
      <c r="B4136" s="122"/>
      <c r="C4136" s="122"/>
      <c r="D4136" s="122"/>
      <c r="F4136" s="77"/>
      <c r="J4136" s="88"/>
      <c r="K4136" s="88"/>
      <c r="L4136" s="88"/>
    </row>
    <row r="4137" spans="1:12" s="76" customFormat="1" x14ac:dyDescent="0.45">
      <c r="A4137" s="125"/>
      <c r="B4137" s="122"/>
      <c r="C4137" s="122"/>
      <c r="D4137" s="122"/>
      <c r="F4137" s="77"/>
      <c r="J4137" s="88"/>
      <c r="K4137" s="88"/>
      <c r="L4137" s="88"/>
    </row>
    <row r="4138" spans="1:12" s="76" customFormat="1" x14ac:dyDescent="0.45">
      <c r="A4138" s="125"/>
      <c r="B4138" s="122"/>
      <c r="C4138" s="122"/>
      <c r="D4138" s="122"/>
      <c r="F4138" s="77"/>
    </row>
    <row r="4139" spans="1:12" s="76" customFormat="1" x14ac:dyDescent="0.45">
      <c r="A4139" s="125"/>
      <c r="B4139" s="122"/>
      <c r="C4139" s="122"/>
      <c r="D4139" s="122"/>
      <c r="F4139" s="77"/>
    </row>
    <row r="4140" spans="1:12" s="76" customFormat="1" x14ac:dyDescent="0.45">
      <c r="A4140" s="125"/>
      <c r="B4140" s="122"/>
      <c r="C4140" s="122"/>
      <c r="D4140" s="122"/>
      <c r="F4140" s="77"/>
    </row>
    <row r="4141" spans="1:12" s="76" customFormat="1" x14ac:dyDescent="0.45">
      <c r="A4141" s="125"/>
      <c r="B4141" s="122"/>
      <c r="C4141" s="122"/>
      <c r="D4141" s="122"/>
      <c r="F4141" s="77"/>
    </row>
    <row r="4142" spans="1:12" s="76" customFormat="1" x14ac:dyDescent="0.45">
      <c r="A4142" s="125"/>
      <c r="B4142" s="122"/>
      <c r="C4142" s="122"/>
      <c r="D4142" s="122"/>
      <c r="F4142" s="77"/>
    </row>
    <row r="4143" spans="1:12" s="76" customFormat="1" x14ac:dyDescent="0.45">
      <c r="A4143" s="125"/>
      <c r="B4143" s="122"/>
      <c r="C4143" s="122"/>
      <c r="D4143" s="122"/>
      <c r="J4143" s="88"/>
      <c r="K4143" s="88"/>
      <c r="L4143" s="88"/>
    </row>
    <row r="4144" spans="1:12" s="76" customFormat="1" x14ac:dyDescent="0.45">
      <c r="A4144" s="125"/>
      <c r="B4144" s="122"/>
      <c r="C4144" s="122"/>
      <c r="D4144" s="122"/>
      <c r="F4144" s="77"/>
    </row>
    <row r="4145" spans="1:13" s="76" customFormat="1" x14ac:dyDescent="0.45">
      <c r="A4145" s="125"/>
      <c r="B4145" s="122"/>
      <c r="C4145" s="122"/>
      <c r="D4145" s="122"/>
      <c r="F4145" s="77"/>
      <c r="J4145" s="88"/>
      <c r="K4145" s="88"/>
      <c r="L4145" s="88"/>
    </row>
    <row r="4146" spans="1:13" s="76" customFormat="1" x14ac:dyDescent="0.45">
      <c r="A4146" s="125"/>
      <c r="B4146" s="122"/>
      <c r="C4146" s="122"/>
      <c r="D4146" s="122"/>
      <c r="F4146" s="77"/>
    </row>
    <row r="4147" spans="1:13" s="76" customFormat="1" x14ac:dyDescent="0.45">
      <c r="A4147" s="125"/>
      <c r="B4147" s="122"/>
      <c r="C4147" s="122"/>
      <c r="D4147" s="122"/>
      <c r="F4147" s="77"/>
    </row>
    <row r="4148" spans="1:13" s="76" customFormat="1" x14ac:dyDescent="0.45">
      <c r="A4148" s="125"/>
      <c r="B4148" s="122"/>
      <c r="C4148" s="122"/>
      <c r="D4148" s="122"/>
      <c r="F4148" s="77"/>
    </row>
    <row r="4149" spans="1:13" s="76" customFormat="1" x14ac:dyDescent="0.45">
      <c r="A4149" s="125"/>
      <c r="B4149" s="122"/>
      <c r="C4149" s="122"/>
      <c r="D4149" s="122"/>
      <c r="F4149" s="77"/>
      <c r="J4149" s="88"/>
      <c r="K4149" s="88"/>
      <c r="L4149" s="88"/>
    </row>
    <row r="4150" spans="1:13" s="76" customFormat="1" x14ac:dyDescent="0.45">
      <c r="A4150" s="125"/>
      <c r="B4150" s="122"/>
      <c r="C4150" s="122"/>
      <c r="D4150" s="122"/>
      <c r="F4150" s="77"/>
    </row>
    <row r="4151" spans="1:13" s="76" customFormat="1" x14ac:dyDescent="0.45">
      <c r="A4151" s="125"/>
      <c r="B4151" s="122"/>
      <c r="C4151" s="122"/>
      <c r="D4151" s="122"/>
      <c r="F4151" s="77"/>
    </row>
    <row r="4152" spans="1:13" s="76" customFormat="1" x14ac:dyDescent="0.5">
      <c r="A4152" s="125"/>
      <c r="B4152" s="122"/>
      <c r="C4152" s="122"/>
      <c r="D4152" s="122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125"/>
      <c r="B4153" s="122"/>
      <c r="C4153" s="122"/>
      <c r="D4153" s="122"/>
      <c r="F4153" s="77"/>
    </row>
    <row r="4154" spans="1:13" s="76" customFormat="1" x14ac:dyDescent="0.45">
      <c r="A4154" s="125"/>
      <c r="B4154" s="122"/>
      <c r="C4154" s="122"/>
      <c r="D4154" s="122"/>
      <c r="F4154" s="77"/>
    </row>
    <row r="4155" spans="1:13" s="76" customFormat="1" x14ac:dyDescent="0.45">
      <c r="A4155" s="125"/>
      <c r="B4155" s="122"/>
      <c r="C4155" s="122"/>
      <c r="D4155" s="122"/>
      <c r="F4155" s="77"/>
      <c r="J4155" s="88"/>
      <c r="K4155" s="88"/>
      <c r="L4155" s="88"/>
    </row>
    <row r="4156" spans="1:13" s="76" customFormat="1" x14ac:dyDescent="0.45">
      <c r="A4156" s="125"/>
      <c r="B4156" s="122"/>
      <c r="C4156" s="122"/>
      <c r="D4156" s="122"/>
      <c r="F4156" s="77"/>
      <c r="J4156" s="88"/>
      <c r="K4156" s="88"/>
      <c r="L4156" s="88"/>
    </row>
    <row r="4157" spans="1:13" s="76" customFormat="1" x14ac:dyDescent="0.45">
      <c r="A4157" s="125"/>
      <c r="B4157" s="122"/>
      <c r="C4157" s="122"/>
      <c r="D4157" s="122"/>
      <c r="F4157" s="77"/>
      <c r="J4157" s="88"/>
      <c r="K4157" s="88"/>
      <c r="L4157" s="88"/>
    </row>
    <row r="4158" spans="1:13" s="76" customFormat="1" x14ac:dyDescent="0.45">
      <c r="A4158" s="125"/>
      <c r="B4158" s="122"/>
      <c r="C4158" s="122"/>
      <c r="D4158" s="122"/>
      <c r="F4158" s="77"/>
    </row>
    <row r="4159" spans="1:13" s="76" customFormat="1" x14ac:dyDescent="0.45">
      <c r="A4159" s="125"/>
      <c r="B4159" s="122"/>
      <c r="C4159" s="122"/>
      <c r="D4159" s="122"/>
      <c r="F4159" s="77"/>
      <c r="J4159" s="88"/>
      <c r="K4159" s="88"/>
      <c r="L4159" s="88"/>
    </row>
    <row r="4160" spans="1:13" s="76" customFormat="1" x14ac:dyDescent="0.45">
      <c r="A4160" s="125"/>
      <c r="B4160" s="122"/>
      <c r="C4160" s="122"/>
      <c r="D4160" s="122"/>
      <c r="F4160" s="77"/>
      <c r="J4160" s="88"/>
      <c r="K4160" s="88"/>
      <c r="L4160" s="88"/>
    </row>
    <row r="4161" spans="1:12" s="76" customFormat="1" x14ac:dyDescent="0.45">
      <c r="A4161" s="125"/>
      <c r="B4161" s="122"/>
      <c r="C4161" s="122"/>
      <c r="D4161" s="122"/>
      <c r="F4161" s="77"/>
    </row>
    <row r="4162" spans="1:12" s="76" customFormat="1" x14ac:dyDescent="0.45">
      <c r="A4162" s="125"/>
      <c r="B4162" s="122"/>
      <c r="C4162" s="122"/>
      <c r="D4162" s="122"/>
      <c r="F4162" s="77"/>
      <c r="J4162" s="88"/>
      <c r="K4162" s="88"/>
      <c r="L4162" s="88"/>
    </row>
    <row r="4163" spans="1:12" s="76" customFormat="1" x14ac:dyDescent="0.45">
      <c r="A4163" s="125"/>
      <c r="B4163" s="122"/>
      <c r="C4163" s="122"/>
      <c r="D4163" s="122"/>
      <c r="F4163" s="77"/>
      <c r="J4163" s="88"/>
      <c r="K4163" s="88"/>
      <c r="L4163" s="88"/>
    </row>
    <row r="4164" spans="1:12" s="76" customFormat="1" x14ac:dyDescent="0.45">
      <c r="A4164" s="125"/>
      <c r="B4164" s="122"/>
      <c r="C4164" s="122"/>
      <c r="D4164" s="122"/>
      <c r="F4164" s="77"/>
    </row>
    <row r="4165" spans="1:12" s="76" customFormat="1" x14ac:dyDescent="0.45">
      <c r="A4165" s="125"/>
      <c r="B4165" s="122"/>
      <c r="C4165" s="122"/>
      <c r="D4165" s="122"/>
      <c r="F4165" s="77"/>
    </row>
    <row r="4166" spans="1:12" s="76" customFormat="1" x14ac:dyDescent="0.45">
      <c r="A4166" s="125"/>
      <c r="B4166" s="122"/>
      <c r="C4166" s="122"/>
      <c r="D4166" s="122"/>
      <c r="F4166" s="77"/>
    </row>
    <row r="4167" spans="1:12" s="76" customFormat="1" x14ac:dyDescent="0.45">
      <c r="A4167" s="125"/>
      <c r="B4167" s="122"/>
      <c r="C4167" s="122"/>
      <c r="D4167" s="122"/>
      <c r="F4167" s="77"/>
    </row>
    <row r="4168" spans="1:12" s="76" customFormat="1" x14ac:dyDescent="0.45">
      <c r="A4168" s="125"/>
      <c r="B4168" s="122"/>
      <c r="C4168" s="122"/>
      <c r="D4168" s="122"/>
      <c r="F4168" s="77"/>
    </row>
    <row r="4169" spans="1:12" s="76" customFormat="1" x14ac:dyDescent="0.45">
      <c r="A4169" s="125"/>
      <c r="B4169" s="122"/>
      <c r="C4169" s="122"/>
      <c r="D4169" s="122"/>
      <c r="F4169" s="77"/>
    </row>
    <row r="4170" spans="1:12" s="76" customFormat="1" x14ac:dyDescent="0.45">
      <c r="A4170" s="125"/>
      <c r="B4170" s="122"/>
      <c r="C4170" s="122"/>
      <c r="D4170" s="122"/>
      <c r="F4170" s="77"/>
    </row>
    <row r="4171" spans="1:12" s="76" customFormat="1" x14ac:dyDescent="0.45">
      <c r="A4171" s="125"/>
      <c r="B4171" s="122"/>
      <c r="C4171" s="122"/>
      <c r="D4171" s="122"/>
      <c r="F4171" s="77"/>
    </row>
    <row r="4172" spans="1:12" s="76" customFormat="1" x14ac:dyDescent="0.45">
      <c r="A4172" s="125"/>
      <c r="B4172" s="122"/>
      <c r="C4172" s="122"/>
      <c r="D4172" s="122"/>
      <c r="F4172" s="77"/>
    </row>
    <row r="4173" spans="1:12" s="76" customFormat="1" x14ac:dyDescent="0.45">
      <c r="A4173" s="125"/>
      <c r="B4173" s="122"/>
      <c r="C4173" s="122"/>
      <c r="D4173" s="122"/>
      <c r="F4173" s="77"/>
    </row>
    <row r="4174" spans="1:12" s="76" customFormat="1" x14ac:dyDescent="0.45">
      <c r="A4174" s="125"/>
      <c r="B4174" s="122"/>
      <c r="C4174" s="122"/>
      <c r="D4174" s="122"/>
      <c r="F4174" s="77"/>
    </row>
    <row r="4175" spans="1:12" s="76" customFormat="1" x14ac:dyDescent="0.45">
      <c r="A4175" s="125"/>
      <c r="B4175" s="122"/>
      <c r="C4175" s="122"/>
      <c r="D4175" s="122"/>
      <c r="F4175" s="77"/>
      <c r="J4175" s="88"/>
      <c r="K4175" s="88"/>
      <c r="L4175" s="88"/>
    </row>
    <row r="4176" spans="1:12" s="76" customFormat="1" x14ac:dyDescent="0.45">
      <c r="A4176" s="125"/>
      <c r="B4176" s="122"/>
      <c r="C4176" s="122"/>
      <c r="D4176" s="122"/>
      <c r="F4176" s="77"/>
    </row>
    <row r="4177" spans="1:12" s="76" customFormat="1" x14ac:dyDescent="0.45">
      <c r="A4177" s="125"/>
      <c r="B4177" s="122"/>
      <c r="C4177" s="122"/>
      <c r="D4177" s="122"/>
      <c r="F4177" s="77"/>
    </row>
    <row r="4178" spans="1:12" s="76" customFormat="1" x14ac:dyDescent="0.45">
      <c r="A4178" s="125"/>
      <c r="B4178" s="122"/>
      <c r="C4178" s="122"/>
      <c r="D4178" s="122"/>
      <c r="F4178" s="77"/>
      <c r="J4178" s="88"/>
      <c r="K4178" s="88"/>
      <c r="L4178" s="88"/>
    </row>
    <row r="4179" spans="1:12" s="76" customFormat="1" x14ac:dyDescent="0.45">
      <c r="A4179" s="125"/>
      <c r="B4179" s="122"/>
      <c r="C4179" s="122"/>
      <c r="D4179" s="122"/>
      <c r="F4179" s="77"/>
    </row>
    <row r="4180" spans="1:12" s="76" customFormat="1" x14ac:dyDescent="0.45">
      <c r="A4180" s="125"/>
      <c r="B4180" s="122"/>
      <c r="C4180" s="122"/>
      <c r="D4180" s="122"/>
      <c r="F4180" s="77"/>
    </row>
    <row r="4181" spans="1:12" s="76" customFormat="1" x14ac:dyDescent="0.45">
      <c r="A4181" s="125"/>
      <c r="B4181" s="122"/>
      <c r="C4181" s="122"/>
      <c r="D4181" s="122"/>
      <c r="F4181" s="77"/>
    </row>
    <row r="4182" spans="1:12" s="76" customFormat="1" x14ac:dyDescent="0.45">
      <c r="A4182" s="125"/>
      <c r="B4182" s="122"/>
      <c r="C4182" s="122"/>
      <c r="D4182" s="122"/>
      <c r="F4182" s="77"/>
    </row>
    <row r="4183" spans="1:12" s="76" customFormat="1" x14ac:dyDescent="0.45">
      <c r="A4183" s="125"/>
      <c r="B4183" s="122"/>
      <c r="C4183" s="122"/>
      <c r="D4183" s="122"/>
      <c r="F4183" s="77"/>
    </row>
    <row r="4184" spans="1:12" s="76" customFormat="1" x14ac:dyDescent="0.45">
      <c r="A4184" s="125"/>
      <c r="B4184" s="122"/>
      <c r="C4184" s="122"/>
      <c r="D4184" s="122"/>
      <c r="F4184" s="77"/>
    </row>
    <row r="4185" spans="1:12" s="76" customFormat="1" x14ac:dyDescent="0.45">
      <c r="A4185" s="125"/>
      <c r="B4185" s="122"/>
      <c r="C4185" s="122"/>
      <c r="D4185" s="122"/>
      <c r="F4185" s="77"/>
    </row>
    <row r="4186" spans="1:12" s="76" customFormat="1" x14ac:dyDescent="0.45">
      <c r="A4186" s="125"/>
      <c r="B4186" s="122"/>
      <c r="C4186" s="122"/>
      <c r="D4186" s="122"/>
      <c r="F4186" s="77"/>
    </row>
    <row r="4187" spans="1:12" s="76" customFormat="1" x14ac:dyDescent="0.45">
      <c r="A4187" s="125"/>
      <c r="B4187" s="122"/>
      <c r="C4187" s="122"/>
      <c r="D4187" s="122"/>
      <c r="F4187" s="77"/>
    </row>
    <row r="4188" spans="1:12" s="76" customFormat="1" x14ac:dyDescent="0.45">
      <c r="A4188" s="125"/>
      <c r="B4188" s="122"/>
      <c r="C4188" s="122"/>
      <c r="D4188" s="122"/>
      <c r="F4188" s="77"/>
    </row>
    <row r="4189" spans="1:12" s="76" customFormat="1" x14ac:dyDescent="0.45">
      <c r="A4189" s="125"/>
      <c r="B4189" s="122"/>
      <c r="C4189" s="122"/>
      <c r="D4189" s="122"/>
      <c r="F4189" s="77"/>
    </row>
    <row r="4190" spans="1:12" s="76" customFormat="1" x14ac:dyDescent="0.45">
      <c r="A4190" s="125"/>
      <c r="B4190" s="122"/>
      <c r="C4190" s="122"/>
      <c r="D4190" s="122"/>
      <c r="F4190" s="77"/>
    </row>
    <row r="4191" spans="1:12" s="76" customFormat="1" x14ac:dyDescent="0.45">
      <c r="A4191" s="125"/>
      <c r="B4191" s="122"/>
      <c r="C4191" s="122"/>
      <c r="D4191" s="122"/>
      <c r="F4191" s="77"/>
    </row>
    <row r="4192" spans="1:12" s="76" customFormat="1" x14ac:dyDescent="0.45">
      <c r="A4192" s="125"/>
      <c r="B4192" s="122"/>
      <c r="C4192" s="122"/>
      <c r="D4192" s="122"/>
      <c r="F4192" s="77"/>
      <c r="J4192" s="88"/>
      <c r="K4192" s="88"/>
      <c r="L4192" s="88"/>
    </row>
    <row r="4193" spans="1:12" s="76" customFormat="1" x14ac:dyDescent="0.45">
      <c r="A4193" s="125"/>
      <c r="B4193" s="122"/>
      <c r="C4193" s="122"/>
      <c r="D4193" s="122"/>
      <c r="F4193" s="77"/>
    </row>
    <row r="4194" spans="1:12" s="76" customFormat="1" x14ac:dyDescent="0.45">
      <c r="A4194" s="125"/>
      <c r="B4194" s="122"/>
      <c r="C4194" s="122"/>
      <c r="D4194" s="122"/>
      <c r="F4194" s="77"/>
    </row>
    <row r="4195" spans="1:12" s="76" customFormat="1" x14ac:dyDescent="0.45">
      <c r="A4195" s="125"/>
      <c r="B4195" s="122"/>
      <c r="C4195" s="122"/>
      <c r="D4195" s="122"/>
      <c r="F4195" s="77"/>
    </row>
    <row r="4196" spans="1:12" s="76" customFormat="1" x14ac:dyDescent="0.45">
      <c r="A4196" s="125"/>
      <c r="B4196" s="122"/>
      <c r="C4196" s="122"/>
      <c r="D4196" s="122"/>
      <c r="F4196" s="77"/>
      <c r="J4196" s="88"/>
      <c r="K4196" s="88"/>
      <c r="L4196" s="88"/>
    </row>
    <row r="4197" spans="1:12" s="76" customFormat="1" x14ac:dyDescent="0.45">
      <c r="A4197" s="125"/>
      <c r="B4197" s="122"/>
      <c r="C4197" s="122"/>
      <c r="D4197" s="122"/>
      <c r="F4197" s="77"/>
    </row>
    <row r="4198" spans="1:12" s="76" customFormat="1" x14ac:dyDescent="0.45">
      <c r="A4198" s="125"/>
      <c r="B4198" s="122"/>
      <c r="C4198" s="122"/>
      <c r="D4198" s="122"/>
      <c r="F4198" s="77"/>
    </row>
    <row r="4199" spans="1:12" s="76" customFormat="1" x14ac:dyDescent="0.45">
      <c r="A4199" s="125"/>
      <c r="B4199" s="122"/>
      <c r="C4199" s="122"/>
      <c r="D4199" s="122"/>
      <c r="F4199" s="77"/>
    </row>
    <row r="4200" spans="1:12" s="76" customFormat="1" x14ac:dyDescent="0.45">
      <c r="A4200" s="125"/>
      <c r="B4200" s="122"/>
      <c r="C4200" s="122"/>
      <c r="D4200" s="122"/>
      <c r="F4200" s="77"/>
      <c r="J4200" s="88"/>
      <c r="K4200" s="88"/>
      <c r="L4200" s="88"/>
    </row>
    <row r="4201" spans="1:12" s="76" customFormat="1" x14ac:dyDescent="0.45">
      <c r="A4201" s="125"/>
      <c r="B4201" s="122"/>
      <c r="C4201" s="122"/>
      <c r="D4201" s="122"/>
      <c r="F4201" s="77"/>
      <c r="J4201" s="88"/>
      <c r="K4201" s="88"/>
      <c r="L4201" s="88"/>
    </row>
    <row r="4202" spans="1:12" s="76" customFormat="1" x14ac:dyDescent="0.45">
      <c r="A4202" s="125"/>
      <c r="B4202" s="122"/>
      <c r="C4202" s="122"/>
      <c r="D4202" s="122"/>
      <c r="F4202" s="77"/>
      <c r="J4202" s="88"/>
      <c r="K4202" s="88"/>
      <c r="L4202" s="88"/>
    </row>
    <row r="4203" spans="1:12" s="76" customFormat="1" x14ac:dyDescent="0.45">
      <c r="A4203" s="125"/>
      <c r="B4203" s="122"/>
      <c r="C4203" s="122"/>
      <c r="D4203" s="122"/>
      <c r="F4203" s="77"/>
    </row>
    <row r="4204" spans="1:12" s="76" customFormat="1" x14ac:dyDescent="0.45">
      <c r="A4204" s="125"/>
      <c r="B4204" s="122"/>
      <c r="C4204" s="122"/>
      <c r="D4204" s="122"/>
      <c r="F4204" s="77"/>
    </row>
    <row r="4205" spans="1:12" s="76" customFormat="1" x14ac:dyDescent="0.45">
      <c r="A4205" s="125"/>
      <c r="B4205" s="122"/>
      <c r="C4205" s="122"/>
      <c r="D4205" s="122"/>
      <c r="F4205" s="77"/>
    </row>
    <row r="4206" spans="1:12" s="76" customFormat="1" x14ac:dyDescent="0.45">
      <c r="A4206" s="125"/>
      <c r="B4206" s="122"/>
      <c r="C4206" s="122"/>
      <c r="D4206" s="122"/>
      <c r="F4206" s="77"/>
    </row>
    <row r="4207" spans="1:12" s="76" customFormat="1" x14ac:dyDescent="0.45">
      <c r="A4207" s="125"/>
      <c r="B4207" s="122"/>
      <c r="C4207" s="122"/>
      <c r="D4207" s="122"/>
      <c r="F4207" s="77"/>
    </row>
    <row r="4208" spans="1:12" s="76" customFormat="1" x14ac:dyDescent="0.45">
      <c r="A4208" s="125"/>
      <c r="B4208" s="122"/>
      <c r="C4208" s="122"/>
      <c r="D4208" s="122"/>
      <c r="F4208" s="77"/>
    </row>
    <row r="4209" spans="1:12" s="76" customFormat="1" x14ac:dyDescent="0.45">
      <c r="A4209" s="125"/>
      <c r="B4209" s="122"/>
      <c r="C4209" s="122"/>
      <c r="D4209" s="122"/>
      <c r="F4209" s="77"/>
      <c r="J4209" s="88"/>
      <c r="K4209" s="88"/>
      <c r="L4209" s="88"/>
    </row>
    <row r="4210" spans="1:12" s="76" customFormat="1" x14ac:dyDescent="0.45">
      <c r="A4210" s="125"/>
      <c r="B4210" s="122"/>
      <c r="C4210" s="122"/>
      <c r="D4210" s="122"/>
      <c r="F4210" s="77"/>
    </row>
    <row r="4211" spans="1:12" s="76" customFormat="1" x14ac:dyDescent="0.45">
      <c r="A4211" s="125"/>
      <c r="B4211" s="122"/>
      <c r="C4211" s="122"/>
      <c r="D4211" s="122"/>
      <c r="F4211" s="77"/>
    </row>
    <row r="4212" spans="1:12" s="76" customFormat="1" x14ac:dyDescent="0.45">
      <c r="A4212" s="125"/>
      <c r="B4212" s="122"/>
      <c r="C4212" s="122"/>
      <c r="D4212" s="122"/>
      <c r="F4212" s="77"/>
      <c r="J4212" s="88"/>
      <c r="K4212" s="88"/>
      <c r="L4212" s="88"/>
    </row>
    <row r="4213" spans="1:12" s="76" customFormat="1" x14ac:dyDescent="0.45">
      <c r="A4213" s="125"/>
      <c r="B4213" s="122"/>
      <c r="C4213" s="122"/>
      <c r="D4213" s="122"/>
      <c r="F4213" s="77"/>
    </row>
    <row r="4214" spans="1:12" s="76" customFormat="1" x14ac:dyDescent="0.45">
      <c r="A4214" s="125"/>
      <c r="B4214" s="122"/>
      <c r="C4214" s="122"/>
      <c r="D4214" s="122"/>
      <c r="F4214" s="77"/>
    </row>
    <row r="4215" spans="1:12" s="76" customFormat="1" x14ac:dyDescent="0.45">
      <c r="A4215" s="125"/>
      <c r="B4215" s="122"/>
      <c r="C4215" s="122"/>
      <c r="D4215" s="122"/>
      <c r="F4215" s="77"/>
    </row>
    <row r="4216" spans="1:12" s="76" customFormat="1" x14ac:dyDescent="0.45">
      <c r="A4216" s="125"/>
      <c r="B4216" s="122"/>
      <c r="C4216" s="122"/>
      <c r="D4216" s="122"/>
      <c r="F4216" s="77"/>
    </row>
    <row r="4217" spans="1:12" s="76" customFormat="1" x14ac:dyDescent="0.45">
      <c r="A4217" s="125"/>
      <c r="B4217" s="122"/>
      <c r="C4217" s="122"/>
      <c r="D4217" s="122"/>
      <c r="F4217" s="77"/>
    </row>
    <row r="4218" spans="1:12" s="76" customFormat="1" x14ac:dyDescent="0.45">
      <c r="A4218" s="125"/>
      <c r="B4218" s="122"/>
      <c r="C4218" s="122"/>
      <c r="D4218" s="122"/>
      <c r="F4218" s="77"/>
    </row>
    <row r="4219" spans="1:12" s="76" customFormat="1" x14ac:dyDescent="0.45">
      <c r="A4219" s="125"/>
      <c r="B4219" s="122"/>
      <c r="C4219" s="122"/>
      <c r="D4219" s="122"/>
      <c r="F4219" s="77"/>
    </row>
    <row r="4220" spans="1:12" s="76" customFormat="1" x14ac:dyDescent="0.45">
      <c r="A4220" s="125"/>
      <c r="B4220" s="122"/>
      <c r="C4220" s="122"/>
      <c r="D4220" s="122"/>
      <c r="F4220" s="77"/>
    </row>
    <row r="4221" spans="1:12" s="76" customFormat="1" x14ac:dyDescent="0.45">
      <c r="A4221" s="125"/>
      <c r="B4221" s="122"/>
      <c r="C4221" s="122"/>
      <c r="D4221" s="122"/>
      <c r="F4221" s="77"/>
      <c r="J4221" s="88"/>
      <c r="K4221" s="88"/>
      <c r="L4221" s="88"/>
    </row>
    <row r="4222" spans="1:12" s="76" customFormat="1" x14ac:dyDescent="0.45">
      <c r="A4222" s="125"/>
      <c r="B4222" s="122"/>
      <c r="C4222" s="122"/>
      <c r="D4222" s="122"/>
      <c r="F4222" s="77"/>
    </row>
    <row r="4223" spans="1:12" s="76" customFormat="1" x14ac:dyDescent="0.45">
      <c r="A4223" s="125"/>
      <c r="B4223" s="122"/>
      <c r="C4223" s="122"/>
      <c r="D4223" s="122"/>
      <c r="F4223" s="77"/>
      <c r="J4223" s="88"/>
      <c r="K4223" s="88"/>
      <c r="L4223" s="88"/>
    </row>
    <row r="4224" spans="1:12" s="76" customFormat="1" x14ac:dyDescent="0.45">
      <c r="A4224" s="125"/>
      <c r="B4224" s="122"/>
      <c r="C4224" s="122"/>
      <c r="D4224" s="122"/>
      <c r="F4224" s="77"/>
    </row>
    <row r="4225" spans="1:12" s="76" customFormat="1" x14ac:dyDescent="0.45">
      <c r="A4225" s="125"/>
      <c r="B4225" s="122"/>
      <c r="C4225" s="122"/>
      <c r="D4225" s="122"/>
      <c r="F4225" s="77"/>
      <c r="J4225" s="88"/>
      <c r="K4225" s="88"/>
      <c r="L4225" s="88"/>
    </row>
    <row r="4226" spans="1:12" s="76" customFormat="1" x14ac:dyDescent="0.45">
      <c r="A4226" s="125"/>
      <c r="B4226" s="122"/>
      <c r="C4226" s="122"/>
      <c r="D4226" s="122"/>
      <c r="F4226" s="77"/>
    </row>
    <row r="4227" spans="1:12" s="76" customFormat="1" x14ac:dyDescent="0.45">
      <c r="A4227" s="125"/>
      <c r="B4227" s="122"/>
      <c r="C4227" s="122"/>
      <c r="D4227" s="122"/>
      <c r="F4227" s="77"/>
      <c r="J4227" s="88"/>
      <c r="K4227" s="88"/>
      <c r="L4227" s="88"/>
    </row>
    <row r="4228" spans="1:12" s="76" customFormat="1" x14ac:dyDescent="0.45">
      <c r="A4228" s="125"/>
      <c r="B4228" s="122"/>
      <c r="C4228" s="122"/>
      <c r="D4228" s="122"/>
      <c r="F4228" s="77"/>
    </row>
    <row r="4229" spans="1:12" s="76" customFormat="1" x14ac:dyDescent="0.45">
      <c r="A4229" s="125"/>
      <c r="B4229" s="122"/>
      <c r="C4229" s="122"/>
      <c r="D4229" s="122"/>
      <c r="F4229" s="77"/>
    </row>
    <row r="4230" spans="1:12" s="76" customFormat="1" x14ac:dyDescent="0.45">
      <c r="A4230" s="125"/>
      <c r="B4230" s="122"/>
      <c r="C4230" s="122"/>
      <c r="D4230" s="122"/>
      <c r="F4230" s="77"/>
      <c r="J4230" s="88"/>
      <c r="K4230" s="88"/>
      <c r="L4230" s="88"/>
    </row>
    <row r="4231" spans="1:12" s="76" customFormat="1" x14ac:dyDescent="0.45">
      <c r="A4231" s="125"/>
      <c r="B4231" s="122"/>
      <c r="C4231" s="122"/>
      <c r="D4231" s="122"/>
      <c r="F4231" s="77"/>
    </row>
    <row r="4232" spans="1:12" s="76" customFormat="1" x14ac:dyDescent="0.45">
      <c r="A4232" s="125"/>
      <c r="B4232" s="122"/>
      <c r="C4232" s="122"/>
      <c r="D4232" s="122"/>
      <c r="F4232" s="77"/>
    </row>
    <row r="4233" spans="1:12" s="76" customFormat="1" x14ac:dyDescent="0.45">
      <c r="A4233" s="125"/>
      <c r="B4233" s="122"/>
      <c r="C4233" s="122"/>
      <c r="D4233" s="122"/>
      <c r="F4233" s="77"/>
    </row>
    <row r="4234" spans="1:12" s="76" customFormat="1" x14ac:dyDescent="0.45">
      <c r="A4234" s="125"/>
      <c r="B4234" s="122"/>
      <c r="C4234" s="122"/>
      <c r="D4234" s="122"/>
      <c r="F4234" s="77"/>
    </row>
    <row r="4235" spans="1:12" s="76" customFormat="1" x14ac:dyDescent="0.45">
      <c r="A4235" s="125"/>
      <c r="B4235" s="122"/>
      <c r="C4235" s="122"/>
      <c r="D4235" s="122"/>
      <c r="F4235" s="77"/>
      <c r="J4235" s="88"/>
      <c r="K4235" s="88"/>
      <c r="L4235" s="88"/>
    </row>
    <row r="4236" spans="1:12" s="76" customFormat="1" x14ac:dyDescent="0.45">
      <c r="A4236" s="125"/>
      <c r="B4236" s="122"/>
      <c r="C4236" s="122"/>
      <c r="D4236" s="122"/>
      <c r="F4236" s="77"/>
    </row>
    <row r="4237" spans="1:12" s="76" customFormat="1" x14ac:dyDescent="0.45">
      <c r="A4237" s="125"/>
      <c r="B4237" s="122"/>
      <c r="C4237" s="122"/>
      <c r="D4237" s="122"/>
      <c r="F4237" s="77"/>
    </row>
    <row r="4238" spans="1:12" s="76" customFormat="1" x14ac:dyDescent="0.45">
      <c r="A4238" s="125"/>
      <c r="B4238" s="122"/>
      <c r="C4238" s="122"/>
      <c r="D4238" s="122"/>
      <c r="F4238" s="77"/>
    </row>
    <row r="4239" spans="1:12" s="76" customFormat="1" x14ac:dyDescent="0.45">
      <c r="A4239" s="125"/>
      <c r="B4239" s="122"/>
      <c r="C4239" s="122"/>
      <c r="D4239" s="122"/>
      <c r="F4239" s="77"/>
    </row>
    <row r="4240" spans="1:12" s="76" customFormat="1" x14ac:dyDescent="0.45">
      <c r="A4240" s="125"/>
      <c r="B4240" s="122"/>
      <c r="C4240" s="122"/>
      <c r="D4240" s="122"/>
      <c r="F4240" s="77"/>
      <c r="J4240" s="88"/>
      <c r="K4240" s="88"/>
      <c r="L4240" s="88"/>
    </row>
    <row r="4241" spans="1:12" s="76" customFormat="1" x14ac:dyDescent="0.45">
      <c r="A4241" s="125"/>
      <c r="B4241" s="122"/>
      <c r="C4241" s="122"/>
      <c r="D4241" s="122"/>
      <c r="F4241" s="77"/>
    </row>
    <row r="4242" spans="1:12" s="76" customFormat="1" x14ac:dyDescent="0.45">
      <c r="A4242" s="125"/>
      <c r="B4242" s="122"/>
      <c r="C4242" s="122"/>
      <c r="D4242" s="122"/>
      <c r="F4242" s="77"/>
    </row>
    <row r="4243" spans="1:12" s="76" customFormat="1" x14ac:dyDescent="0.45">
      <c r="A4243" s="125"/>
      <c r="B4243" s="122"/>
      <c r="C4243" s="122"/>
      <c r="D4243" s="122"/>
      <c r="F4243" s="77"/>
    </row>
    <row r="4244" spans="1:12" s="76" customFormat="1" x14ac:dyDescent="0.45">
      <c r="A4244" s="125"/>
      <c r="B4244" s="122"/>
      <c r="C4244" s="122"/>
      <c r="D4244" s="122"/>
      <c r="F4244" s="77"/>
    </row>
    <row r="4245" spans="1:12" s="76" customFormat="1" x14ac:dyDescent="0.45">
      <c r="A4245" s="125"/>
      <c r="B4245" s="122"/>
      <c r="C4245" s="122"/>
      <c r="D4245" s="122"/>
      <c r="F4245" s="77"/>
    </row>
    <row r="4246" spans="1:12" s="76" customFormat="1" x14ac:dyDescent="0.45">
      <c r="A4246" s="125"/>
      <c r="B4246" s="122"/>
      <c r="C4246" s="122"/>
      <c r="D4246" s="122"/>
      <c r="F4246" s="77"/>
    </row>
    <row r="4247" spans="1:12" s="76" customFormat="1" x14ac:dyDescent="0.45">
      <c r="A4247" s="125"/>
      <c r="B4247" s="122"/>
      <c r="C4247" s="122"/>
      <c r="D4247" s="122"/>
      <c r="F4247" s="77"/>
    </row>
    <row r="4248" spans="1:12" s="76" customFormat="1" x14ac:dyDescent="0.45">
      <c r="A4248" s="125"/>
      <c r="B4248" s="122"/>
      <c r="C4248" s="122"/>
      <c r="D4248" s="122"/>
      <c r="F4248" s="77"/>
      <c r="J4248" s="88"/>
      <c r="K4248" s="88"/>
      <c r="L4248" s="88"/>
    </row>
    <row r="4249" spans="1:12" s="76" customFormat="1" x14ac:dyDescent="0.45">
      <c r="A4249" s="125"/>
      <c r="B4249" s="122"/>
      <c r="C4249" s="122"/>
      <c r="D4249" s="122"/>
      <c r="F4249" s="77"/>
    </row>
    <row r="4250" spans="1:12" s="76" customFormat="1" x14ac:dyDescent="0.45">
      <c r="A4250" s="125"/>
      <c r="B4250" s="122"/>
      <c r="C4250" s="122"/>
      <c r="D4250" s="122"/>
      <c r="F4250" s="77"/>
    </row>
    <row r="4251" spans="1:12" s="76" customFormat="1" x14ac:dyDescent="0.45">
      <c r="A4251" s="125"/>
      <c r="B4251" s="122"/>
      <c r="C4251" s="122"/>
      <c r="D4251" s="122"/>
      <c r="F4251" s="77"/>
    </row>
    <row r="4252" spans="1:12" s="76" customFormat="1" x14ac:dyDescent="0.45">
      <c r="A4252" s="125"/>
      <c r="B4252" s="122"/>
      <c r="C4252" s="122"/>
      <c r="D4252" s="122"/>
      <c r="F4252" s="77"/>
    </row>
    <row r="4253" spans="1:12" s="76" customFormat="1" x14ac:dyDescent="0.45">
      <c r="A4253" s="125"/>
      <c r="B4253" s="122"/>
      <c r="C4253" s="122"/>
      <c r="D4253" s="122"/>
      <c r="F4253" s="77"/>
    </row>
    <row r="4254" spans="1:12" s="76" customFormat="1" x14ac:dyDescent="0.45">
      <c r="A4254" s="125"/>
      <c r="B4254" s="122"/>
      <c r="C4254" s="122"/>
      <c r="D4254" s="122"/>
      <c r="F4254" s="77"/>
      <c r="J4254" s="88"/>
      <c r="K4254" s="88"/>
      <c r="L4254" s="88"/>
    </row>
    <row r="4255" spans="1:12" s="76" customFormat="1" x14ac:dyDescent="0.45">
      <c r="A4255" s="125"/>
      <c r="B4255" s="122"/>
      <c r="C4255" s="122"/>
      <c r="D4255" s="122"/>
      <c r="F4255" s="77"/>
      <c r="J4255" s="88"/>
      <c r="K4255" s="88"/>
      <c r="L4255" s="88"/>
    </row>
    <row r="4256" spans="1:12" s="76" customFormat="1" x14ac:dyDescent="0.45">
      <c r="A4256" s="125"/>
      <c r="B4256" s="122"/>
      <c r="C4256" s="122"/>
      <c r="D4256" s="122"/>
      <c r="F4256" s="77"/>
    </row>
    <row r="4257" spans="1:12" s="76" customFormat="1" x14ac:dyDescent="0.45">
      <c r="A4257" s="125"/>
      <c r="B4257" s="122"/>
      <c r="C4257" s="122"/>
      <c r="D4257" s="122"/>
      <c r="F4257" s="77"/>
      <c r="J4257" s="88"/>
      <c r="K4257" s="88"/>
      <c r="L4257" s="88"/>
    </row>
    <row r="4258" spans="1:12" s="76" customFormat="1" x14ac:dyDescent="0.45">
      <c r="A4258" s="125"/>
      <c r="B4258" s="122"/>
      <c r="C4258" s="122"/>
      <c r="D4258" s="122"/>
      <c r="F4258" s="77"/>
    </row>
    <row r="4259" spans="1:12" s="76" customFormat="1" x14ac:dyDescent="0.45">
      <c r="A4259" s="125"/>
      <c r="B4259" s="122"/>
      <c r="C4259" s="122"/>
      <c r="D4259" s="122"/>
      <c r="F4259" s="77"/>
    </row>
    <row r="4260" spans="1:12" s="76" customFormat="1" x14ac:dyDescent="0.45">
      <c r="A4260" s="125"/>
      <c r="B4260" s="122"/>
      <c r="C4260" s="122"/>
      <c r="D4260" s="122"/>
      <c r="F4260" s="77"/>
    </row>
    <row r="4261" spans="1:12" s="76" customFormat="1" x14ac:dyDescent="0.45">
      <c r="A4261" s="125"/>
      <c r="B4261" s="122"/>
      <c r="C4261" s="122"/>
      <c r="D4261" s="122"/>
      <c r="F4261" s="77"/>
    </row>
    <row r="4262" spans="1:12" s="76" customFormat="1" x14ac:dyDescent="0.45">
      <c r="A4262" s="125"/>
      <c r="B4262" s="122"/>
      <c r="C4262" s="122"/>
      <c r="D4262" s="122"/>
      <c r="F4262" s="77"/>
    </row>
    <row r="4263" spans="1:12" s="76" customFormat="1" x14ac:dyDescent="0.45">
      <c r="A4263" s="125"/>
      <c r="B4263" s="122"/>
      <c r="C4263" s="122"/>
      <c r="D4263" s="122"/>
      <c r="F4263" s="77"/>
    </row>
    <row r="4264" spans="1:12" s="76" customFormat="1" x14ac:dyDescent="0.45">
      <c r="A4264" s="125"/>
      <c r="B4264" s="122"/>
      <c r="C4264" s="122"/>
      <c r="D4264" s="122"/>
      <c r="F4264" s="77"/>
      <c r="J4264" s="88"/>
      <c r="K4264" s="88"/>
      <c r="L4264" s="88"/>
    </row>
    <row r="4265" spans="1:12" s="76" customFormat="1" x14ac:dyDescent="0.45">
      <c r="A4265" s="125"/>
      <c r="B4265" s="122"/>
      <c r="C4265" s="122"/>
      <c r="D4265" s="122"/>
      <c r="F4265" s="77"/>
    </row>
    <row r="4266" spans="1:12" s="76" customFormat="1" x14ac:dyDescent="0.45">
      <c r="A4266" s="125"/>
      <c r="B4266" s="122"/>
      <c r="C4266" s="122"/>
      <c r="D4266" s="122"/>
      <c r="F4266" s="77"/>
    </row>
    <row r="4267" spans="1:12" s="76" customFormat="1" x14ac:dyDescent="0.45">
      <c r="A4267" s="125"/>
      <c r="B4267" s="122"/>
      <c r="C4267" s="122"/>
      <c r="D4267" s="122"/>
      <c r="F4267" s="77"/>
    </row>
    <row r="4268" spans="1:12" s="76" customFormat="1" x14ac:dyDescent="0.45">
      <c r="A4268" s="125"/>
      <c r="B4268" s="122"/>
      <c r="C4268" s="122"/>
      <c r="D4268" s="122"/>
      <c r="F4268" s="77"/>
      <c r="J4268" s="88"/>
      <c r="K4268" s="88"/>
      <c r="L4268" s="88"/>
    </row>
    <row r="4269" spans="1:12" s="76" customFormat="1" x14ac:dyDescent="0.45">
      <c r="A4269" s="125"/>
      <c r="B4269" s="122"/>
      <c r="C4269" s="122"/>
      <c r="D4269" s="122"/>
      <c r="F4269" s="77"/>
    </row>
    <row r="4270" spans="1:12" s="76" customFormat="1" x14ac:dyDescent="0.45">
      <c r="A4270" s="125"/>
      <c r="B4270" s="122"/>
      <c r="C4270" s="122"/>
      <c r="D4270" s="122"/>
      <c r="F4270" s="77"/>
    </row>
    <row r="4271" spans="1:12" s="76" customFormat="1" x14ac:dyDescent="0.45">
      <c r="A4271" s="125"/>
      <c r="B4271" s="122"/>
      <c r="C4271" s="122"/>
      <c r="D4271" s="122"/>
      <c r="F4271" s="77"/>
    </row>
    <row r="4272" spans="1:12" s="76" customFormat="1" x14ac:dyDescent="0.45">
      <c r="A4272" s="125"/>
      <c r="B4272" s="122"/>
      <c r="C4272" s="122"/>
      <c r="D4272" s="122"/>
      <c r="F4272" s="77"/>
    </row>
    <row r="4273" spans="1:12" s="76" customFormat="1" x14ac:dyDescent="0.45">
      <c r="A4273" s="125"/>
      <c r="B4273" s="122"/>
      <c r="C4273" s="122"/>
      <c r="D4273" s="122"/>
      <c r="F4273" s="77"/>
      <c r="J4273" s="88"/>
      <c r="K4273" s="88"/>
      <c r="L4273" s="88"/>
    </row>
    <row r="4274" spans="1:12" s="76" customFormat="1" x14ac:dyDescent="0.45">
      <c r="A4274" s="125"/>
      <c r="B4274" s="122"/>
      <c r="C4274" s="122"/>
      <c r="D4274" s="122"/>
      <c r="F4274" s="77"/>
    </row>
    <row r="4275" spans="1:12" s="76" customFormat="1" x14ac:dyDescent="0.45">
      <c r="A4275" s="125"/>
      <c r="B4275" s="122"/>
      <c r="C4275" s="122"/>
      <c r="D4275" s="122"/>
      <c r="F4275" s="77"/>
    </row>
    <row r="4276" spans="1:12" s="76" customFormat="1" x14ac:dyDescent="0.45">
      <c r="A4276" s="125"/>
      <c r="B4276" s="122"/>
      <c r="C4276" s="122"/>
      <c r="D4276" s="122"/>
      <c r="F4276" s="77"/>
      <c r="J4276" s="88"/>
      <c r="K4276" s="88"/>
      <c r="L4276" s="88"/>
    </row>
    <row r="4277" spans="1:12" s="76" customFormat="1" x14ac:dyDescent="0.45">
      <c r="A4277" s="125"/>
      <c r="B4277" s="122"/>
      <c r="C4277" s="122"/>
      <c r="D4277" s="122"/>
      <c r="F4277" s="77"/>
    </row>
    <row r="4278" spans="1:12" s="76" customFormat="1" x14ac:dyDescent="0.45">
      <c r="A4278" s="125"/>
      <c r="B4278" s="122"/>
      <c r="C4278" s="122"/>
      <c r="D4278" s="122"/>
      <c r="F4278" s="77"/>
    </row>
    <row r="4279" spans="1:12" s="76" customFormat="1" x14ac:dyDescent="0.45">
      <c r="A4279" s="125"/>
      <c r="B4279" s="122"/>
      <c r="C4279" s="122"/>
      <c r="D4279" s="122"/>
      <c r="F4279" s="77"/>
    </row>
    <row r="4280" spans="1:12" s="76" customFormat="1" x14ac:dyDescent="0.45">
      <c r="A4280" s="125"/>
      <c r="B4280" s="122"/>
      <c r="C4280" s="122"/>
      <c r="D4280" s="122"/>
      <c r="F4280" s="77"/>
    </row>
    <row r="4281" spans="1:12" s="76" customFormat="1" x14ac:dyDescent="0.45">
      <c r="A4281" s="125"/>
      <c r="B4281" s="122"/>
      <c r="C4281" s="122"/>
      <c r="D4281" s="122"/>
      <c r="F4281" s="77"/>
    </row>
    <row r="4282" spans="1:12" s="76" customFormat="1" x14ac:dyDescent="0.45">
      <c r="A4282" s="125"/>
      <c r="B4282" s="122"/>
      <c r="C4282" s="122"/>
      <c r="D4282" s="122"/>
      <c r="F4282" s="77"/>
    </row>
    <row r="4283" spans="1:12" s="76" customFormat="1" x14ac:dyDescent="0.45">
      <c r="A4283" s="125"/>
      <c r="B4283" s="122"/>
      <c r="C4283" s="122"/>
      <c r="D4283" s="122"/>
      <c r="F4283" s="77"/>
    </row>
    <row r="4284" spans="1:12" s="76" customFormat="1" x14ac:dyDescent="0.45">
      <c r="A4284" s="125"/>
      <c r="B4284" s="122"/>
      <c r="C4284" s="122"/>
      <c r="D4284" s="122"/>
      <c r="F4284" s="77"/>
    </row>
    <row r="4285" spans="1:12" s="76" customFormat="1" x14ac:dyDescent="0.45">
      <c r="A4285" s="125"/>
      <c r="B4285" s="122"/>
      <c r="C4285" s="122"/>
      <c r="D4285" s="122"/>
      <c r="F4285" s="77"/>
    </row>
    <row r="4286" spans="1:12" s="76" customFormat="1" x14ac:dyDescent="0.45">
      <c r="A4286" s="125"/>
      <c r="B4286" s="122"/>
      <c r="C4286" s="122"/>
      <c r="D4286" s="122"/>
      <c r="F4286" s="77"/>
    </row>
    <row r="4287" spans="1:12" s="76" customFormat="1" x14ac:dyDescent="0.45">
      <c r="A4287" s="125"/>
      <c r="B4287" s="122"/>
      <c r="C4287" s="122"/>
      <c r="D4287" s="122"/>
      <c r="F4287" s="77"/>
    </row>
    <row r="4288" spans="1:12" s="76" customFormat="1" x14ac:dyDescent="0.45">
      <c r="A4288" s="125"/>
      <c r="B4288" s="122"/>
      <c r="C4288" s="122"/>
      <c r="D4288" s="122"/>
      <c r="F4288" s="77"/>
    </row>
    <row r="4289" spans="1:12" s="76" customFormat="1" x14ac:dyDescent="0.45">
      <c r="A4289" s="125"/>
      <c r="B4289" s="122"/>
      <c r="C4289" s="122"/>
      <c r="D4289" s="122"/>
      <c r="F4289" s="77"/>
    </row>
    <row r="4290" spans="1:12" s="76" customFormat="1" x14ac:dyDescent="0.45">
      <c r="A4290" s="125"/>
      <c r="B4290" s="122"/>
      <c r="C4290" s="122"/>
      <c r="D4290" s="122"/>
      <c r="F4290" s="77"/>
    </row>
    <row r="4291" spans="1:12" s="76" customFormat="1" x14ac:dyDescent="0.45">
      <c r="A4291" s="125"/>
      <c r="B4291" s="122"/>
      <c r="C4291" s="122"/>
      <c r="D4291" s="122"/>
      <c r="F4291" s="77"/>
      <c r="J4291" s="88"/>
      <c r="K4291" s="88"/>
      <c r="L4291" s="88"/>
    </row>
    <row r="4292" spans="1:12" s="76" customFormat="1" x14ac:dyDescent="0.45">
      <c r="A4292" s="125"/>
      <c r="B4292" s="122"/>
      <c r="C4292" s="122"/>
      <c r="D4292" s="122"/>
      <c r="F4292" s="77"/>
      <c r="J4292" s="88"/>
      <c r="K4292" s="88"/>
      <c r="L4292" s="88"/>
    </row>
    <row r="4293" spans="1:12" s="76" customFormat="1" x14ac:dyDescent="0.45">
      <c r="A4293" s="125"/>
      <c r="B4293" s="122"/>
      <c r="C4293" s="122"/>
      <c r="D4293" s="122"/>
      <c r="F4293" s="77"/>
    </row>
    <row r="4294" spans="1:12" s="76" customFormat="1" x14ac:dyDescent="0.45">
      <c r="A4294" s="125"/>
      <c r="B4294" s="122"/>
      <c r="C4294" s="122"/>
      <c r="D4294" s="122"/>
      <c r="F4294" s="77"/>
      <c r="J4294" s="88"/>
      <c r="K4294" s="88"/>
      <c r="L4294" s="88"/>
    </row>
    <row r="4295" spans="1:12" s="76" customFormat="1" x14ac:dyDescent="0.45">
      <c r="A4295" s="125"/>
      <c r="B4295" s="122"/>
      <c r="C4295" s="122"/>
      <c r="D4295" s="122"/>
      <c r="F4295" s="77"/>
    </row>
    <row r="4296" spans="1:12" s="76" customFormat="1" x14ac:dyDescent="0.45">
      <c r="A4296" s="125"/>
      <c r="B4296" s="122"/>
      <c r="C4296" s="122"/>
      <c r="D4296" s="122"/>
      <c r="F4296" s="77"/>
    </row>
    <row r="4297" spans="1:12" s="76" customFormat="1" x14ac:dyDescent="0.45">
      <c r="A4297" s="125"/>
      <c r="B4297" s="122"/>
      <c r="C4297" s="122"/>
      <c r="D4297" s="122"/>
      <c r="F4297" s="77"/>
    </row>
    <row r="4298" spans="1:12" s="76" customFormat="1" x14ac:dyDescent="0.45">
      <c r="A4298" s="125"/>
      <c r="B4298" s="122"/>
      <c r="C4298" s="122"/>
      <c r="D4298" s="122"/>
      <c r="F4298" s="77"/>
      <c r="J4298" s="88"/>
      <c r="K4298" s="88"/>
      <c r="L4298" s="88"/>
    </row>
    <row r="4299" spans="1:12" s="76" customFormat="1" x14ac:dyDescent="0.45">
      <c r="A4299" s="125"/>
      <c r="B4299" s="122"/>
      <c r="C4299" s="122"/>
      <c r="D4299" s="122"/>
      <c r="F4299" s="77"/>
      <c r="J4299" s="88"/>
      <c r="K4299" s="88"/>
      <c r="L4299" s="88"/>
    </row>
    <row r="4300" spans="1:12" s="76" customFormat="1" x14ac:dyDescent="0.45">
      <c r="A4300" s="125"/>
      <c r="B4300" s="122"/>
      <c r="C4300" s="122"/>
      <c r="D4300" s="122"/>
      <c r="F4300" s="77"/>
    </row>
    <row r="4301" spans="1:12" s="76" customFormat="1" x14ac:dyDescent="0.45">
      <c r="A4301" s="125"/>
      <c r="B4301" s="122"/>
      <c r="C4301" s="122"/>
      <c r="D4301" s="122"/>
      <c r="F4301" s="77"/>
    </row>
    <row r="4302" spans="1:12" s="76" customFormat="1" x14ac:dyDescent="0.45">
      <c r="A4302" s="125"/>
      <c r="B4302" s="122"/>
      <c r="C4302" s="122"/>
      <c r="D4302" s="122"/>
      <c r="F4302" s="77"/>
      <c r="J4302" s="88"/>
      <c r="K4302" s="88"/>
      <c r="L4302" s="88"/>
    </row>
    <row r="4303" spans="1:12" s="76" customFormat="1" x14ac:dyDescent="0.45">
      <c r="A4303" s="125"/>
      <c r="B4303" s="122"/>
      <c r="C4303" s="122"/>
      <c r="D4303" s="122"/>
      <c r="F4303" s="77"/>
      <c r="J4303" s="88"/>
      <c r="K4303" s="88"/>
      <c r="L4303" s="88"/>
    </row>
    <row r="4304" spans="1:12" s="76" customFormat="1" x14ac:dyDescent="0.45">
      <c r="A4304" s="125"/>
      <c r="B4304" s="122"/>
      <c r="C4304" s="122"/>
      <c r="D4304" s="122"/>
      <c r="F4304" s="77"/>
    </row>
    <row r="4305" spans="1:12" s="76" customFormat="1" x14ac:dyDescent="0.45">
      <c r="A4305" s="125"/>
      <c r="B4305" s="122"/>
      <c r="C4305" s="122"/>
      <c r="D4305" s="122"/>
      <c r="F4305" s="77"/>
      <c r="J4305" s="88"/>
      <c r="K4305" s="88"/>
      <c r="L4305" s="88"/>
    </row>
    <row r="4306" spans="1:12" s="76" customFormat="1" x14ac:dyDescent="0.45">
      <c r="A4306" s="125"/>
      <c r="B4306" s="122"/>
      <c r="C4306" s="122"/>
      <c r="D4306" s="122"/>
      <c r="F4306" s="77"/>
    </row>
    <row r="4307" spans="1:12" s="76" customFormat="1" x14ac:dyDescent="0.45">
      <c r="A4307" s="125"/>
      <c r="B4307" s="122"/>
      <c r="C4307" s="122"/>
      <c r="D4307" s="122"/>
      <c r="F4307" s="77"/>
    </row>
    <row r="4308" spans="1:12" s="76" customFormat="1" x14ac:dyDescent="0.45">
      <c r="A4308" s="125"/>
      <c r="B4308" s="122"/>
      <c r="C4308" s="122"/>
      <c r="D4308" s="122"/>
      <c r="F4308" s="77"/>
    </row>
    <row r="4309" spans="1:12" s="76" customFormat="1" x14ac:dyDescent="0.45">
      <c r="A4309" s="125"/>
      <c r="B4309" s="122"/>
      <c r="C4309" s="122"/>
      <c r="D4309" s="122"/>
      <c r="F4309" s="77"/>
    </row>
    <row r="4310" spans="1:12" s="76" customFormat="1" x14ac:dyDescent="0.45">
      <c r="A4310" s="125"/>
      <c r="B4310" s="122"/>
      <c r="C4310" s="122"/>
      <c r="D4310" s="122"/>
      <c r="F4310" s="77"/>
      <c r="J4310" s="88"/>
      <c r="K4310" s="88"/>
      <c r="L4310" s="88"/>
    </row>
    <row r="4311" spans="1:12" s="76" customFormat="1" x14ac:dyDescent="0.45">
      <c r="A4311" s="125"/>
      <c r="B4311" s="122"/>
      <c r="C4311" s="122"/>
      <c r="D4311" s="122"/>
      <c r="F4311" s="77"/>
      <c r="J4311" s="88"/>
      <c r="K4311" s="88"/>
      <c r="L4311" s="88"/>
    </row>
    <row r="4312" spans="1:12" s="76" customFormat="1" x14ac:dyDescent="0.45">
      <c r="A4312" s="125"/>
      <c r="B4312" s="122"/>
      <c r="C4312" s="122"/>
      <c r="D4312" s="122"/>
      <c r="F4312" s="77"/>
    </row>
    <row r="4313" spans="1:12" s="76" customFormat="1" x14ac:dyDescent="0.45">
      <c r="A4313" s="125"/>
      <c r="B4313" s="122"/>
      <c r="C4313" s="122"/>
      <c r="D4313" s="122"/>
      <c r="F4313" s="77"/>
      <c r="J4313" s="88"/>
      <c r="K4313" s="88"/>
      <c r="L4313" s="88"/>
    </row>
    <row r="4314" spans="1:12" s="76" customFormat="1" x14ac:dyDescent="0.45">
      <c r="A4314" s="125"/>
      <c r="B4314" s="122"/>
      <c r="C4314" s="122"/>
      <c r="D4314" s="122"/>
      <c r="F4314" s="77"/>
      <c r="J4314" s="88"/>
      <c r="K4314" s="88"/>
      <c r="L4314" s="88"/>
    </row>
    <row r="4315" spans="1:12" s="76" customFormat="1" x14ac:dyDescent="0.45">
      <c r="A4315" s="125"/>
      <c r="B4315" s="122"/>
      <c r="C4315" s="122"/>
      <c r="D4315" s="122"/>
      <c r="F4315" s="77"/>
    </row>
    <row r="4316" spans="1:12" s="76" customFormat="1" x14ac:dyDescent="0.45">
      <c r="A4316" s="125"/>
      <c r="B4316" s="122"/>
      <c r="C4316" s="122"/>
      <c r="D4316" s="122"/>
      <c r="F4316" s="77"/>
      <c r="J4316" s="88"/>
      <c r="K4316" s="88"/>
      <c r="L4316" s="88"/>
    </row>
    <row r="4317" spans="1:12" s="76" customFormat="1" x14ac:dyDescent="0.45">
      <c r="A4317" s="125"/>
      <c r="B4317" s="122"/>
      <c r="C4317" s="122"/>
      <c r="D4317" s="122"/>
      <c r="F4317" s="77"/>
    </row>
    <row r="4318" spans="1:12" s="76" customFormat="1" x14ac:dyDescent="0.45">
      <c r="A4318" s="125"/>
      <c r="B4318" s="122"/>
      <c r="C4318" s="122"/>
      <c r="D4318" s="122"/>
      <c r="F4318" s="77"/>
    </row>
    <row r="4319" spans="1:12" s="76" customFormat="1" x14ac:dyDescent="0.45">
      <c r="A4319" s="125"/>
      <c r="B4319" s="122"/>
      <c r="C4319" s="122"/>
      <c r="D4319" s="122"/>
      <c r="F4319" s="77"/>
    </row>
    <row r="4320" spans="1:12" s="76" customFormat="1" x14ac:dyDescent="0.45">
      <c r="A4320" s="125"/>
      <c r="B4320" s="122"/>
      <c r="C4320" s="122"/>
      <c r="D4320" s="122"/>
      <c r="F4320" s="77"/>
    </row>
    <row r="4321" spans="1:12" s="76" customFormat="1" x14ac:dyDescent="0.45">
      <c r="A4321" s="125"/>
      <c r="B4321" s="122"/>
      <c r="C4321" s="122"/>
      <c r="D4321" s="122"/>
      <c r="F4321" s="77"/>
      <c r="J4321" s="88"/>
      <c r="K4321" s="88"/>
      <c r="L4321" s="88"/>
    </row>
    <row r="4322" spans="1:12" s="76" customFormat="1" x14ac:dyDescent="0.45">
      <c r="A4322" s="125"/>
      <c r="B4322" s="122"/>
      <c r="C4322" s="122"/>
      <c r="D4322" s="122"/>
      <c r="F4322" s="77"/>
    </row>
    <row r="4323" spans="1:12" s="76" customFormat="1" x14ac:dyDescent="0.45">
      <c r="A4323" s="125"/>
      <c r="B4323" s="122"/>
      <c r="C4323" s="122"/>
      <c r="D4323" s="122"/>
      <c r="F4323" s="77"/>
      <c r="J4323" s="88"/>
      <c r="K4323" s="88"/>
      <c r="L4323" s="88"/>
    </row>
    <row r="4324" spans="1:12" s="76" customFormat="1" x14ac:dyDescent="0.45">
      <c r="A4324" s="125"/>
      <c r="B4324" s="122"/>
      <c r="C4324" s="122"/>
      <c r="D4324" s="122"/>
      <c r="F4324" s="77"/>
    </row>
    <row r="4325" spans="1:12" s="76" customFormat="1" x14ac:dyDescent="0.45">
      <c r="A4325" s="125"/>
      <c r="B4325" s="122"/>
      <c r="C4325" s="122"/>
      <c r="D4325" s="122"/>
      <c r="F4325" s="77"/>
    </row>
    <row r="4326" spans="1:12" s="76" customFormat="1" x14ac:dyDescent="0.45">
      <c r="A4326" s="125"/>
      <c r="B4326" s="122"/>
      <c r="C4326" s="122"/>
      <c r="D4326" s="122"/>
      <c r="F4326" s="77"/>
      <c r="J4326" s="88"/>
      <c r="K4326" s="88"/>
      <c r="L4326" s="88"/>
    </row>
    <row r="4327" spans="1:12" s="76" customFormat="1" x14ac:dyDescent="0.45">
      <c r="A4327" s="125"/>
      <c r="B4327" s="122"/>
      <c r="C4327" s="122"/>
      <c r="D4327" s="122"/>
      <c r="F4327" s="77"/>
    </row>
    <row r="4328" spans="1:12" s="76" customFormat="1" x14ac:dyDescent="0.45">
      <c r="A4328" s="125"/>
      <c r="B4328" s="122"/>
      <c r="C4328" s="122"/>
      <c r="D4328" s="122"/>
      <c r="F4328" s="77"/>
    </row>
    <row r="4329" spans="1:12" s="76" customFormat="1" x14ac:dyDescent="0.45">
      <c r="A4329" s="125"/>
      <c r="B4329" s="122"/>
      <c r="C4329" s="122"/>
      <c r="D4329" s="122"/>
      <c r="F4329" s="77"/>
    </row>
    <row r="4330" spans="1:12" s="76" customFormat="1" x14ac:dyDescent="0.45">
      <c r="A4330" s="125"/>
      <c r="B4330" s="122"/>
      <c r="C4330" s="122"/>
      <c r="D4330" s="122"/>
      <c r="F4330" s="77"/>
    </row>
    <row r="4331" spans="1:12" s="76" customFormat="1" x14ac:dyDescent="0.45">
      <c r="A4331" s="125"/>
      <c r="B4331" s="122"/>
      <c r="C4331" s="122"/>
      <c r="D4331" s="122"/>
      <c r="F4331" s="77"/>
    </row>
    <row r="4332" spans="1:12" s="76" customFormat="1" x14ac:dyDescent="0.45">
      <c r="A4332" s="125"/>
      <c r="B4332" s="122"/>
      <c r="C4332" s="122"/>
      <c r="D4332" s="122"/>
      <c r="F4332" s="77"/>
      <c r="J4332" s="88"/>
      <c r="K4332" s="88"/>
      <c r="L4332" s="88"/>
    </row>
    <row r="4333" spans="1:12" s="76" customFormat="1" x14ac:dyDescent="0.45">
      <c r="A4333" s="125"/>
      <c r="B4333" s="122"/>
      <c r="C4333" s="122"/>
      <c r="D4333" s="122"/>
      <c r="F4333" s="77"/>
      <c r="J4333" s="88"/>
      <c r="K4333" s="88"/>
      <c r="L4333" s="88"/>
    </row>
    <row r="4334" spans="1:12" s="76" customFormat="1" x14ac:dyDescent="0.45">
      <c r="A4334" s="125"/>
      <c r="B4334" s="122"/>
      <c r="C4334" s="122"/>
      <c r="D4334" s="122"/>
      <c r="F4334" s="77"/>
      <c r="J4334" s="88"/>
      <c r="K4334" s="88"/>
      <c r="L4334" s="88"/>
    </row>
    <row r="4335" spans="1:12" s="76" customFormat="1" x14ac:dyDescent="0.45">
      <c r="A4335" s="125"/>
      <c r="B4335" s="122"/>
      <c r="C4335" s="122"/>
      <c r="D4335" s="122"/>
      <c r="F4335" s="77"/>
    </row>
    <row r="4336" spans="1:12" s="76" customFormat="1" x14ac:dyDescent="0.45">
      <c r="A4336" s="125"/>
      <c r="B4336" s="122"/>
      <c r="C4336" s="122"/>
      <c r="D4336" s="122"/>
      <c r="F4336" s="77"/>
      <c r="J4336" s="88"/>
      <c r="K4336" s="88"/>
      <c r="L4336" s="88"/>
    </row>
    <row r="4337" spans="1:13" s="76" customFormat="1" x14ac:dyDescent="0.45">
      <c r="A4337" s="125"/>
      <c r="B4337" s="122"/>
      <c r="C4337" s="122"/>
      <c r="D4337" s="122"/>
      <c r="F4337" s="77"/>
      <c r="J4337" s="88"/>
      <c r="K4337" s="88"/>
      <c r="L4337" s="88"/>
    </row>
    <row r="4338" spans="1:13" s="76" customFormat="1" x14ac:dyDescent="0.45">
      <c r="A4338" s="125"/>
      <c r="B4338" s="122"/>
      <c r="C4338" s="122"/>
      <c r="D4338" s="122"/>
      <c r="F4338" s="77"/>
    </row>
    <row r="4339" spans="1:13" s="76" customFormat="1" x14ac:dyDescent="0.45">
      <c r="A4339" s="125"/>
      <c r="B4339" s="122"/>
      <c r="C4339" s="122"/>
      <c r="D4339" s="122"/>
      <c r="F4339" s="77"/>
      <c r="J4339" s="88"/>
      <c r="K4339" s="88"/>
      <c r="L4339" s="88"/>
    </row>
    <row r="4340" spans="1:13" s="76" customFormat="1" x14ac:dyDescent="0.45">
      <c r="A4340" s="125"/>
      <c r="B4340" s="122"/>
      <c r="C4340" s="122"/>
      <c r="D4340" s="122"/>
      <c r="F4340" s="77"/>
      <c r="J4340" s="88"/>
      <c r="K4340" s="88"/>
      <c r="L4340" s="88"/>
    </row>
    <row r="4341" spans="1:13" s="76" customFormat="1" x14ac:dyDescent="0.45">
      <c r="A4341" s="125"/>
      <c r="B4341" s="122"/>
      <c r="C4341" s="122"/>
      <c r="D4341" s="122"/>
      <c r="F4341" s="77"/>
      <c r="J4341" s="88"/>
      <c r="K4341" s="88"/>
      <c r="L4341" s="88"/>
    </row>
    <row r="4342" spans="1:13" s="76" customFormat="1" x14ac:dyDescent="0.45">
      <c r="A4342" s="125"/>
      <c r="B4342" s="122"/>
      <c r="C4342" s="122"/>
      <c r="D4342" s="122"/>
      <c r="F4342" s="77"/>
    </row>
    <row r="4343" spans="1:13" s="76" customFormat="1" x14ac:dyDescent="0.45">
      <c r="A4343" s="125"/>
      <c r="B4343" s="122"/>
      <c r="C4343" s="122"/>
      <c r="D4343" s="122"/>
      <c r="F4343" s="77"/>
      <c r="J4343" s="88"/>
      <c r="K4343" s="88"/>
      <c r="L4343" s="88"/>
    </row>
    <row r="4344" spans="1:13" s="76" customFormat="1" x14ac:dyDescent="0.45">
      <c r="A4344" s="125"/>
      <c r="B4344" s="122"/>
      <c r="C4344" s="122"/>
      <c r="D4344" s="122"/>
      <c r="F4344" s="77"/>
      <c r="J4344" s="88"/>
      <c r="K4344" s="88"/>
      <c r="L4344" s="88"/>
    </row>
    <row r="4345" spans="1:13" s="76" customFormat="1" x14ac:dyDescent="0.45">
      <c r="A4345" s="125"/>
      <c r="B4345" s="122"/>
      <c r="C4345" s="122"/>
      <c r="D4345" s="122"/>
      <c r="F4345" s="77"/>
    </row>
    <row r="4346" spans="1:13" s="76" customFormat="1" x14ac:dyDescent="0.45">
      <c r="A4346" s="125"/>
      <c r="B4346" s="122"/>
      <c r="C4346" s="122"/>
      <c r="D4346" s="122"/>
      <c r="F4346" s="77"/>
      <c r="J4346" s="88"/>
      <c r="K4346" s="88"/>
      <c r="L4346" s="88"/>
    </row>
    <row r="4347" spans="1:13" s="76" customFormat="1" x14ac:dyDescent="0.45">
      <c r="A4347" s="125"/>
      <c r="B4347" s="122"/>
      <c r="C4347" s="122"/>
      <c r="D4347" s="122"/>
      <c r="F4347" s="77"/>
    </row>
    <row r="4348" spans="1:13" s="76" customFormat="1" x14ac:dyDescent="0.45">
      <c r="A4348" s="125"/>
      <c r="B4348" s="122"/>
      <c r="C4348" s="122"/>
      <c r="D4348" s="122"/>
      <c r="F4348" s="77"/>
      <c r="J4348" s="88"/>
      <c r="K4348" s="88"/>
      <c r="L4348" s="88"/>
    </row>
    <row r="4349" spans="1:13" s="76" customFormat="1" x14ac:dyDescent="0.45">
      <c r="A4349" s="125"/>
      <c r="B4349" s="122"/>
      <c r="C4349" s="122"/>
      <c r="D4349" s="122"/>
      <c r="F4349" s="77"/>
      <c r="J4349" s="88"/>
      <c r="K4349" s="88"/>
      <c r="L4349" s="88"/>
    </row>
    <row r="4350" spans="1:13" s="76" customFormat="1" x14ac:dyDescent="0.45">
      <c r="A4350" s="125"/>
      <c r="B4350" s="122"/>
      <c r="C4350" s="122"/>
      <c r="D4350" s="122"/>
      <c r="F4350" s="77"/>
    </row>
    <row r="4351" spans="1:13" s="76" customFormat="1" x14ac:dyDescent="0.5">
      <c r="A4351" s="125"/>
      <c r="B4351" s="122"/>
      <c r="C4351" s="122"/>
      <c r="D4351" s="122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125"/>
      <c r="B4352" s="122"/>
      <c r="C4352" s="122"/>
      <c r="D4352" s="122"/>
      <c r="F4352" s="77"/>
      <c r="J4352" s="88"/>
      <c r="K4352" s="88"/>
      <c r="L4352" s="88"/>
    </row>
    <row r="4353" spans="1:12" s="76" customFormat="1" x14ac:dyDescent="0.45">
      <c r="A4353" s="125"/>
      <c r="B4353" s="122"/>
      <c r="C4353" s="122"/>
      <c r="D4353" s="122"/>
      <c r="F4353" s="77"/>
    </row>
    <row r="4354" spans="1:12" s="76" customFormat="1" x14ac:dyDescent="0.45">
      <c r="A4354" s="125"/>
      <c r="B4354" s="122"/>
      <c r="C4354" s="122"/>
      <c r="D4354" s="122"/>
      <c r="F4354" s="77"/>
    </row>
    <row r="4355" spans="1:12" s="76" customFormat="1" x14ac:dyDescent="0.45">
      <c r="A4355" s="125"/>
      <c r="B4355" s="122"/>
      <c r="C4355" s="122"/>
      <c r="D4355" s="122"/>
      <c r="F4355" s="77"/>
      <c r="J4355" s="88"/>
      <c r="K4355" s="88"/>
      <c r="L4355" s="88"/>
    </row>
    <row r="4356" spans="1:12" s="76" customFormat="1" x14ac:dyDescent="0.45">
      <c r="A4356" s="125"/>
      <c r="B4356" s="122"/>
      <c r="C4356" s="122"/>
      <c r="D4356" s="122"/>
      <c r="F4356" s="77"/>
      <c r="J4356" s="88"/>
      <c r="K4356" s="88"/>
      <c r="L4356" s="88"/>
    </row>
    <row r="4357" spans="1:12" s="76" customFormat="1" x14ac:dyDescent="0.45">
      <c r="A4357" s="125"/>
      <c r="B4357" s="122"/>
      <c r="C4357" s="122"/>
      <c r="D4357" s="122"/>
      <c r="F4357" s="77"/>
      <c r="J4357" s="88"/>
      <c r="K4357" s="88"/>
      <c r="L4357" s="88"/>
    </row>
    <row r="4358" spans="1:12" s="76" customFormat="1" x14ac:dyDescent="0.45">
      <c r="A4358" s="125"/>
      <c r="B4358" s="122"/>
      <c r="C4358" s="122"/>
      <c r="D4358" s="122"/>
      <c r="F4358" s="77"/>
    </row>
    <row r="4359" spans="1:12" s="76" customFormat="1" x14ac:dyDescent="0.45">
      <c r="A4359" s="125"/>
      <c r="B4359" s="122"/>
      <c r="C4359" s="122"/>
      <c r="D4359" s="122"/>
      <c r="F4359" s="77"/>
      <c r="J4359" s="88"/>
      <c r="K4359" s="88"/>
      <c r="L4359" s="88"/>
    </row>
    <row r="4360" spans="1:12" s="76" customFormat="1" x14ac:dyDescent="0.45">
      <c r="A4360" s="125"/>
      <c r="B4360" s="122"/>
      <c r="C4360" s="122"/>
      <c r="D4360" s="122"/>
      <c r="F4360" s="77"/>
      <c r="J4360" s="88"/>
      <c r="K4360" s="88"/>
      <c r="L4360" s="88"/>
    </row>
    <row r="4361" spans="1:12" s="76" customFormat="1" x14ac:dyDescent="0.45">
      <c r="A4361" s="125"/>
      <c r="B4361" s="122"/>
      <c r="C4361" s="122"/>
      <c r="D4361" s="122"/>
      <c r="F4361" s="77"/>
    </row>
    <row r="4362" spans="1:12" s="76" customFormat="1" x14ac:dyDescent="0.45">
      <c r="A4362" s="125"/>
      <c r="B4362" s="122"/>
      <c r="C4362" s="122"/>
      <c r="D4362" s="122"/>
      <c r="F4362" s="77"/>
    </row>
    <row r="4363" spans="1:12" s="76" customFormat="1" x14ac:dyDescent="0.45">
      <c r="A4363" s="125"/>
      <c r="B4363" s="122"/>
      <c r="C4363" s="122"/>
      <c r="D4363" s="122"/>
      <c r="F4363" s="77"/>
    </row>
    <row r="4364" spans="1:12" s="76" customFormat="1" x14ac:dyDescent="0.45">
      <c r="A4364" s="125"/>
      <c r="B4364" s="122"/>
      <c r="C4364" s="122"/>
      <c r="D4364" s="122"/>
      <c r="F4364" s="77"/>
    </row>
    <row r="4365" spans="1:12" s="76" customFormat="1" x14ac:dyDescent="0.45">
      <c r="A4365" s="125"/>
      <c r="B4365" s="122"/>
      <c r="C4365" s="122"/>
      <c r="D4365" s="122"/>
      <c r="F4365" s="77"/>
    </row>
    <row r="4366" spans="1:12" s="76" customFormat="1" x14ac:dyDescent="0.45">
      <c r="A4366" s="125"/>
      <c r="B4366" s="122"/>
      <c r="C4366" s="122"/>
      <c r="D4366" s="122"/>
      <c r="F4366" s="77"/>
      <c r="J4366" s="88"/>
      <c r="K4366" s="88"/>
      <c r="L4366" s="88"/>
    </row>
    <row r="4367" spans="1:12" s="76" customFormat="1" x14ac:dyDescent="0.45">
      <c r="A4367" s="125"/>
      <c r="B4367" s="122"/>
      <c r="C4367" s="122"/>
      <c r="D4367" s="122"/>
      <c r="F4367" s="77"/>
      <c r="J4367" s="88"/>
      <c r="K4367" s="88"/>
      <c r="L4367" s="88"/>
    </row>
    <row r="4368" spans="1:12" s="76" customFormat="1" x14ac:dyDescent="0.45">
      <c r="A4368" s="125"/>
      <c r="B4368" s="122"/>
      <c r="C4368" s="122"/>
      <c r="D4368" s="122"/>
      <c r="F4368" s="77"/>
      <c r="J4368" s="88"/>
      <c r="K4368" s="88"/>
      <c r="L4368" s="88"/>
    </row>
    <row r="4369" spans="1:13" s="76" customFormat="1" x14ac:dyDescent="0.45">
      <c r="A4369" s="125"/>
      <c r="B4369" s="122"/>
      <c r="C4369" s="122"/>
      <c r="D4369" s="122"/>
      <c r="F4369" s="77"/>
      <c r="J4369" s="88"/>
      <c r="K4369" s="88"/>
      <c r="L4369" s="88"/>
    </row>
    <row r="4370" spans="1:13" s="76" customFormat="1" x14ac:dyDescent="0.45">
      <c r="A4370" s="125"/>
      <c r="B4370" s="122"/>
      <c r="C4370" s="122"/>
      <c r="D4370" s="122"/>
      <c r="F4370" s="77"/>
    </row>
    <row r="4371" spans="1:13" s="76" customFormat="1" x14ac:dyDescent="0.45">
      <c r="A4371" s="125"/>
      <c r="B4371" s="122"/>
      <c r="C4371" s="122"/>
      <c r="D4371" s="122"/>
      <c r="F4371" s="77"/>
      <c r="J4371" s="88"/>
      <c r="K4371" s="88"/>
      <c r="L4371" s="88"/>
    </row>
    <row r="4372" spans="1:13" s="76" customFormat="1" x14ac:dyDescent="0.45">
      <c r="A4372" s="125"/>
      <c r="B4372" s="122"/>
      <c r="C4372" s="122"/>
      <c r="D4372" s="122"/>
      <c r="F4372" s="77"/>
    </row>
    <row r="4373" spans="1:13" s="76" customFormat="1" x14ac:dyDescent="0.45">
      <c r="A4373" s="125"/>
      <c r="B4373" s="122"/>
      <c r="C4373" s="122"/>
      <c r="D4373" s="122"/>
      <c r="F4373" s="77"/>
    </row>
    <row r="4374" spans="1:13" s="76" customFormat="1" x14ac:dyDescent="0.45">
      <c r="A4374" s="125"/>
      <c r="B4374" s="122"/>
      <c r="C4374" s="122"/>
      <c r="D4374" s="122"/>
      <c r="F4374" s="77"/>
    </row>
    <row r="4375" spans="1:13" s="76" customFormat="1" x14ac:dyDescent="0.45">
      <c r="A4375" s="125"/>
      <c r="B4375" s="122"/>
      <c r="C4375" s="122"/>
      <c r="D4375" s="122"/>
      <c r="F4375" s="77"/>
      <c r="J4375" s="88"/>
      <c r="K4375" s="88"/>
      <c r="L4375" s="88"/>
    </row>
    <row r="4376" spans="1:13" s="76" customFormat="1" x14ac:dyDescent="0.45">
      <c r="A4376" s="125"/>
      <c r="B4376" s="122"/>
      <c r="C4376" s="122"/>
      <c r="D4376" s="122"/>
      <c r="F4376" s="77"/>
      <c r="J4376" s="88"/>
      <c r="K4376" s="88"/>
      <c r="L4376" s="88"/>
    </row>
    <row r="4377" spans="1:13" s="76" customFormat="1" x14ac:dyDescent="0.45">
      <c r="A4377" s="125"/>
      <c r="B4377" s="122"/>
      <c r="C4377" s="122"/>
      <c r="D4377" s="122"/>
      <c r="F4377" s="77"/>
    </row>
    <row r="4378" spans="1:13" s="76" customFormat="1" x14ac:dyDescent="0.45">
      <c r="A4378" s="125"/>
      <c r="B4378" s="122"/>
      <c r="C4378" s="122"/>
      <c r="D4378" s="122"/>
      <c r="F4378" s="77"/>
      <c r="J4378" s="88"/>
      <c r="K4378" s="88"/>
      <c r="L4378" s="88"/>
    </row>
    <row r="4379" spans="1:13" s="76" customFormat="1" x14ac:dyDescent="0.45">
      <c r="A4379" s="125"/>
      <c r="B4379" s="122"/>
      <c r="C4379" s="122"/>
      <c r="D4379" s="122"/>
      <c r="F4379" s="77"/>
      <c r="J4379" s="88"/>
      <c r="K4379" s="88"/>
      <c r="L4379" s="88"/>
    </row>
    <row r="4380" spans="1:13" s="76" customFormat="1" x14ac:dyDescent="0.45">
      <c r="A4380" s="125"/>
      <c r="B4380" s="122"/>
      <c r="C4380" s="122"/>
      <c r="D4380" s="122"/>
      <c r="H4380" s="91"/>
      <c r="J4380" s="88"/>
      <c r="K4380" s="88"/>
      <c r="L4380" s="88"/>
      <c r="M4380" s="87"/>
    </row>
    <row r="4381" spans="1:13" s="76" customFormat="1" x14ac:dyDescent="0.45">
      <c r="A4381" s="125"/>
      <c r="B4381" s="122"/>
      <c r="C4381" s="122"/>
      <c r="D4381" s="122"/>
      <c r="F4381" s="77"/>
      <c r="J4381" s="88"/>
      <c r="K4381" s="88"/>
      <c r="L4381" s="88"/>
    </row>
    <row r="4382" spans="1:13" s="76" customFormat="1" x14ac:dyDescent="0.45">
      <c r="A4382" s="125"/>
      <c r="B4382" s="122"/>
      <c r="C4382" s="122"/>
      <c r="D4382" s="122"/>
      <c r="F4382" s="77"/>
    </row>
    <row r="4383" spans="1:13" s="76" customFormat="1" x14ac:dyDescent="0.45">
      <c r="A4383" s="125"/>
      <c r="B4383" s="122"/>
      <c r="C4383" s="122"/>
      <c r="D4383" s="122"/>
      <c r="F4383" s="77"/>
    </row>
    <row r="4384" spans="1:13" s="76" customFormat="1" x14ac:dyDescent="0.45">
      <c r="A4384" s="125"/>
      <c r="B4384" s="122"/>
      <c r="C4384" s="122"/>
      <c r="D4384" s="122"/>
      <c r="F4384" s="77"/>
    </row>
    <row r="4385" spans="1:13" s="76" customFormat="1" x14ac:dyDescent="0.45">
      <c r="A4385" s="125"/>
      <c r="B4385" s="122"/>
      <c r="C4385" s="122"/>
      <c r="D4385" s="122"/>
      <c r="F4385" s="77"/>
    </row>
    <row r="4386" spans="1:13" s="76" customFormat="1" x14ac:dyDescent="0.45">
      <c r="A4386" s="125"/>
      <c r="B4386" s="122"/>
      <c r="C4386" s="122"/>
      <c r="D4386" s="122"/>
      <c r="F4386" s="77"/>
      <c r="J4386" s="88"/>
      <c r="K4386" s="88"/>
      <c r="L4386" s="88"/>
    </row>
    <row r="4387" spans="1:13" s="76" customFormat="1" x14ac:dyDescent="0.45">
      <c r="A4387" s="125"/>
      <c r="B4387" s="122"/>
      <c r="C4387" s="122"/>
      <c r="D4387" s="122"/>
      <c r="F4387" s="77"/>
      <c r="J4387" s="88"/>
      <c r="K4387" s="88"/>
      <c r="L4387" s="88"/>
    </row>
    <row r="4388" spans="1:13" s="76" customFormat="1" x14ac:dyDescent="0.45">
      <c r="A4388" s="125"/>
      <c r="B4388" s="122"/>
      <c r="C4388" s="122"/>
      <c r="D4388" s="122"/>
      <c r="F4388" s="77"/>
      <c r="J4388" s="88"/>
      <c r="K4388" s="88"/>
      <c r="L4388" s="88"/>
    </row>
    <row r="4389" spans="1:13" s="76" customFormat="1" x14ac:dyDescent="0.45">
      <c r="A4389" s="125"/>
      <c r="B4389" s="122"/>
      <c r="C4389" s="122"/>
      <c r="D4389" s="122"/>
      <c r="F4389" s="77"/>
    </row>
    <row r="4390" spans="1:13" s="76" customFormat="1" x14ac:dyDescent="0.45">
      <c r="A4390" s="125"/>
      <c r="B4390" s="122"/>
      <c r="C4390" s="122"/>
      <c r="D4390" s="122"/>
      <c r="F4390" s="77"/>
      <c r="M4390" s="87"/>
    </row>
    <row r="4391" spans="1:13" s="76" customFormat="1" x14ac:dyDescent="0.45">
      <c r="A4391" s="125"/>
      <c r="B4391" s="122"/>
      <c r="C4391" s="122"/>
      <c r="D4391" s="122"/>
      <c r="F4391" s="77"/>
      <c r="J4391" s="88"/>
      <c r="K4391" s="88"/>
      <c r="L4391" s="88"/>
    </row>
    <row r="4392" spans="1:13" s="76" customFormat="1" x14ac:dyDescent="0.45">
      <c r="A4392" s="125"/>
      <c r="B4392" s="122"/>
      <c r="C4392" s="122"/>
      <c r="D4392" s="122"/>
      <c r="F4392" s="77"/>
    </row>
    <row r="4393" spans="1:13" s="76" customFormat="1" x14ac:dyDescent="0.45">
      <c r="A4393" s="125"/>
      <c r="B4393" s="122"/>
      <c r="C4393" s="122"/>
      <c r="D4393" s="122"/>
      <c r="F4393" s="77"/>
    </row>
    <row r="4394" spans="1:13" s="76" customFormat="1" x14ac:dyDescent="0.45">
      <c r="A4394" s="125"/>
      <c r="B4394" s="122"/>
      <c r="C4394" s="122"/>
      <c r="D4394" s="122"/>
      <c r="F4394" s="77"/>
      <c r="J4394" s="88"/>
      <c r="K4394" s="88"/>
      <c r="L4394" s="88"/>
    </row>
    <row r="4395" spans="1:13" s="76" customFormat="1" x14ac:dyDescent="0.45">
      <c r="A4395" s="125"/>
      <c r="B4395" s="122"/>
      <c r="C4395" s="122"/>
      <c r="D4395" s="122"/>
      <c r="F4395" s="77"/>
      <c r="J4395" s="88"/>
      <c r="K4395" s="88"/>
      <c r="L4395" s="88"/>
    </row>
    <row r="4396" spans="1:13" s="76" customFormat="1" x14ac:dyDescent="0.45">
      <c r="A4396" s="125"/>
      <c r="B4396" s="122"/>
      <c r="C4396" s="122"/>
      <c r="D4396" s="122"/>
      <c r="F4396" s="77"/>
    </row>
    <row r="4397" spans="1:13" s="76" customFormat="1" x14ac:dyDescent="0.45">
      <c r="A4397" s="125"/>
      <c r="B4397" s="122"/>
      <c r="C4397" s="122"/>
      <c r="D4397" s="122"/>
      <c r="F4397" s="77"/>
      <c r="J4397" s="88"/>
      <c r="K4397" s="88"/>
      <c r="L4397" s="88"/>
    </row>
    <row r="4398" spans="1:13" s="76" customFormat="1" x14ac:dyDescent="0.45">
      <c r="A4398" s="125"/>
      <c r="B4398" s="122"/>
      <c r="C4398" s="122"/>
      <c r="D4398" s="122"/>
      <c r="F4398" s="77"/>
    </row>
    <row r="4399" spans="1:13" s="76" customFormat="1" x14ac:dyDescent="0.45">
      <c r="A4399" s="125"/>
      <c r="B4399" s="122"/>
      <c r="C4399" s="122"/>
      <c r="D4399" s="122"/>
      <c r="F4399" s="77"/>
      <c r="J4399" s="88"/>
      <c r="K4399" s="88"/>
      <c r="L4399" s="88"/>
    </row>
    <row r="4400" spans="1:13" s="76" customFormat="1" x14ac:dyDescent="0.45">
      <c r="A4400" s="125"/>
      <c r="B4400" s="122"/>
      <c r="C4400" s="122"/>
      <c r="D4400" s="122"/>
      <c r="F4400" s="77"/>
      <c r="J4400" s="88"/>
      <c r="K4400" s="88"/>
      <c r="L4400" s="88"/>
    </row>
    <row r="4401" spans="1:12" s="76" customFormat="1" x14ac:dyDescent="0.45">
      <c r="A4401" s="125"/>
      <c r="B4401" s="122"/>
      <c r="C4401" s="122"/>
      <c r="D4401" s="122"/>
      <c r="F4401" s="77"/>
      <c r="J4401" s="88"/>
      <c r="K4401" s="88"/>
      <c r="L4401" s="88"/>
    </row>
    <row r="4402" spans="1:12" s="76" customFormat="1" x14ac:dyDescent="0.45">
      <c r="A4402" s="125"/>
      <c r="B4402" s="122"/>
      <c r="C4402" s="122"/>
      <c r="D4402" s="122"/>
      <c r="F4402" s="77"/>
    </row>
    <row r="4403" spans="1:12" s="76" customFormat="1" x14ac:dyDescent="0.45">
      <c r="A4403" s="125"/>
      <c r="B4403" s="122"/>
      <c r="C4403" s="122"/>
      <c r="D4403" s="122"/>
      <c r="F4403" s="77"/>
    </row>
    <row r="4404" spans="1:12" s="76" customFormat="1" x14ac:dyDescent="0.45">
      <c r="A4404" s="125"/>
      <c r="B4404" s="122"/>
      <c r="C4404" s="122"/>
      <c r="D4404" s="122"/>
      <c r="F4404" s="77"/>
    </row>
    <row r="4405" spans="1:12" s="76" customFormat="1" x14ac:dyDescent="0.45">
      <c r="A4405" s="125"/>
      <c r="B4405" s="122"/>
      <c r="C4405" s="122"/>
      <c r="D4405" s="122"/>
      <c r="F4405" s="77"/>
    </row>
    <row r="4406" spans="1:12" s="76" customFormat="1" x14ac:dyDescent="0.45">
      <c r="A4406" s="125"/>
      <c r="B4406" s="122"/>
      <c r="C4406" s="122"/>
      <c r="D4406" s="122"/>
      <c r="F4406" s="77"/>
    </row>
    <row r="4407" spans="1:12" s="76" customFormat="1" x14ac:dyDescent="0.45">
      <c r="A4407" s="125"/>
      <c r="B4407" s="122"/>
      <c r="C4407" s="122"/>
      <c r="D4407" s="122"/>
      <c r="F4407" s="77"/>
    </row>
    <row r="4408" spans="1:12" s="76" customFormat="1" x14ac:dyDescent="0.45">
      <c r="A4408" s="125"/>
      <c r="B4408" s="122"/>
      <c r="C4408" s="122"/>
      <c r="D4408" s="122"/>
      <c r="F4408" s="77"/>
    </row>
    <row r="4409" spans="1:12" s="76" customFormat="1" x14ac:dyDescent="0.45">
      <c r="A4409" s="125"/>
      <c r="B4409" s="122"/>
      <c r="C4409" s="122"/>
      <c r="D4409" s="122"/>
      <c r="F4409" s="77"/>
      <c r="J4409" s="88"/>
      <c r="K4409" s="88"/>
      <c r="L4409" s="88"/>
    </row>
    <row r="4410" spans="1:12" s="76" customFormat="1" x14ac:dyDescent="0.45">
      <c r="A4410" s="125"/>
      <c r="B4410" s="122"/>
      <c r="C4410" s="122"/>
      <c r="D4410" s="122"/>
      <c r="F4410" s="77"/>
      <c r="J4410" s="88"/>
      <c r="K4410" s="88"/>
      <c r="L4410" s="88"/>
    </row>
    <row r="4411" spans="1:12" s="76" customFormat="1" x14ac:dyDescent="0.45">
      <c r="A4411" s="125"/>
      <c r="B4411" s="122"/>
      <c r="C4411" s="122"/>
      <c r="D4411" s="122"/>
      <c r="F4411" s="77"/>
    </row>
    <row r="4412" spans="1:12" s="76" customFormat="1" x14ac:dyDescent="0.45">
      <c r="A4412" s="125"/>
      <c r="B4412" s="122"/>
      <c r="C4412" s="122"/>
      <c r="D4412" s="122"/>
      <c r="F4412" s="77"/>
    </row>
    <row r="4413" spans="1:12" s="76" customFormat="1" x14ac:dyDescent="0.45">
      <c r="A4413" s="125"/>
      <c r="B4413" s="122"/>
      <c r="C4413" s="122"/>
      <c r="D4413" s="122"/>
      <c r="F4413" s="77"/>
      <c r="J4413" s="88"/>
      <c r="K4413" s="88"/>
      <c r="L4413" s="88"/>
    </row>
    <row r="4414" spans="1:12" s="76" customFormat="1" x14ac:dyDescent="0.45">
      <c r="A4414" s="125"/>
      <c r="B4414" s="122"/>
      <c r="C4414" s="122"/>
      <c r="D4414" s="122"/>
      <c r="F4414" s="77"/>
      <c r="J4414" s="88"/>
      <c r="K4414" s="88"/>
      <c r="L4414" s="88"/>
    </row>
    <row r="4415" spans="1:12" s="76" customFormat="1" x14ac:dyDescent="0.45">
      <c r="A4415" s="125"/>
      <c r="B4415" s="122"/>
      <c r="C4415" s="122"/>
      <c r="D4415" s="122"/>
      <c r="F4415" s="77"/>
    </row>
    <row r="4416" spans="1:12" s="76" customFormat="1" x14ac:dyDescent="0.45">
      <c r="A4416" s="125"/>
      <c r="B4416" s="122"/>
      <c r="C4416" s="122"/>
      <c r="D4416" s="122"/>
      <c r="F4416" s="77"/>
      <c r="J4416" s="88"/>
      <c r="K4416" s="88"/>
      <c r="L4416" s="88"/>
    </row>
    <row r="4417" spans="1:12" s="76" customFormat="1" x14ac:dyDescent="0.45">
      <c r="A4417" s="125"/>
      <c r="B4417" s="122"/>
      <c r="C4417" s="122"/>
      <c r="D4417" s="122"/>
      <c r="F4417" s="77"/>
    </row>
    <row r="4418" spans="1:12" s="76" customFormat="1" x14ac:dyDescent="0.45">
      <c r="A4418" s="125"/>
      <c r="B4418" s="122"/>
      <c r="C4418" s="122"/>
      <c r="D4418" s="122"/>
      <c r="F4418" s="77"/>
      <c r="J4418" s="88"/>
      <c r="K4418" s="88"/>
      <c r="L4418" s="88"/>
    </row>
    <row r="4419" spans="1:12" s="76" customFormat="1" x14ac:dyDescent="0.45">
      <c r="A4419" s="125"/>
      <c r="B4419" s="122"/>
      <c r="C4419" s="122"/>
      <c r="D4419" s="122"/>
      <c r="F4419" s="77"/>
      <c r="J4419" s="88"/>
      <c r="K4419" s="88"/>
      <c r="L4419" s="88"/>
    </row>
    <row r="4420" spans="1:12" s="76" customFormat="1" x14ac:dyDescent="0.45">
      <c r="A4420" s="125"/>
      <c r="B4420" s="122"/>
      <c r="C4420" s="122"/>
      <c r="D4420" s="122"/>
      <c r="F4420" s="77"/>
    </row>
    <row r="4421" spans="1:12" s="76" customFormat="1" x14ac:dyDescent="0.45">
      <c r="A4421" s="125"/>
      <c r="B4421" s="122"/>
      <c r="C4421" s="122"/>
      <c r="D4421" s="122"/>
      <c r="F4421" s="77"/>
      <c r="J4421" s="88"/>
      <c r="K4421" s="88"/>
      <c r="L4421" s="88"/>
    </row>
    <row r="4422" spans="1:12" s="76" customFormat="1" x14ac:dyDescent="0.45">
      <c r="A4422" s="125"/>
      <c r="B4422" s="122"/>
      <c r="C4422" s="122"/>
      <c r="D4422" s="122"/>
      <c r="F4422" s="77"/>
    </row>
    <row r="4423" spans="1:12" s="76" customFormat="1" x14ac:dyDescent="0.45">
      <c r="A4423" s="125"/>
      <c r="B4423" s="122"/>
      <c r="C4423" s="122"/>
      <c r="D4423" s="122"/>
      <c r="F4423" s="77"/>
    </row>
    <row r="4424" spans="1:12" s="76" customFormat="1" x14ac:dyDescent="0.45">
      <c r="A4424" s="125"/>
      <c r="B4424" s="122"/>
      <c r="C4424" s="122"/>
      <c r="D4424" s="122"/>
      <c r="F4424" s="77"/>
      <c r="J4424" s="88"/>
      <c r="K4424" s="88"/>
      <c r="L4424" s="88"/>
    </row>
    <row r="4425" spans="1:12" s="76" customFormat="1" x14ac:dyDescent="0.45">
      <c r="A4425" s="125"/>
      <c r="B4425" s="122"/>
      <c r="C4425" s="122"/>
      <c r="D4425" s="122"/>
      <c r="F4425" s="77"/>
    </row>
    <row r="4426" spans="1:12" s="76" customFormat="1" x14ac:dyDescent="0.45">
      <c r="A4426" s="125"/>
      <c r="B4426" s="122"/>
      <c r="C4426" s="122"/>
      <c r="D4426" s="122"/>
      <c r="F4426" s="77"/>
    </row>
    <row r="4427" spans="1:12" s="76" customFormat="1" x14ac:dyDescent="0.45">
      <c r="A4427" s="125"/>
      <c r="B4427" s="122"/>
      <c r="C4427" s="122"/>
      <c r="D4427" s="122"/>
      <c r="F4427" s="77"/>
      <c r="J4427" s="88"/>
      <c r="K4427" s="88"/>
      <c r="L4427" s="88"/>
    </row>
    <row r="4428" spans="1:12" s="76" customFormat="1" x14ac:dyDescent="0.45">
      <c r="A4428" s="125"/>
      <c r="B4428" s="122"/>
      <c r="C4428" s="122"/>
      <c r="D4428" s="122"/>
      <c r="F4428" s="77"/>
    </row>
    <row r="4429" spans="1:12" s="76" customFormat="1" x14ac:dyDescent="0.45">
      <c r="A4429" s="125"/>
      <c r="B4429" s="122"/>
      <c r="C4429" s="122"/>
      <c r="D4429" s="122"/>
      <c r="F4429" s="77"/>
      <c r="J4429" s="88"/>
      <c r="K4429" s="88"/>
      <c r="L4429" s="88"/>
    </row>
    <row r="4430" spans="1:12" s="76" customFormat="1" x14ac:dyDescent="0.45">
      <c r="A4430" s="125"/>
      <c r="B4430" s="122"/>
      <c r="C4430" s="122"/>
      <c r="D4430" s="122"/>
      <c r="F4430" s="77"/>
      <c r="J4430" s="88"/>
      <c r="K4430" s="88"/>
      <c r="L4430" s="88"/>
    </row>
    <row r="4431" spans="1:12" s="76" customFormat="1" x14ac:dyDescent="0.45">
      <c r="A4431" s="125"/>
      <c r="B4431" s="122"/>
      <c r="C4431" s="122"/>
      <c r="D4431" s="122"/>
      <c r="F4431" s="77"/>
    </row>
    <row r="4432" spans="1:12" s="76" customFormat="1" x14ac:dyDescent="0.45">
      <c r="A4432" s="125"/>
      <c r="B4432" s="122"/>
      <c r="C4432" s="122"/>
      <c r="D4432" s="122"/>
      <c r="F4432" s="77"/>
      <c r="J4432" s="88"/>
      <c r="K4432" s="88"/>
      <c r="L4432" s="88"/>
    </row>
    <row r="4433" spans="1:12" s="76" customFormat="1" x14ac:dyDescent="0.45">
      <c r="A4433" s="125"/>
      <c r="B4433" s="122"/>
      <c r="C4433" s="122"/>
      <c r="D4433" s="122"/>
      <c r="F4433" s="77"/>
    </row>
    <row r="4434" spans="1:12" s="76" customFormat="1" x14ac:dyDescent="0.45">
      <c r="A4434" s="125"/>
      <c r="B4434" s="122"/>
      <c r="C4434" s="122"/>
      <c r="D4434" s="122"/>
      <c r="F4434" s="77"/>
    </row>
    <row r="4435" spans="1:12" s="76" customFormat="1" x14ac:dyDescent="0.45">
      <c r="A4435" s="125"/>
      <c r="B4435" s="122"/>
      <c r="C4435" s="122"/>
      <c r="D4435" s="122"/>
      <c r="F4435" s="77"/>
      <c r="J4435" s="88"/>
      <c r="K4435" s="88"/>
      <c r="L4435" s="88"/>
    </row>
    <row r="4436" spans="1:12" s="76" customFormat="1" x14ac:dyDescent="0.45">
      <c r="A4436" s="125"/>
      <c r="B4436" s="122"/>
      <c r="C4436" s="122"/>
      <c r="D4436" s="122"/>
      <c r="F4436" s="77"/>
      <c r="J4436" s="88"/>
      <c r="K4436" s="88"/>
      <c r="L4436" s="88"/>
    </row>
    <row r="4437" spans="1:12" s="76" customFormat="1" x14ac:dyDescent="0.45">
      <c r="A4437" s="125"/>
      <c r="B4437" s="122"/>
      <c r="C4437" s="122"/>
      <c r="D4437" s="122"/>
      <c r="F4437" s="77"/>
      <c r="J4437" s="88"/>
      <c r="K4437" s="88"/>
      <c r="L4437" s="88"/>
    </row>
    <row r="4438" spans="1:12" s="76" customFormat="1" x14ac:dyDescent="0.45">
      <c r="A4438" s="125"/>
      <c r="B4438" s="122"/>
      <c r="C4438" s="122"/>
      <c r="D4438" s="122"/>
      <c r="F4438" s="77"/>
    </row>
    <row r="4439" spans="1:12" s="76" customFormat="1" x14ac:dyDescent="0.45">
      <c r="A4439" s="125"/>
      <c r="B4439" s="122"/>
      <c r="C4439" s="122"/>
      <c r="D4439" s="122"/>
      <c r="F4439" s="77"/>
    </row>
    <row r="4440" spans="1:12" s="76" customFormat="1" x14ac:dyDescent="0.45">
      <c r="A4440" s="125"/>
      <c r="B4440" s="122"/>
      <c r="C4440" s="122"/>
      <c r="D4440" s="122"/>
      <c r="F4440" s="77"/>
      <c r="J4440" s="88"/>
      <c r="K4440" s="88"/>
      <c r="L4440" s="88"/>
    </row>
    <row r="4441" spans="1:12" s="76" customFormat="1" x14ac:dyDescent="0.45">
      <c r="A4441" s="125"/>
      <c r="B4441" s="122"/>
      <c r="C4441" s="122"/>
      <c r="D4441" s="122"/>
      <c r="F4441" s="77"/>
    </row>
    <row r="4442" spans="1:12" s="76" customFormat="1" x14ac:dyDescent="0.45">
      <c r="A4442" s="125"/>
      <c r="B4442" s="122"/>
      <c r="C4442" s="122"/>
      <c r="D4442" s="122"/>
      <c r="F4442" s="77"/>
    </row>
    <row r="4443" spans="1:12" s="76" customFormat="1" x14ac:dyDescent="0.45">
      <c r="A4443" s="125"/>
      <c r="B4443" s="122"/>
      <c r="C4443" s="122"/>
      <c r="D4443" s="122"/>
      <c r="F4443" s="77"/>
      <c r="J4443" s="88"/>
      <c r="K4443" s="88"/>
      <c r="L4443" s="88"/>
    </row>
    <row r="4444" spans="1:12" s="76" customFormat="1" x14ac:dyDescent="0.45">
      <c r="A4444" s="125"/>
      <c r="B4444" s="122"/>
      <c r="C4444" s="122"/>
      <c r="D4444" s="122"/>
      <c r="F4444" s="77"/>
    </row>
    <row r="4445" spans="1:12" s="76" customFormat="1" x14ac:dyDescent="0.45">
      <c r="A4445" s="125"/>
      <c r="B4445" s="122"/>
      <c r="C4445" s="122"/>
      <c r="D4445" s="122"/>
      <c r="F4445" s="77"/>
    </row>
    <row r="4446" spans="1:12" s="76" customFormat="1" x14ac:dyDescent="0.45">
      <c r="A4446" s="125"/>
      <c r="B4446" s="122"/>
      <c r="C4446" s="122"/>
      <c r="D4446" s="122"/>
      <c r="F4446" s="77"/>
      <c r="J4446" s="88"/>
      <c r="K4446" s="88"/>
      <c r="L4446" s="88"/>
    </row>
    <row r="4447" spans="1:12" s="76" customFormat="1" x14ac:dyDescent="0.45">
      <c r="A4447" s="125"/>
      <c r="B4447" s="122"/>
      <c r="C4447" s="122"/>
      <c r="D4447" s="122"/>
      <c r="F4447" s="77"/>
    </row>
    <row r="4448" spans="1:12" s="76" customFormat="1" x14ac:dyDescent="0.45">
      <c r="A4448" s="125"/>
      <c r="B4448" s="122"/>
      <c r="C4448" s="122"/>
      <c r="D4448" s="122"/>
      <c r="F4448" s="77"/>
    </row>
    <row r="4449" spans="1:13" s="76" customFormat="1" x14ac:dyDescent="0.45">
      <c r="A4449" s="125"/>
      <c r="B4449" s="122"/>
      <c r="C4449" s="122"/>
      <c r="D4449" s="122"/>
      <c r="F4449" s="77"/>
      <c r="J4449" s="88"/>
      <c r="K4449" s="88"/>
      <c r="L4449" s="88"/>
    </row>
    <row r="4450" spans="1:13" s="76" customFormat="1" x14ac:dyDescent="0.45">
      <c r="A4450" s="125"/>
      <c r="B4450" s="122"/>
      <c r="C4450" s="122"/>
      <c r="D4450" s="122"/>
      <c r="F4450" s="77"/>
      <c r="J4450" s="88"/>
      <c r="K4450" s="88"/>
      <c r="L4450" s="88"/>
    </row>
    <row r="4451" spans="1:13" s="76" customFormat="1" x14ac:dyDescent="0.45">
      <c r="A4451" s="125"/>
      <c r="B4451" s="122"/>
      <c r="C4451" s="122"/>
      <c r="D4451" s="122"/>
      <c r="F4451" s="77"/>
    </row>
    <row r="4452" spans="1:13" s="76" customFormat="1" x14ac:dyDescent="0.45">
      <c r="A4452" s="125"/>
      <c r="B4452" s="122"/>
      <c r="C4452" s="122"/>
      <c r="D4452" s="122"/>
      <c r="F4452" s="77"/>
    </row>
    <row r="4453" spans="1:13" s="76" customFormat="1" x14ac:dyDescent="0.5">
      <c r="A4453" s="125"/>
      <c r="B4453" s="122"/>
      <c r="C4453" s="122"/>
      <c r="D4453" s="122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125"/>
      <c r="B4454" s="122"/>
      <c r="C4454" s="122"/>
      <c r="D4454" s="122"/>
      <c r="F4454" s="77"/>
      <c r="J4454" s="88"/>
      <c r="K4454" s="88"/>
      <c r="L4454" s="88"/>
    </row>
    <row r="4455" spans="1:13" s="76" customFormat="1" x14ac:dyDescent="0.45">
      <c r="A4455" s="125"/>
      <c r="B4455" s="122"/>
      <c r="C4455" s="122"/>
      <c r="D4455" s="122"/>
      <c r="F4455" s="77"/>
    </row>
    <row r="4456" spans="1:13" s="76" customFormat="1" x14ac:dyDescent="0.45">
      <c r="A4456" s="125"/>
      <c r="B4456" s="122"/>
      <c r="C4456" s="122"/>
      <c r="D4456" s="122"/>
      <c r="F4456" s="77"/>
      <c r="J4456" s="88"/>
      <c r="K4456" s="88"/>
      <c r="L4456" s="88"/>
    </row>
    <row r="4457" spans="1:13" s="76" customFormat="1" x14ac:dyDescent="0.45">
      <c r="A4457" s="125"/>
      <c r="B4457" s="122"/>
      <c r="C4457" s="122"/>
      <c r="D4457" s="122"/>
      <c r="F4457" s="77"/>
    </row>
    <row r="4458" spans="1:13" s="76" customFormat="1" x14ac:dyDescent="0.45">
      <c r="A4458" s="125"/>
      <c r="B4458" s="122"/>
      <c r="C4458" s="122"/>
      <c r="D4458" s="122"/>
      <c r="F4458" s="77"/>
    </row>
    <row r="4459" spans="1:13" s="76" customFormat="1" x14ac:dyDescent="0.45">
      <c r="A4459" s="125"/>
      <c r="B4459" s="122"/>
      <c r="C4459" s="122"/>
      <c r="D4459" s="122"/>
      <c r="F4459" s="77"/>
      <c r="J4459" s="88"/>
      <c r="K4459" s="88"/>
      <c r="L4459" s="88"/>
    </row>
    <row r="4460" spans="1:13" s="76" customFormat="1" x14ac:dyDescent="0.45">
      <c r="A4460" s="125"/>
      <c r="B4460" s="122"/>
      <c r="C4460" s="122"/>
      <c r="D4460" s="122"/>
      <c r="F4460" s="77"/>
      <c r="J4460" s="88"/>
      <c r="K4460" s="88"/>
      <c r="L4460" s="88"/>
    </row>
    <row r="4461" spans="1:13" s="76" customFormat="1" x14ac:dyDescent="0.45">
      <c r="A4461" s="125"/>
      <c r="B4461" s="122"/>
      <c r="C4461" s="122"/>
      <c r="D4461" s="122"/>
      <c r="F4461" s="77"/>
      <c r="J4461" s="88"/>
      <c r="K4461" s="88"/>
      <c r="L4461" s="88"/>
    </row>
    <row r="4462" spans="1:13" s="76" customFormat="1" x14ac:dyDescent="0.5">
      <c r="A4462" s="125"/>
      <c r="B4462" s="122"/>
      <c r="C4462" s="122"/>
      <c r="D4462" s="122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125"/>
      <c r="B4463" s="122"/>
      <c r="C4463" s="122"/>
      <c r="D4463" s="122"/>
      <c r="F4463" s="77"/>
      <c r="J4463" s="88"/>
      <c r="K4463" s="88"/>
      <c r="L4463" s="88"/>
    </row>
    <row r="4464" spans="1:13" s="76" customFormat="1" x14ac:dyDescent="0.45">
      <c r="A4464" s="125"/>
      <c r="B4464" s="122"/>
      <c r="C4464" s="122"/>
      <c r="D4464" s="122"/>
      <c r="F4464" s="77"/>
    </row>
    <row r="4465" spans="1:12" s="76" customFormat="1" x14ac:dyDescent="0.45">
      <c r="A4465" s="125"/>
      <c r="B4465" s="122"/>
      <c r="C4465" s="122"/>
      <c r="D4465" s="122"/>
      <c r="F4465" s="77"/>
      <c r="J4465" s="88"/>
      <c r="K4465" s="88"/>
      <c r="L4465" s="88"/>
    </row>
    <row r="4466" spans="1:12" s="76" customFormat="1" x14ac:dyDescent="0.45">
      <c r="A4466" s="125"/>
      <c r="B4466" s="122"/>
      <c r="C4466" s="122"/>
      <c r="D4466" s="122"/>
      <c r="F4466" s="77"/>
      <c r="J4466" s="88"/>
      <c r="K4466" s="88"/>
      <c r="L4466" s="88"/>
    </row>
    <row r="4467" spans="1:12" s="76" customFormat="1" x14ac:dyDescent="0.45">
      <c r="A4467" s="125"/>
      <c r="B4467" s="122"/>
      <c r="C4467" s="122"/>
      <c r="D4467" s="122"/>
      <c r="F4467" s="77"/>
    </row>
    <row r="4468" spans="1:12" s="76" customFormat="1" x14ac:dyDescent="0.45">
      <c r="A4468" s="125"/>
      <c r="B4468" s="122"/>
      <c r="C4468" s="122"/>
      <c r="D4468" s="122"/>
      <c r="F4468" s="77"/>
      <c r="J4468" s="88"/>
      <c r="K4468" s="88"/>
      <c r="L4468" s="88"/>
    </row>
    <row r="4469" spans="1:12" s="76" customFormat="1" x14ac:dyDescent="0.45">
      <c r="A4469" s="125"/>
      <c r="B4469" s="122"/>
      <c r="C4469" s="122"/>
      <c r="D4469" s="122"/>
      <c r="F4469" s="77"/>
    </row>
    <row r="4470" spans="1:12" s="76" customFormat="1" x14ac:dyDescent="0.45">
      <c r="A4470" s="125"/>
      <c r="B4470" s="122"/>
      <c r="C4470" s="122"/>
      <c r="D4470" s="122"/>
      <c r="F4470" s="77"/>
    </row>
    <row r="4471" spans="1:12" s="76" customFormat="1" x14ac:dyDescent="0.45">
      <c r="A4471" s="125"/>
      <c r="B4471" s="122"/>
      <c r="C4471" s="122"/>
      <c r="D4471" s="122"/>
      <c r="F4471" s="77"/>
      <c r="J4471" s="88"/>
      <c r="K4471" s="88"/>
      <c r="L4471" s="88"/>
    </row>
    <row r="4472" spans="1:12" s="76" customFormat="1" x14ac:dyDescent="0.45">
      <c r="A4472" s="125"/>
      <c r="B4472" s="122"/>
      <c r="C4472" s="122"/>
      <c r="D4472" s="122"/>
      <c r="F4472" s="77"/>
    </row>
    <row r="4473" spans="1:12" s="76" customFormat="1" x14ac:dyDescent="0.45">
      <c r="A4473" s="125"/>
      <c r="B4473" s="122"/>
      <c r="C4473" s="122"/>
      <c r="D4473" s="122"/>
      <c r="F4473" s="77"/>
      <c r="J4473" s="88"/>
      <c r="K4473" s="88"/>
      <c r="L4473" s="88"/>
    </row>
    <row r="4474" spans="1:12" s="76" customFormat="1" x14ac:dyDescent="0.45">
      <c r="A4474" s="125"/>
      <c r="B4474" s="122"/>
      <c r="C4474" s="122"/>
      <c r="D4474" s="122"/>
      <c r="F4474" s="77"/>
      <c r="J4474" s="88"/>
      <c r="K4474" s="88"/>
      <c r="L4474" s="88"/>
    </row>
    <row r="4475" spans="1:12" s="76" customFormat="1" x14ac:dyDescent="0.45">
      <c r="A4475" s="125"/>
      <c r="B4475" s="122"/>
      <c r="C4475" s="122"/>
      <c r="D4475" s="122"/>
      <c r="F4475" s="77"/>
    </row>
    <row r="4476" spans="1:12" s="76" customFormat="1" x14ac:dyDescent="0.45">
      <c r="A4476" s="125"/>
      <c r="B4476" s="122"/>
      <c r="C4476" s="122"/>
      <c r="D4476" s="122"/>
      <c r="F4476" s="77"/>
    </row>
    <row r="4477" spans="1:12" s="76" customFormat="1" x14ac:dyDescent="0.45">
      <c r="A4477" s="125"/>
      <c r="B4477" s="122"/>
      <c r="C4477" s="122"/>
      <c r="D4477" s="122"/>
      <c r="F4477" s="77"/>
      <c r="J4477" s="88"/>
      <c r="K4477" s="88"/>
      <c r="L4477" s="88"/>
    </row>
    <row r="4478" spans="1:12" s="76" customFormat="1" x14ac:dyDescent="0.45">
      <c r="A4478" s="125"/>
      <c r="B4478" s="122"/>
      <c r="C4478" s="122"/>
      <c r="D4478" s="122"/>
      <c r="F4478" s="77"/>
    </row>
    <row r="4479" spans="1:12" s="76" customFormat="1" x14ac:dyDescent="0.45">
      <c r="A4479" s="125"/>
      <c r="B4479" s="122"/>
      <c r="C4479" s="122"/>
      <c r="D4479" s="122"/>
      <c r="F4479" s="77"/>
      <c r="J4479" s="88"/>
      <c r="K4479" s="88"/>
      <c r="L4479" s="88"/>
    </row>
    <row r="4480" spans="1:12" s="76" customFormat="1" x14ac:dyDescent="0.45">
      <c r="A4480" s="125"/>
      <c r="B4480" s="122"/>
      <c r="C4480" s="122"/>
      <c r="D4480" s="122"/>
      <c r="F4480" s="77"/>
    </row>
    <row r="4481" spans="1:12" s="76" customFormat="1" x14ac:dyDescent="0.45">
      <c r="A4481" s="125"/>
      <c r="B4481" s="122"/>
      <c r="C4481" s="122"/>
      <c r="D4481" s="122"/>
      <c r="F4481" s="77"/>
      <c r="J4481" s="88"/>
      <c r="K4481" s="88"/>
      <c r="L4481" s="88"/>
    </row>
    <row r="4482" spans="1:12" s="76" customFormat="1" x14ac:dyDescent="0.45">
      <c r="A4482" s="125"/>
      <c r="B4482" s="122"/>
      <c r="C4482" s="122"/>
      <c r="D4482" s="122"/>
      <c r="F4482" s="77"/>
    </row>
    <row r="4483" spans="1:12" s="76" customFormat="1" x14ac:dyDescent="0.45">
      <c r="A4483" s="125"/>
      <c r="B4483" s="122"/>
      <c r="C4483" s="122"/>
      <c r="D4483" s="122"/>
      <c r="F4483" s="77"/>
      <c r="J4483" s="88"/>
      <c r="K4483" s="88"/>
      <c r="L4483" s="88"/>
    </row>
    <row r="4484" spans="1:12" s="76" customFormat="1" x14ac:dyDescent="0.45">
      <c r="A4484" s="125"/>
      <c r="B4484" s="122"/>
      <c r="C4484" s="122"/>
      <c r="D4484" s="122"/>
      <c r="F4484" s="77"/>
      <c r="J4484" s="88"/>
      <c r="K4484" s="88"/>
      <c r="L4484" s="88"/>
    </row>
    <row r="4485" spans="1:12" s="76" customFormat="1" x14ac:dyDescent="0.45">
      <c r="A4485" s="125"/>
      <c r="B4485" s="122"/>
      <c r="C4485" s="122"/>
      <c r="D4485" s="122"/>
      <c r="F4485" s="77"/>
    </row>
    <row r="4486" spans="1:12" s="76" customFormat="1" x14ac:dyDescent="0.45">
      <c r="A4486" s="125"/>
      <c r="B4486" s="122"/>
      <c r="C4486" s="122"/>
      <c r="D4486" s="122"/>
      <c r="F4486" s="77"/>
    </row>
    <row r="4487" spans="1:12" s="76" customFormat="1" x14ac:dyDescent="0.45">
      <c r="A4487" s="125"/>
      <c r="B4487" s="122"/>
      <c r="C4487" s="122"/>
      <c r="D4487" s="122"/>
      <c r="F4487" s="77"/>
    </row>
    <row r="4488" spans="1:12" s="76" customFormat="1" x14ac:dyDescent="0.45">
      <c r="A4488" s="125"/>
      <c r="B4488" s="122"/>
      <c r="C4488" s="122"/>
      <c r="D4488" s="122"/>
      <c r="F4488" s="77"/>
      <c r="J4488" s="88"/>
      <c r="K4488" s="88"/>
      <c r="L4488" s="88"/>
    </row>
    <row r="4489" spans="1:12" s="76" customFormat="1" x14ac:dyDescent="0.45">
      <c r="A4489" s="125"/>
      <c r="B4489" s="122"/>
      <c r="C4489" s="122"/>
      <c r="D4489" s="122"/>
      <c r="F4489" s="77"/>
    </row>
    <row r="4490" spans="1:12" s="76" customFormat="1" x14ac:dyDescent="0.45">
      <c r="A4490" s="125"/>
      <c r="B4490" s="122"/>
      <c r="C4490" s="122"/>
      <c r="D4490" s="122"/>
      <c r="F4490" s="77"/>
      <c r="J4490" s="88"/>
      <c r="K4490" s="88"/>
      <c r="L4490" s="88"/>
    </row>
    <row r="4491" spans="1:12" s="76" customFormat="1" x14ac:dyDescent="0.45">
      <c r="A4491" s="125"/>
      <c r="B4491" s="122"/>
      <c r="C4491" s="122"/>
      <c r="D4491" s="122"/>
      <c r="F4491" s="77"/>
      <c r="J4491" s="88"/>
      <c r="K4491" s="88"/>
      <c r="L4491" s="88"/>
    </row>
    <row r="4492" spans="1:12" s="76" customFormat="1" x14ac:dyDescent="0.45">
      <c r="A4492" s="125"/>
      <c r="B4492" s="122"/>
      <c r="C4492" s="122"/>
      <c r="D4492" s="122"/>
      <c r="F4492" s="77"/>
    </row>
    <row r="4493" spans="1:12" s="76" customFormat="1" x14ac:dyDescent="0.45">
      <c r="A4493" s="125"/>
      <c r="B4493" s="122"/>
      <c r="C4493" s="122"/>
      <c r="D4493" s="122"/>
      <c r="F4493" s="77"/>
      <c r="J4493" s="88"/>
      <c r="K4493" s="88"/>
      <c r="L4493" s="88"/>
    </row>
    <row r="4494" spans="1:12" s="76" customFormat="1" x14ac:dyDescent="0.45">
      <c r="A4494" s="125"/>
      <c r="B4494" s="122"/>
      <c r="C4494" s="122"/>
      <c r="D4494" s="122"/>
      <c r="F4494" s="77"/>
      <c r="J4494" s="88"/>
      <c r="K4494" s="88"/>
      <c r="L4494" s="88"/>
    </row>
    <row r="4495" spans="1:12" s="76" customFormat="1" x14ac:dyDescent="0.45">
      <c r="A4495" s="125"/>
      <c r="B4495" s="122"/>
      <c r="C4495" s="122"/>
      <c r="D4495" s="122"/>
      <c r="F4495" s="77"/>
      <c r="J4495" s="88"/>
      <c r="K4495" s="88"/>
      <c r="L4495" s="88"/>
    </row>
    <row r="4496" spans="1:12" s="76" customFormat="1" x14ac:dyDescent="0.45">
      <c r="A4496" s="125"/>
      <c r="B4496" s="122"/>
      <c r="C4496" s="122"/>
      <c r="D4496" s="122"/>
      <c r="F4496" s="77"/>
      <c r="J4496" s="88"/>
      <c r="K4496" s="88"/>
      <c r="L4496" s="88"/>
    </row>
    <row r="4497" spans="1:13" s="76" customFormat="1" x14ac:dyDescent="0.45">
      <c r="A4497" s="125"/>
      <c r="B4497" s="122"/>
      <c r="C4497" s="122"/>
      <c r="D4497" s="122"/>
      <c r="F4497" s="77"/>
      <c r="J4497" s="88"/>
      <c r="K4497" s="88"/>
      <c r="L4497" s="88"/>
    </row>
    <row r="4498" spans="1:13" s="76" customFormat="1" x14ac:dyDescent="0.45">
      <c r="A4498" s="125"/>
      <c r="B4498" s="122"/>
      <c r="C4498" s="122"/>
      <c r="D4498" s="122"/>
      <c r="F4498" s="77"/>
      <c r="J4498" s="88"/>
      <c r="K4498" s="88"/>
      <c r="L4498" s="88"/>
    </row>
    <row r="4499" spans="1:13" s="76" customFormat="1" x14ac:dyDescent="0.5">
      <c r="A4499" s="125"/>
      <c r="B4499" s="122"/>
      <c r="C4499" s="122"/>
      <c r="D4499" s="122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125"/>
      <c r="B4500" s="122"/>
      <c r="C4500" s="122"/>
      <c r="D4500" s="122"/>
      <c r="F4500" s="77"/>
      <c r="J4500" s="88"/>
      <c r="K4500" s="88"/>
      <c r="L4500" s="88"/>
    </row>
    <row r="4501" spans="1:13" s="76" customFormat="1" x14ac:dyDescent="0.45">
      <c r="A4501" s="125"/>
      <c r="B4501" s="122"/>
      <c r="C4501" s="122"/>
      <c r="D4501" s="122"/>
      <c r="F4501" s="77"/>
      <c r="J4501" s="88"/>
      <c r="K4501" s="88"/>
      <c r="L4501" s="88"/>
    </row>
    <row r="4502" spans="1:13" s="76" customFormat="1" x14ac:dyDescent="0.45">
      <c r="A4502" s="125"/>
      <c r="B4502" s="122"/>
      <c r="C4502" s="122"/>
      <c r="D4502" s="122"/>
      <c r="F4502" s="77"/>
      <c r="J4502" s="88"/>
      <c r="K4502" s="88"/>
      <c r="L4502" s="88"/>
    </row>
    <row r="4503" spans="1:13" s="76" customFormat="1" x14ac:dyDescent="0.45">
      <c r="A4503" s="125"/>
      <c r="B4503" s="122"/>
      <c r="C4503" s="122"/>
      <c r="D4503" s="122"/>
      <c r="F4503" s="77"/>
    </row>
    <row r="4504" spans="1:13" s="76" customFormat="1" x14ac:dyDescent="0.45">
      <c r="A4504" s="125"/>
      <c r="B4504" s="122"/>
      <c r="C4504" s="122"/>
      <c r="D4504" s="122"/>
      <c r="F4504" s="77"/>
    </row>
    <row r="4505" spans="1:13" s="76" customFormat="1" x14ac:dyDescent="0.45">
      <c r="A4505" s="125"/>
      <c r="B4505" s="122"/>
      <c r="C4505" s="122"/>
      <c r="D4505" s="122"/>
      <c r="F4505" s="77"/>
      <c r="J4505" s="88"/>
      <c r="K4505" s="88"/>
      <c r="L4505" s="88"/>
    </row>
    <row r="4506" spans="1:13" s="76" customFormat="1" x14ac:dyDescent="0.45">
      <c r="A4506" s="125"/>
      <c r="B4506" s="122"/>
      <c r="C4506" s="122"/>
      <c r="D4506" s="122"/>
      <c r="F4506" s="77"/>
      <c r="J4506" s="88"/>
      <c r="K4506" s="88"/>
      <c r="L4506" s="88"/>
    </row>
    <row r="4507" spans="1:13" s="76" customFormat="1" x14ac:dyDescent="0.45">
      <c r="A4507" s="125"/>
      <c r="B4507" s="122"/>
      <c r="C4507" s="122"/>
      <c r="D4507" s="122"/>
      <c r="F4507" s="77"/>
    </row>
    <row r="4508" spans="1:13" s="76" customFormat="1" x14ac:dyDescent="0.45">
      <c r="A4508" s="125"/>
      <c r="B4508" s="122"/>
      <c r="C4508" s="122"/>
      <c r="D4508" s="122"/>
      <c r="F4508" s="77"/>
    </row>
    <row r="4509" spans="1:13" s="76" customFormat="1" x14ac:dyDescent="0.45">
      <c r="A4509" s="125"/>
      <c r="B4509" s="122"/>
      <c r="C4509" s="122"/>
      <c r="D4509" s="122"/>
      <c r="F4509" s="77"/>
      <c r="J4509" s="88"/>
      <c r="K4509" s="88"/>
      <c r="L4509" s="88"/>
    </row>
    <row r="4510" spans="1:13" s="76" customFormat="1" x14ac:dyDescent="0.45">
      <c r="A4510" s="125"/>
      <c r="B4510" s="122"/>
      <c r="C4510" s="122"/>
      <c r="D4510" s="122"/>
      <c r="F4510" s="77"/>
      <c r="J4510" s="88"/>
      <c r="K4510" s="88"/>
      <c r="L4510" s="88"/>
    </row>
    <row r="4511" spans="1:13" s="76" customFormat="1" x14ac:dyDescent="0.45">
      <c r="A4511" s="125"/>
      <c r="B4511" s="122"/>
      <c r="C4511" s="122"/>
      <c r="D4511" s="122"/>
      <c r="F4511" s="77"/>
      <c r="J4511" s="88"/>
      <c r="K4511" s="88"/>
      <c r="L4511" s="88"/>
    </row>
    <row r="4512" spans="1:13" s="76" customFormat="1" x14ac:dyDescent="0.45">
      <c r="A4512" s="125"/>
      <c r="B4512" s="122"/>
      <c r="C4512" s="122"/>
      <c r="D4512" s="122"/>
      <c r="F4512" s="77"/>
      <c r="J4512" s="88"/>
      <c r="K4512" s="88"/>
      <c r="L4512" s="88"/>
    </row>
    <row r="4513" spans="1:12" s="76" customFormat="1" x14ac:dyDescent="0.45">
      <c r="A4513" s="125"/>
      <c r="B4513" s="122"/>
      <c r="C4513" s="122"/>
      <c r="D4513" s="122"/>
      <c r="F4513" s="77"/>
    </row>
    <row r="4514" spans="1:12" s="76" customFormat="1" x14ac:dyDescent="0.45">
      <c r="A4514" s="125"/>
      <c r="B4514" s="122"/>
      <c r="C4514" s="122"/>
      <c r="D4514" s="122"/>
      <c r="F4514" s="77"/>
    </row>
    <row r="4515" spans="1:12" s="76" customFormat="1" x14ac:dyDescent="0.45">
      <c r="A4515" s="125"/>
      <c r="B4515" s="122"/>
      <c r="C4515" s="122"/>
      <c r="D4515" s="122"/>
      <c r="F4515" s="77"/>
    </row>
    <row r="4516" spans="1:12" s="76" customFormat="1" x14ac:dyDescent="0.45">
      <c r="A4516" s="125"/>
      <c r="B4516" s="122"/>
      <c r="C4516" s="122"/>
      <c r="D4516" s="122"/>
      <c r="F4516" s="77"/>
    </row>
    <row r="4517" spans="1:12" s="76" customFormat="1" x14ac:dyDescent="0.45">
      <c r="A4517" s="125"/>
      <c r="B4517" s="122"/>
      <c r="C4517" s="122"/>
      <c r="D4517" s="122"/>
      <c r="F4517" s="77"/>
      <c r="J4517" s="88"/>
      <c r="K4517" s="88"/>
      <c r="L4517" s="88"/>
    </row>
    <row r="4518" spans="1:12" s="76" customFormat="1" x14ac:dyDescent="0.45">
      <c r="A4518" s="125"/>
      <c r="B4518" s="122"/>
      <c r="C4518" s="122"/>
      <c r="D4518" s="122"/>
      <c r="F4518" s="77"/>
      <c r="J4518" s="88"/>
      <c r="K4518" s="88"/>
      <c r="L4518" s="88"/>
    </row>
    <row r="4519" spans="1:12" s="76" customFormat="1" x14ac:dyDescent="0.45">
      <c r="A4519" s="125"/>
      <c r="B4519" s="122"/>
      <c r="C4519" s="122"/>
      <c r="D4519" s="122"/>
      <c r="F4519" s="77"/>
    </row>
    <row r="4520" spans="1:12" s="76" customFormat="1" x14ac:dyDescent="0.45">
      <c r="A4520" s="125"/>
      <c r="B4520" s="122"/>
      <c r="C4520" s="122"/>
      <c r="D4520" s="122"/>
      <c r="F4520" s="77"/>
      <c r="J4520" s="88"/>
      <c r="K4520" s="88"/>
      <c r="L4520" s="88"/>
    </row>
    <row r="4521" spans="1:12" s="76" customFormat="1" x14ac:dyDescent="0.45">
      <c r="A4521" s="125"/>
      <c r="B4521" s="122"/>
      <c r="C4521" s="122"/>
      <c r="D4521" s="122"/>
      <c r="F4521" s="77"/>
      <c r="J4521" s="88"/>
      <c r="K4521" s="88"/>
      <c r="L4521" s="88"/>
    </row>
    <row r="4522" spans="1:12" s="76" customFormat="1" x14ac:dyDescent="0.45">
      <c r="A4522" s="125"/>
      <c r="B4522" s="122"/>
      <c r="C4522" s="122"/>
      <c r="D4522" s="122"/>
      <c r="F4522" s="77"/>
    </row>
    <row r="4523" spans="1:12" s="76" customFormat="1" x14ac:dyDescent="0.45">
      <c r="A4523" s="125"/>
      <c r="B4523" s="122"/>
      <c r="C4523" s="122"/>
      <c r="D4523" s="122"/>
      <c r="F4523" s="77"/>
      <c r="J4523" s="88"/>
      <c r="K4523" s="88"/>
      <c r="L4523" s="88"/>
    </row>
    <row r="4524" spans="1:12" s="76" customFormat="1" x14ac:dyDescent="0.45">
      <c r="A4524" s="125"/>
      <c r="B4524" s="122"/>
      <c r="C4524" s="122"/>
      <c r="D4524" s="122"/>
      <c r="F4524" s="77"/>
    </row>
    <row r="4525" spans="1:12" s="76" customFormat="1" x14ac:dyDescent="0.45">
      <c r="A4525" s="125"/>
      <c r="B4525" s="122"/>
      <c r="C4525" s="122"/>
      <c r="D4525" s="122"/>
      <c r="F4525" s="77"/>
    </row>
    <row r="4526" spans="1:12" s="76" customFormat="1" x14ac:dyDescent="0.45">
      <c r="A4526" s="125"/>
      <c r="B4526" s="122"/>
      <c r="C4526" s="122"/>
      <c r="D4526" s="122"/>
      <c r="F4526" s="77"/>
    </row>
    <row r="4527" spans="1:12" s="76" customFormat="1" x14ac:dyDescent="0.45">
      <c r="A4527" s="125"/>
      <c r="B4527" s="122"/>
      <c r="C4527" s="122"/>
      <c r="D4527" s="122"/>
      <c r="F4527" s="77"/>
      <c r="J4527" s="88"/>
      <c r="K4527" s="88"/>
      <c r="L4527" s="88"/>
    </row>
    <row r="4528" spans="1:12" s="76" customFormat="1" x14ac:dyDescent="0.45">
      <c r="A4528" s="125"/>
      <c r="B4528" s="122"/>
      <c r="C4528" s="122"/>
      <c r="D4528" s="122"/>
      <c r="F4528" s="77"/>
      <c r="J4528" s="88"/>
      <c r="K4528" s="88"/>
      <c r="L4528" s="88"/>
    </row>
    <row r="4529" spans="1:13" s="76" customFormat="1" x14ac:dyDescent="0.45">
      <c r="A4529" s="125"/>
      <c r="B4529" s="122"/>
      <c r="C4529" s="122"/>
      <c r="D4529" s="122"/>
      <c r="F4529" s="77"/>
      <c r="J4529" s="88"/>
      <c r="K4529" s="88"/>
      <c r="L4529" s="88"/>
    </row>
    <row r="4530" spans="1:13" s="76" customFormat="1" x14ac:dyDescent="0.45">
      <c r="A4530" s="125"/>
      <c r="B4530" s="122"/>
      <c r="C4530" s="122"/>
      <c r="D4530" s="122"/>
      <c r="F4530" s="77"/>
    </row>
    <row r="4531" spans="1:13" s="76" customFormat="1" x14ac:dyDescent="0.45">
      <c r="A4531" s="125"/>
      <c r="B4531" s="122"/>
      <c r="C4531" s="122"/>
      <c r="D4531" s="122"/>
      <c r="F4531" s="77"/>
    </row>
    <row r="4532" spans="1:13" s="76" customFormat="1" x14ac:dyDescent="0.45">
      <c r="A4532" s="125"/>
      <c r="B4532" s="122"/>
      <c r="C4532" s="122"/>
      <c r="D4532" s="122"/>
    </row>
    <row r="4533" spans="1:13" s="76" customFormat="1" x14ac:dyDescent="0.45">
      <c r="A4533" s="125"/>
      <c r="B4533" s="122"/>
      <c r="C4533" s="122"/>
      <c r="D4533" s="122"/>
      <c r="F4533" s="77"/>
      <c r="J4533" s="88"/>
      <c r="K4533" s="88"/>
      <c r="L4533" s="88"/>
    </row>
    <row r="4534" spans="1:13" s="76" customFormat="1" x14ac:dyDescent="0.45">
      <c r="A4534" s="125"/>
      <c r="B4534" s="122"/>
      <c r="C4534" s="122"/>
      <c r="D4534" s="122"/>
      <c r="F4534" s="77"/>
    </row>
    <row r="4535" spans="1:13" s="76" customFormat="1" x14ac:dyDescent="0.45">
      <c r="A4535" s="125"/>
      <c r="B4535" s="122"/>
      <c r="C4535" s="122"/>
      <c r="D4535" s="122"/>
      <c r="F4535" s="77"/>
    </row>
    <row r="4536" spans="1:13" s="76" customFormat="1" x14ac:dyDescent="0.45">
      <c r="A4536" s="125"/>
      <c r="B4536" s="122"/>
      <c r="C4536" s="122"/>
      <c r="D4536" s="122"/>
      <c r="M4536" s="87"/>
    </row>
    <row r="4537" spans="1:13" s="76" customFormat="1" x14ac:dyDescent="0.45">
      <c r="A4537" s="125"/>
      <c r="B4537" s="122"/>
      <c r="C4537" s="122"/>
      <c r="D4537" s="122"/>
      <c r="F4537" s="77"/>
      <c r="J4537" s="88"/>
      <c r="K4537" s="88"/>
      <c r="L4537" s="88"/>
    </row>
    <row r="4538" spans="1:13" s="76" customFormat="1" x14ac:dyDescent="0.45">
      <c r="A4538" s="125"/>
      <c r="B4538" s="122"/>
      <c r="C4538" s="122"/>
      <c r="D4538" s="122"/>
      <c r="F4538" s="77"/>
      <c r="J4538" s="88"/>
      <c r="K4538" s="88"/>
      <c r="L4538" s="88"/>
    </row>
    <row r="4539" spans="1:13" s="76" customFormat="1" x14ac:dyDescent="0.45">
      <c r="A4539" s="125"/>
      <c r="B4539" s="122"/>
      <c r="C4539" s="122"/>
      <c r="D4539" s="122"/>
      <c r="F4539" s="77"/>
      <c r="J4539" s="88"/>
      <c r="K4539" s="88"/>
      <c r="L4539" s="88"/>
    </row>
    <row r="4540" spans="1:13" s="76" customFormat="1" x14ac:dyDescent="0.45">
      <c r="A4540" s="125"/>
      <c r="B4540" s="122"/>
      <c r="C4540" s="122"/>
      <c r="D4540" s="122"/>
      <c r="F4540" s="77"/>
    </row>
    <row r="4541" spans="1:13" s="76" customFormat="1" x14ac:dyDescent="0.45">
      <c r="A4541" s="125"/>
      <c r="B4541" s="122"/>
      <c r="C4541" s="122"/>
      <c r="D4541" s="122"/>
    </row>
    <row r="4542" spans="1:13" s="76" customFormat="1" x14ac:dyDescent="0.45">
      <c r="A4542" s="125"/>
      <c r="B4542" s="122"/>
      <c r="C4542" s="122"/>
      <c r="D4542" s="122"/>
      <c r="F4542" s="77"/>
      <c r="J4542" s="88"/>
      <c r="K4542" s="88"/>
      <c r="L4542" s="88"/>
    </row>
    <row r="4543" spans="1:13" s="76" customFormat="1" x14ac:dyDescent="0.45">
      <c r="A4543" s="125"/>
      <c r="B4543" s="122"/>
      <c r="C4543" s="122"/>
      <c r="D4543" s="122"/>
      <c r="F4543" s="77"/>
    </row>
    <row r="4544" spans="1:13" s="76" customFormat="1" x14ac:dyDescent="0.45">
      <c r="A4544" s="125"/>
      <c r="B4544" s="122"/>
      <c r="C4544" s="122"/>
      <c r="D4544" s="122"/>
      <c r="F4544" s="77"/>
    </row>
    <row r="4545" spans="1:12" s="76" customFormat="1" x14ac:dyDescent="0.45">
      <c r="A4545" s="125"/>
      <c r="B4545" s="122"/>
      <c r="C4545" s="122"/>
      <c r="D4545" s="122"/>
      <c r="F4545" s="77"/>
    </row>
    <row r="4546" spans="1:12" s="76" customFormat="1" x14ac:dyDescent="0.45">
      <c r="A4546" s="125"/>
      <c r="B4546" s="122"/>
      <c r="C4546" s="122"/>
      <c r="D4546" s="122"/>
      <c r="F4546" s="77"/>
      <c r="J4546" s="88"/>
      <c r="K4546" s="88"/>
      <c r="L4546" s="88"/>
    </row>
    <row r="4547" spans="1:12" s="76" customFormat="1" x14ac:dyDescent="0.45">
      <c r="A4547" s="125"/>
      <c r="B4547" s="122"/>
      <c r="C4547" s="122"/>
      <c r="D4547" s="122"/>
      <c r="F4547" s="77"/>
    </row>
    <row r="4548" spans="1:12" s="76" customFormat="1" x14ac:dyDescent="0.45">
      <c r="A4548" s="125"/>
      <c r="B4548" s="122"/>
      <c r="C4548" s="122"/>
      <c r="D4548" s="122"/>
      <c r="F4548" s="77"/>
      <c r="J4548" s="88"/>
      <c r="K4548" s="88"/>
      <c r="L4548" s="88"/>
    </row>
    <row r="4549" spans="1:12" s="76" customFormat="1" x14ac:dyDescent="0.45">
      <c r="A4549" s="125"/>
      <c r="B4549" s="122"/>
      <c r="C4549" s="122"/>
      <c r="D4549" s="122"/>
      <c r="F4549" s="77"/>
    </row>
    <row r="4550" spans="1:12" s="76" customFormat="1" x14ac:dyDescent="0.45">
      <c r="A4550" s="125"/>
      <c r="B4550" s="122"/>
      <c r="C4550" s="122"/>
      <c r="D4550" s="122"/>
      <c r="F4550" s="77"/>
      <c r="J4550" s="88"/>
      <c r="K4550" s="88"/>
      <c r="L4550" s="88"/>
    </row>
    <row r="4551" spans="1:12" s="76" customFormat="1" x14ac:dyDescent="0.45">
      <c r="A4551" s="125"/>
      <c r="B4551" s="122"/>
      <c r="C4551" s="122"/>
      <c r="D4551" s="122"/>
      <c r="F4551" s="77"/>
    </row>
    <row r="4552" spans="1:12" s="76" customFormat="1" x14ac:dyDescent="0.45">
      <c r="A4552" s="125"/>
      <c r="B4552" s="122"/>
      <c r="C4552" s="122"/>
      <c r="D4552" s="122"/>
      <c r="F4552" s="77"/>
      <c r="J4552" s="88"/>
      <c r="K4552" s="88"/>
      <c r="L4552" s="88"/>
    </row>
    <row r="4553" spans="1:12" s="76" customFormat="1" x14ac:dyDescent="0.45">
      <c r="A4553" s="125"/>
      <c r="B4553" s="122"/>
      <c r="C4553" s="122"/>
      <c r="D4553" s="122"/>
      <c r="F4553" s="77"/>
    </row>
    <row r="4554" spans="1:12" s="76" customFormat="1" x14ac:dyDescent="0.45">
      <c r="A4554" s="125"/>
      <c r="B4554" s="122"/>
      <c r="C4554" s="122"/>
      <c r="D4554" s="122"/>
      <c r="F4554" s="77"/>
      <c r="J4554" s="88"/>
      <c r="K4554" s="88"/>
      <c r="L4554" s="88"/>
    </row>
    <row r="4555" spans="1:12" s="76" customFormat="1" x14ac:dyDescent="0.45">
      <c r="A4555" s="125"/>
      <c r="B4555" s="122"/>
      <c r="C4555" s="122"/>
      <c r="D4555" s="122"/>
      <c r="F4555" s="77"/>
      <c r="J4555" s="88"/>
      <c r="K4555" s="88"/>
      <c r="L4555" s="88"/>
    </row>
    <row r="4556" spans="1:12" s="76" customFormat="1" x14ac:dyDescent="0.45">
      <c r="A4556" s="125"/>
      <c r="B4556" s="122"/>
      <c r="C4556" s="122"/>
      <c r="D4556" s="122"/>
      <c r="F4556" s="77"/>
    </row>
    <row r="4557" spans="1:12" s="76" customFormat="1" x14ac:dyDescent="0.45">
      <c r="A4557" s="125"/>
      <c r="B4557" s="122"/>
      <c r="C4557" s="122"/>
      <c r="D4557" s="122"/>
      <c r="F4557" s="77"/>
    </row>
    <row r="4558" spans="1:12" s="76" customFormat="1" x14ac:dyDescent="0.45">
      <c r="A4558" s="125"/>
      <c r="B4558" s="122"/>
      <c r="C4558" s="122"/>
      <c r="D4558" s="122"/>
      <c r="F4558" s="77"/>
      <c r="J4558" s="88"/>
      <c r="K4558" s="88"/>
      <c r="L4558" s="88"/>
    </row>
    <row r="4559" spans="1:12" s="76" customFormat="1" x14ac:dyDescent="0.45">
      <c r="A4559" s="125"/>
      <c r="B4559" s="122"/>
      <c r="C4559" s="122"/>
      <c r="D4559" s="122"/>
      <c r="F4559" s="77"/>
    </row>
    <row r="4560" spans="1:12" s="76" customFormat="1" x14ac:dyDescent="0.45">
      <c r="A4560" s="125"/>
      <c r="B4560" s="122"/>
      <c r="C4560" s="122"/>
      <c r="D4560" s="122"/>
      <c r="F4560" s="77"/>
    </row>
    <row r="4561" spans="1:12" s="76" customFormat="1" x14ac:dyDescent="0.45">
      <c r="A4561" s="125"/>
      <c r="B4561" s="122"/>
      <c r="C4561" s="122"/>
      <c r="D4561" s="122"/>
      <c r="F4561" s="77"/>
    </row>
    <row r="4562" spans="1:12" s="76" customFormat="1" x14ac:dyDescent="0.45">
      <c r="A4562" s="125"/>
      <c r="B4562" s="122"/>
      <c r="C4562" s="122"/>
      <c r="D4562" s="122"/>
      <c r="F4562" s="77"/>
      <c r="J4562" s="88"/>
      <c r="K4562" s="88"/>
      <c r="L4562" s="88"/>
    </row>
    <row r="4563" spans="1:12" s="76" customFormat="1" x14ac:dyDescent="0.45">
      <c r="A4563" s="125"/>
      <c r="B4563" s="122"/>
      <c r="C4563" s="122"/>
      <c r="D4563" s="122"/>
      <c r="F4563" s="77"/>
      <c r="J4563" s="88"/>
      <c r="K4563" s="88"/>
      <c r="L4563" s="88"/>
    </row>
    <row r="4564" spans="1:12" s="76" customFormat="1" x14ac:dyDescent="0.45">
      <c r="A4564" s="125"/>
      <c r="B4564" s="122"/>
      <c r="C4564" s="122"/>
      <c r="D4564" s="122"/>
      <c r="F4564" s="77"/>
      <c r="J4564" s="88"/>
      <c r="K4564" s="88"/>
      <c r="L4564" s="88"/>
    </row>
    <row r="4565" spans="1:12" s="76" customFormat="1" x14ac:dyDescent="0.45">
      <c r="A4565" s="125"/>
      <c r="B4565" s="122"/>
      <c r="C4565" s="122"/>
      <c r="D4565" s="122"/>
      <c r="F4565" s="77"/>
      <c r="J4565" s="88"/>
      <c r="K4565" s="88"/>
      <c r="L4565" s="88"/>
    </row>
    <row r="4566" spans="1:12" s="76" customFormat="1" x14ac:dyDescent="0.45">
      <c r="A4566" s="125"/>
      <c r="B4566" s="122"/>
      <c r="C4566" s="122"/>
      <c r="D4566" s="122"/>
      <c r="F4566" s="77"/>
      <c r="J4566" s="88"/>
      <c r="K4566" s="88"/>
      <c r="L4566" s="88"/>
    </row>
    <row r="4567" spans="1:12" s="76" customFormat="1" x14ac:dyDescent="0.45">
      <c r="A4567" s="125"/>
      <c r="B4567" s="122"/>
      <c r="C4567" s="122"/>
      <c r="D4567" s="122"/>
      <c r="F4567" s="77"/>
    </row>
    <row r="4568" spans="1:12" s="76" customFormat="1" x14ac:dyDescent="0.45">
      <c r="A4568" s="125"/>
      <c r="B4568" s="122"/>
      <c r="C4568" s="122"/>
      <c r="D4568" s="122"/>
      <c r="F4568" s="77"/>
      <c r="J4568" s="88"/>
      <c r="K4568" s="88"/>
      <c r="L4568" s="88"/>
    </row>
    <row r="4569" spans="1:12" s="76" customFormat="1" x14ac:dyDescent="0.45">
      <c r="A4569" s="125"/>
      <c r="B4569" s="122"/>
      <c r="C4569" s="122"/>
      <c r="D4569" s="122"/>
      <c r="F4569" s="77"/>
    </row>
    <row r="4570" spans="1:12" s="76" customFormat="1" x14ac:dyDescent="0.45">
      <c r="A4570" s="125"/>
      <c r="B4570" s="122"/>
      <c r="C4570" s="122"/>
      <c r="D4570" s="122"/>
      <c r="F4570" s="77"/>
    </row>
    <row r="4571" spans="1:12" s="76" customFormat="1" x14ac:dyDescent="0.45">
      <c r="A4571" s="125"/>
      <c r="B4571" s="122"/>
      <c r="C4571" s="122"/>
      <c r="D4571" s="122"/>
      <c r="F4571" s="77"/>
    </row>
    <row r="4572" spans="1:12" s="76" customFormat="1" x14ac:dyDescent="0.45">
      <c r="A4572" s="125"/>
      <c r="B4572" s="122"/>
      <c r="C4572" s="122"/>
      <c r="D4572" s="122"/>
      <c r="F4572" s="77"/>
      <c r="J4572" s="88"/>
      <c r="K4572" s="88"/>
      <c r="L4572" s="88"/>
    </row>
    <row r="4573" spans="1:12" s="76" customFormat="1" x14ac:dyDescent="0.45">
      <c r="A4573" s="125"/>
      <c r="B4573" s="122"/>
      <c r="C4573" s="122"/>
      <c r="D4573" s="122"/>
      <c r="F4573" s="77"/>
      <c r="J4573" s="88"/>
      <c r="K4573" s="88"/>
      <c r="L4573" s="88"/>
    </row>
    <row r="4574" spans="1:12" s="76" customFormat="1" x14ac:dyDescent="0.45">
      <c r="A4574" s="125"/>
      <c r="B4574" s="122"/>
      <c r="C4574" s="122"/>
      <c r="D4574" s="122"/>
      <c r="F4574" s="77"/>
      <c r="J4574" s="88"/>
      <c r="K4574" s="88"/>
      <c r="L4574" s="88"/>
    </row>
    <row r="4575" spans="1:12" s="76" customFormat="1" x14ac:dyDescent="0.45">
      <c r="A4575" s="125"/>
      <c r="B4575" s="122"/>
      <c r="C4575" s="122"/>
      <c r="D4575" s="122"/>
      <c r="F4575" s="77"/>
    </row>
    <row r="4576" spans="1:12" s="76" customFormat="1" x14ac:dyDescent="0.45">
      <c r="A4576" s="125"/>
      <c r="B4576" s="122"/>
      <c r="C4576" s="122"/>
      <c r="D4576" s="122"/>
      <c r="F4576" s="77"/>
    </row>
    <row r="4577" spans="1:12" s="76" customFormat="1" x14ac:dyDescent="0.45">
      <c r="A4577" s="125"/>
      <c r="B4577" s="122"/>
      <c r="C4577" s="122"/>
      <c r="D4577" s="122"/>
      <c r="F4577" s="77"/>
    </row>
    <row r="4578" spans="1:12" s="76" customFormat="1" x14ac:dyDescent="0.45">
      <c r="A4578" s="125"/>
      <c r="B4578" s="122"/>
      <c r="C4578" s="122"/>
      <c r="D4578" s="122"/>
      <c r="F4578" s="77"/>
    </row>
    <row r="4579" spans="1:12" s="76" customFormat="1" x14ac:dyDescent="0.45">
      <c r="A4579" s="125"/>
      <c r="B4579" s="122"/>
      <c r="C4579" s="122"/>
      <c r="D4579" s="122"/>
      <c r="F4579" s="77"/>
    </row>
    <row r="4580" spans="1:12" s="76" customFormat="1" x14ac:dyDescent="0.45">
      <c r="A4580" s="125"/>
      <c r="B4580" s="122"/>
      <c r="C4580" s="122"/>
      <c r="D4580" s="122"/>
    </row>
    <row r="4581" spans="1:12" s="76" customFormat="1" x14ac:dyDescent="0.45">
      <c r="A4581" s="125"/>
      <c r="B4581" s="122"/>
      <c r="C4581" s="122"/>
      <c r="D4581" s="122"/>
      <c r="F4581" s="77"/>
    </row>
    <row r="4582" spans="1:12" s="76" customFormat="1" x14ac:dyDescent="0.45">
      <c r="A4582" s="125"/>
      <c r="B4582" s="122"/>
      <c r="C4582" s="122"/>
      <c r="D4582" s="122"/>
      <c r="F4582" s="77"/>
      <c r="J4582" s="88"/>
      <c r="K4582" s="88"/>
      <c r="L4582" s="88"/>
    </row>
    <row r="4583" spans="1:12" s="76" customFormat="1" x14ac:dyDescent="0.45">
      <c r="A4583" s="125"/>
      <c r="B4583" s="122"/>
      <c r="C4583" s="122"/>
      <c r="D4583" s="122"/>
      <c r="F4583" s="77"/>
      <c r="J4583" s="88"/>
      <c r="K4583" s="88"/>
      <c r="L4583" s="88"/>
    </row>
    <row r="4584" spans="1:12" s="76" customFormat="1" x14ac:dyDescent="0.45">
      <c r="A4584" s="125"/>
      <c r="B4584" s="122"/>
      <c r="C4584" s="122"/>
      <c r="D4584" s="122"/>
      <c r="F4584" s="77"/>
      <c r="J4584" s="88"/>
      <c r="K4584" s="88"/>
      <c r="L4584" s="88"/>
    </row>
    <row r="4585" spans="1:12" s="76" customFormat="1" x14ac:dyDescent="0.45">
      <c r="A4585" s="125"/>
      <c r="B4585" s="122"/>
      <c r="C4585" s="122"/>
      <c r="D4585" s="122"/>
      <c r="F4585" s="77"/>
      <c r="J4585" s="88"/>
      <c r="K4585" s="88"/>
      <c r="L4585" s="88"/>
    </row>
    <row r="4586" spans="1:12" s="76" customFormat="1" x14ac:dyDescent="0.45">
      <c r="A4586" s="125"/>
      <c r="B4586" s="122"/>
      <c r="C4586" s="122"/>
      <c r="D4586" s="122"/>
      <c r="F4586" s="77"/>
    </row>
    <row r="4587" spans="1:12" s="76" customFormat="1" x14ac:dyDescent="0.45">
      <c r="A4587" s="125"/>
      <c r="B4587" s="122"/>
      <c r="C4587" s="122"/>
      <c r="D4587" s="122"/>
      <c r="F4587" s="77"/>
    </row>
    <row r="4588" spans="1:12" s="76" customFormat="1" x14ac:dyDescent="0.45">
      <c r="A4588" s="125"/>
      <c r="B4588" s="122"/>
      <c r="C4588" s="122"/>
      <c r="D4588" s="122"/>
      <c r="F4588" s="77"/>
    </row>
    <row r="4589" spans="1:12" s="76" customFormat="1" x14ac:dyDescent="0.45">
      <c r="A4589" s="125"/>
      <c r="B4589" s="122"/>
      <c r="C4589" s="122"/>
      <c r="D4589" s="122"/>
      <c r="F4589" s="77"/>
    </row>
    <row r="4590" spans="1:12" s="76" customFormat="1" x14ac:dyDescent="0.45">
      <c r="A4590" s="125"/>
      <c r="B4590" s="122"/>
      <c r="C4590" s="122"/>
      <c r="D4590" s="122"/>
      <c r="F4590" s="77"/>
    </row>
    <row r="4591" spans="1:12" s="76" customFormat="1" x14ac:dyDescent="0.45">
      <c r="A4591" s="125"/>
      <c r="B4591" s="122"/>
      <c r="C4591" s="122"/>
      <c r="D4591" s="122"/>
      <c r="F4591" s="77"/>
    </row>
    <row r="4592" spans="1:12" s="76" customFormat="1" x14ac:dyDescent="0.45">
      <c r="A4592" s="125"/>
      <c r="B4592" s="122"/>
      <c r="C4592" s="122"/>
      <c r="D4592" s="122"/>
      <c r="F4592" s="77"/>
      <c r="J4592" s="88"/>
      <c r="K4592" s="88"/>
      <c r="L4592" s="88"/>
    </row>
    <row r="4593" spans="1:12" s="76" customFormat="1" x14ac:dyDescent="0.45">
      <c r="A4593" s="125"/>
      <c r="B4593" s="122"/>
      <c r="C4593" s="122"/>
      <c r="D4593" s="122"/>
      <c r="F4593" s="77"/>
    </row>
    <row r="4594" spans="1:12" s="76" customFormat="1" x14ac:dyDescent="0.45">
      <c r="A4594" s="125"/>
      <c r="B4594" s="122"/>
      <c r="C4594" s="122"/>
      <c r="D4594" s="122"/>
      <c r="F4594" s="77"/>
    </row>
    <row r="4595" spans="1:12" s="76" customFormat="1" x14ac:dyDescent="0.45">
      <c r="A4595" s="125"/>
      <c r="B4595" s="122"/>
      <c r="C4595" s="122"/>
      <c r="D4595" s="122"/>
      <c r="F4595" s="77"/>
    </row>
    <row r="4596" spans="1:12" s="76" customFormat="1" x14ac:dyDescent="0.45">
      <c r="A4596" s="125"/>
      <c r="B4596" s="122"/>
      <c r="C4596" s="122"/>
      <c r="D4596" s="122"/>
      <c r="F4596" s="77"/>
    </row>
    <row r="4597" spans="1:12" s="76" customFormat="1" x14ac:dyDescent="0.45">
      <c r="A4597" s="125"/>
      <c r="B4597" s="122"/>
      <c r="C4597" s="122"/>
      <c r="D4597" s="122"/>
      <c r="F4597" s="77"/>
    </row>
    <row r="4598" spans="1:12" s="76" customFormat="1" x14ac:dyDescent="0.45">
      <c r="A4598" s="125"/>
      <c r="B4598" s="122"/>
      <c r="C4598" s="122"/>
      <c r="D4598" s="122"/>
      <c r="F4598" s="77"/>
    </row>
    <row r="4599" spans="1:12" s="76" customFormat="1" x14ac:dyDescent="0.45">
      <c r="A4599" s="125"/>
      <c r="B4599" s="122"/>
      <c r="C4599" s="122"/>
      <c r="D4599" s="122"/>
      <c r="F4599" s="77"/>
    </row>
    <row r="4600" spans="1:12" s="76" customFormat="1" x14ac:dyDescent="0.45">
      <c r="A4600" s="125"/>
      <c r="B4600" s="122"/>
      <c r="C4600" s="122"/>
      <c r="D4600" s="122"/>
      <c r="F4600" s="77"/>
    </row>
    <row r="4601" spans="1:12" s="76" customFormat="1" x14ac:dyDescent="0.45">
      <c r="A4601" s="125"/>
      <c r="B4601" s="122"/>
      <c r="C4601" s="122"/>
      <c r="D4601" s="122"/>
      <c r="F4601" s="77"/>
    </row>
    <row r="4602" spans="1:12" s="76" customFormat="1" x14ac:dyDescent="0.45">
      <c r="A4602" s="125"/>
      <c r="B4602" s="122"/>
      <c r="C4602" s="122"/>
      <c r="D4602" s="122"/>
      <c r="F4602" s="77"/>
    </row>
    <row r="4603" spans="1:12" s="76" customFormat="1" x14ac:dyDescent="0.45">
      <c r="A4603" s="125"/>
      <c r="B4603" s="122"/>
      <c r="C4603" s="122"/>
      <c r="D4603" s="122"/>
      <c r="F4603" s="77"/>
    </row>
    <row r="4604" spans="1:12" s="76" customFormat="1" x14ac:dyDescent="0.45">
      <c r="A4604" s="125"/>
      <c r="B4604" s="122"/>
      <c r="C4604" s="122"/>
      <c r="D4604" s="122"/>
      <c r="F4604" s="77"/>
    </row>
    <row r="4605" spans="1:12" s="76" customFormat="1" x14ac:dyDescent="0.45">
      <c r="A4605" s="125"/>
      <c r="B4605" s="122"/>
      <c r="C4605" s="122"/>
      <c r="D4605" s="122"/>
      <c r="F4605" s="77"/>
      <c r="J4605" s="88"/>
      <c r="K4605" s="88"/>
      <c r="L4605" s="88"/>
    </row>
    <row r="4606" spans="1:12" s="76" customFormat="1" x14ac:dyDescent="0.45">
      <c r="A4606" s="125"/>
      <c r="B4606" s="122"/>
      <c r="C4606" s="122"/>
      <c r="D4606" s="122"/>
      <c r="F4606" s="77"/>
    </row>
    <row r="4607" spans="1:12" s="76" customFormat="1" x14ac:dyDescent="0.45">
      <c r="A4607" s="125"/>
      <c r="B4607" s="122"/>
      <c r="C4607" s="122"/>
      <c r="D4607" s="122"/>
      <c r="F4607" s="77"/>
      <c r="J4607" s="88"/>
      <c r="K4607" s="88"/>
      <c r="L4607" s="88"/>
    </row>
    <row r="4608" spans="1:12" s="76" customFormat="1" x14ac:dyDescent="0.45">
      <c r="A4608" s="125"/>
      <c r="B4608" s="122"/>
      <c r="C4608" s="122"/>
      <c r="D4608" s="122"/>
      <c r="F4608" s="77"/>
      <c r="J4608" s="88"/>
      <c r="K4608" s="88"/>
      <c r="L4608" s="88"/>
    </row>
    <row r="4609" spans="1:12" s="76" customFormat="1" x14ac:dyDescent="0.45">
      <c r="A4609" s="125"/>
      <c r="B4609" s="122"/>
      <c r="C4609" s="122"/>
      <c r="D4609" s="122"/>
      <c r="F4609" s="77"/>
      <c r="J4609" s="88"/>
      <c r="K4609" s="88"/>
      <c r="L4609" s="88"/>
    </row>
    <row r="4610" spans="1:12" s="76" customFormat="1" x14ac:dyDescent="0.45">
      <c r="A4610" s="125"/>
      <c r="B4610" s="122"/>
      <c r="C4610" s="122"/>
      <c r="D4610" s="122"/>
      <c r="F4610" s="77"/>
    </row>
    <row r="4611" spans="1:12" s="76" customFormat="1" x14ac:dyDescent="0.45">
      <c r="A4611" s="125"/>
      <c r="B4611" s="122"/>
      <c r="C4611" s="122"/>
      <c r="D4611" s="122"/>
      <c r="F4611" s="77"/>
      <c r="J4611" s="88"/>
      <c r="K4611" s="88"/>
      <c r="L4611" s="88"/>
    </row>
    <row r="4612" spans="1:12" s="76" customFormat="1" x14ac:dyDescent="0.45">
      <c r="A4612" s="125"/>
      <c r="B4612" s="122"/>
      <c r="C4612" s="122"/>
      <c r="D4612" s="122"/>
      <c r="F4612" s="77"/>
      <c r="J4612" s="88"/>
      <c r="K4612" s="88"/>
      <c r="L4612" s="88"/>
    </row>
    <row r="4613" spans="1:12" s="76" customFormat="1" x14ac:dyDescent="0.45">
      <c r="A4613" s="125"/>
      <c r="B4613" s="122"/>
      <c r="C4613" s="122"/>
      <c r="D4613" s="122"/>
      <c r="F4613" s="77"/>
    </row>
    <row r="4614" spans="1:12" s="76" customFormat="1" x14ac:dyDescent="0.45">
      <c r="A4614" s="125"/>
      <c r="B4614" s="122"/>
      <c r="C4614" s="122"/>
      <c r="D4614" s="122"/>
      <c r="F4614" s="77"/>
      <c r="J4614" s="88"/>
      <c r="K4614" s="88"/>
      <c r="L4614" s="88"/>
    </row>
    <row r="4615" spans="1:12" s="76" customFormat="1" x14ac:dyDescent="0.45">
      <c r="A4615" s="125"/>
      <c r="B4615" s="122"/>
      <c r="C4615" s="122"/>
      <c r="D4615" s="122"/>
      <c r="F4615" s="77"/>
    </row>
    <row r="4616" spans="1:12" s="76" customFormat="1" x14ac:dyDescent="0.45">
      <c r="A4616" s="125"/>
      <c r="B4616" s="122"/>
      <c r="C4616" s="122"/>
      <c r="D4616" s="122"/>
      <c r="F4616" s="77"/>
    </row>
    <row r="4617" spans="1:12" s="76" customFormat="1" x14ac:dyDescent="0.45">
      <c r="A4617" s="125"/>
      <c r="B4617" s="122"/>
      <c r="C4617" s="122"/>
      <c r="D4617" s="122"/>
      <c r="F4617" s="77"/>
    </row>
    <row r="4618" spans="1:12" s="76" customFormat="1" x14ac:dyDescent="0.45">
      <c r="A4618" s="125"/>
      <c r="B4618" s="122"/>
      <c r="C4618" s="122"/>
      <c r="D4618" s="122"/>
      <c r="F4618" s="77"/>
    </row>
    <row r="4619" spans="1:12" s="76" customFormat="1" x14ac:dyDescent="0.45">
      <c r="A4619" s="125"/>
      <c r="B4619" s="122"/>
      <c r="C4619" s="122"/>
      <c r="D4619" s="122"/>
      <c r="F4619" s="77"/>
    </row>
    <row r="4620" spans="1:12" s="76" customFormat="1" x14ac:dyDescent="0.45">
      <c r="A4620" s="125"/>
      <c r="B4620" s="122"/>
      <c r="C4620" s="122"/>
      <c r="D4620" s="122"/>
      <c r="F4620" s="77"/>
      <c r="J4620" s="88"/>
      <c r="K4620" s="88"/>
      <c r="L4620" s="88"/>
    </row>
    <row r="4621" spans="1:12" s="76" customFormat="1" x14ac:dyDescent="0.45">
      <c r="A4621" s="125"/>
      <c r="B4621" s="122"/>
      <c r="C4621" s="122"/>
      <c r="D4621" s="122"/>
      <c r="F4621" s="77"/>
    </row>
    <row r="4622" spans="1:12" s="76" customFormat="1" x14ac:dyDescent="0.45">
      <c r="A4622" s="125"/>
      <c r="B4622" s="122"/>
      <c r="C4622" s="122"/>
      <c r="D4622" s="122"/>
      <c r="F4622" s="77"/>
    </row>
    <row r="4623" spans="1:12" s="76" customFormat="1" x14ac:dyDescent="0.45">
      <c r="A4623" s="125"/>
      <c r="B4623" s="122"/>
      <c r="C4623" s="122"/>
      <c r="D4623" s="122"/>
      <c r="F4623" s="77"/>
    </row>
    <row r="4624" spans="1:12" s="76" customFormat="1" x14ac:dyDescent="0.45">
      <c r="A4624" s="125"/>
      <c r="B4624" s="122"/>
      <c r="C4624" s="122"/>
      <c r="D4624" s="122"/>
      <c r="F4624" s="77"/>
    </row>
    <row r="4625" spans="1:12" s="76" customFormat="1" x14ac:dyDescent="0.45">
      <c r="A4625" s="125"/>
      <c r="B4625" s="122"/>
      <c r="C4625" s="122"/>
      <c r="D4625" s="122"/>
      <c r="F4625" s="77"/>
      <c r="J4625" s="88"/>
      <c r="K4625" s="88"/>
      <c r="L4625" s="88"/>
    </row>
    <row r="4626" spans="1:12" s="76" customFormat="1" x14ac:dyDescent="0.45">
      <c r="A4626" s="125"/>
      <c r="B4626" s="122"/>
      <c r="C4626" s="122"/>
      <c r="D4626" s="122"/>
      <c r="F4626" s="77"/>
      <c r="J4626" s="88"/>
      <c r="K4626" s="88"/>
      <c r="L4626" s="88"/>
    </row>
    <row r="4627" spans="1:12" s="76" customFormat="1" x14ac:dyDescent="0.45">
      <c r="A4627" s="125"/>
      <c r="B4627" s="122"/>
      <c r="C4627" s="122"/>
      <c r="D4627" s="122"/>
      <c r="F4627" s="77"/>
    </row>
    <row r="4628" spans="1:12" s="76" customFormat="1" x14ac:dyDescent="0.45">
      <c r="A4628" s="125"/>
      <c r="B4628" s="122"/>
      <c r="C4628" s="122"/>
      <c r="D4628" s="122"/>
      <c r="F4628" s="77"/>
    </row>
    <row r="4629" spans="1:12" s="76" customFormat="1" x14ac:dyDescent="0.45">
      <c r="A4629" s="125"/>
      <c r="B4629" s="122"/>
      <c r="C4629" s="122"/>
      <c r="D4629" s="122"/>
      <c r="F4629" s="77"/>
    </row>
    <row r="4630" spans="1:12" s="76" customFormat="1" x14ac:dyDescent="0.45">
      <c r="A4630" s="125"/>
      <c r="B4630" s="122"/>
      <c r="C4630" s="122"/>
      <c r="D4630" s="122"/>
      <c r="F4630" s="77"/>
    </row>
    <row r="4631" spans="1:12" s="76" customFormat="1" x14ac:dyDescent="0.45">
      <c r="A4631" s="125"/>
      <c r="B4631" s="122"/>
      <c r="C4631" s="122"/>
      <c r="D4631" s="122"/>
      <c r="F4631" s="77"/>
    </row>
    <row r="4632" spans="1:12" s="76" customFormat="1" x14ac:dyDescent="0.45">
      <c r="A4632" s="125"/>
      <c r="B4632" s="122"/>
      <c r="C4632" s="122"/>
      <c r="D4632" s="122"/>
      <c r="F4632" s="77"/>
    </row>
    <row r="4633" spans="1:12" s="76" customFormat="1" x14ac:dyDescent="0.45">
      <c r="A4633" s="125"/>
      <c r="B4633" s="122"/>
      <c r="C4633" s="122"/>
      <c r="D4633" s="122"/>
      <c r="F4633" s="77"/>
    </row>
    <row r="4634" spans="1:12" s="76" customFormat="1" x14ac:dyDescent="0.45">
      <c r="A4634" s="125"/>
      <c r="B4634" s="122"/>
      <c r="C4634" s="122"/>
      <c r="D4634" s="122"/>
      <c r="F4634" s="77"/>
      <c r="J4634" s="88"/>
      <c r="K4634" s="88"/>
      <c r="L4634" s="88"/>
    </row>
    <row r="4635" spans="1:12" s="76" customFormat="1" x14ac:dyDescent="0.45">
      <c r="A4635" s="125"/>
      <c r="B4635" s="122"/>
      <c r="C4635" s="122"/>
      <c r="D4635" s="122"/>
      <c r="F4635" s="77"/>
      <c r="J4635" s="88"/>
      <c r="K4635" s="88"/>
      <c r="L4635" s="88"/>
    </row>
    <row r="4636" spans="1:12" s="76" customFormat="1" x14ac:dyDescent="0.45">
      <c r="A4636" s="125"/>
      <c r="B4636" s="122"/>
      <c r="C4636" s="122"/>
      <c r="D4636" s="122"/>
      <c r="F4636" s="77"/>
      <c r="J4636" s="88"/>
      <c r="K4636" s="88"/>
      <c r="L4636" s="88"/>
    </row>
    <row r="4637" spans="1:12" s="76" customFormat="1" x14ac:dyDescent="0.45">
      <c r="A4637" s="125"/>
      <c r="B4637" s="122"/>
      <c r="C4637" s="122"/>
      <c r="D4637" s="122"/>
      <c r="F4637" s="77"/>
    </row>
    <row r="4638" spans="1:12" s="76" customFormat="1" x14ac:dyDescent="0.45">
      <c r="A4638" s="125"/>
      <c r="B4638" s="122"/>
      <c r="C4638" s="122"/>
      <c r="D4638" s="122"/>
      <c r="F4638" s="77"/>
    </row>
    <row r="4639" spans="1:12" s="76" customFormat="1" x14ac:dyDescent="0.45">
      <c r="A4639" s="125"/>
      <c r="B4639" s="122"/>
      <c r="C4639" s="122"/>
      <c r="D4639" s="122"/>
      <c r="F4639" s="77"/>
      <c r="J4639" s="88"/>
      <c r="K4639" s="88"/>
      <c r="L4639" s="88"/>
    </row>
    <row r="4640" spans="1:12" s="76" customFormat="1" x14ac:dyDescent="0.45">
      <c r="A4640" s="125"/>
      <c r="B4640" s="122"/>
      <c r="C4640" s="122"/>
      <c r="D4640" s="122"/>
      <c r="F4640" s="77"/>
    </row>
    <row r="4641" spans="1:12" s="76" customFormat="1" x14ac:dyDescent="0.45">
      <c r="A4641" s="125"/>
      <c r="B4641" s="122"/>
      <c r="C4641" s="122"/>
      <c r="D4641" s="122"/>
      <c r="F4641" s="77"/>
      <c r="J4641" s="88"/>
      <c r="K4641" s="88"/>
      <c r="L4641" s="88"/>
    </row>
    <row r="4642" spans="1:12" s="76" customFormat="1" x14ac:dyDescent="0.45">
      <c r="A4642" s="125"/>
      <c r="B4642" s="122"/>
      <c r="C4642" s="122"/>
      <c r="D4642" s="122"/>
      <c r="F4642" s="77"/>
      <c r="J4642" s="88"/>
      <c r="K4642" s="88"/>
      <c r="L4642" s="88"/>
    </row>
    <row r="4643" spans="1:12" s="76" customFormat="1" x14ac:dyDescent="0.45">
      <c r="A4643" s="125"/>
      <c r="B4643" s="122"/>
      <c r="C4643" s="122"/>
      <c r="D4643" s="122"/>
      <c r="F4643" s="77"/>
      <c r="J4643" s="88"/>
      <c r="K4643" s="88"/>
      <c r="L4643" s="88"/>
    </row>
    <row r="4644" spans="1:12" s="76" customFormat="1" x14ac:dyDescent="0.45">
      <c r="A4644" s="125"/>
      <c r="B4644" s="122"/>
      <c r="C4644" s="122"/>
      <c r="D4644" s="122"/>
      <c r="F4644" s="77"/>
      <c r="J4644" s="88"/>
      <c r="K4644" s="88"/>
      <c r="L4644" s="88"/>
    </row>
    <row r="4645" spans="1:12" s="76" customFormat="1" x14ac:dyDescent="0.45">
      <c r="A4645" s="125"/>
      <c r="B4645" s="122"/>
      <c r="C4645" s="122"/>
      <c r="D4645" s="122"/>
      <c r="F4645" s="77"/>
    </row>
    <row r="4646" spans="1:12" s="76" customFormat="1" x14ac:dyDescent="0.45">
      <c r="A4646" s="125"/>
      <c r="B4646" s="122"/>
      <c r="C4646" s="122"/>
      <c r="D4646" s="122"/>
      <c r="F4646" s="77"/>
      <c r="J4646" s="88"/>
      <c r="K4646" s="88"/>
      <c r="L4646" s="88"/>
    </row>
    <row r="4647" spans="1:12" s="76" customFormat="1" x14ac:dyDescent="0.45">
      <c r="A4647" s="125"/>
      <c r="B4647" s="122"/>
      <c r="C4647" s="122"/>
      <c r="D4647" s="122"/>
      <c r="F4647" s="77"/>
    </row>
    <row r="4648" spans="1:12" s="76" customFormat="1" x14ac:dyDescent="0.45">
      <c r="A4648" s="125"/>
      <c r="B4648" s="122"/>
      <c r="C4648" s="122"/>
      <c r="D4648" s="122"/>
      <c r="F4648" s="77"/>
      <c r="J4648" s="88"/>
      <c r="K4648" s="88"/>
      <c r="L4648" s="88"/>
    </row>
    <row r="4649" spans="1:12" s="76" customFormat="1" x14ac:dyDescent="0.45">
      <c r="A4649" s="125"/>
      <c r="B4649" s="122"/>
      <c r="C4649" s="122"/>
      <c r="D4649" s="122"/>
      <c r="F4649" s="77"/>
    </row>
    <row r="4650" spans="1:12" s="76" customFormat="1" x14ac:dyDescent="0.45">
      <c r="A4650" s="125"/>
      <c r="B4650" s="122"/>
      <c r="C4650" s="122"/>
      <c r="D4650" s="122"/>
      <c r="F4650" s="77"/>
      <c r="J4650" s="88"/>
      <c r="K4650" s="88"/>
      <c r="L4650" s="88"/>
    </row>
    <row r="4651" spans="1:12" s="76" customFormat="1" x14ac:dyDescent="0.45">
      <c r="A4651" s="125"/>
      <c r="B4651" s="122"/>
      <c r="C4651" s="122"/>
      <c r="D4651" s="122"/>
      <c r="F4651" s="77"/>
      <c r="J4651" s="88"/>
      <c r="K4651" s="88"/>
      <c r="L4651" s="88"/>
    </row>
    <row r="4652" spans="1:12" s="76" customFormat="1" x14ac:dyDescent="0.45">
      <c r="A4652" s="125"/>
      <c r="B4652" s="122"/>
      <c r="C4652" s="122"/>
      <c r="D4652" s="122"/>
      <c r="F4652" s="77"/>
      <c r="J4652" s="88"/>
      <c r="K4652" s="88"/>
      <c r="L4652" s="88"/>
    </row>
    <row r="4653" spans="1:12" s="76" customFormat="1" x14ac:dyDescent="0.45">
      <c r="A4653" s="125"/>
      <c r="B4653" s="122"/>
      <c r="C4653" s="122"/>
      <c r="D4653" s="122"/>
      <c r="F4653" s="77"/>
    </row>
    <row r="4654" spans="1:12" s="76" customFormat="1" x14ac:dyDescent="0.45">
      <c r="A4654" s="125"/>
      <c r="B4654" s="122"/>
      <c r="C4654" s="122"/>
      <c r="D4654" s="122"/>
      <c r="F4654" s="77"/>
    </row>
    <row r="4655" spans="1:12" s="76" customFormat="1" x14ac:dyDescent="0.45">
      <c r="A4655" s="125"/>
      <c r="B4655" s="122"/>
      <c r="C4655" s="122"/>
      <c r="D4655" s="122"/>
      <c r="F4655" s="77"/>
    </row>
    <row r="4656" spans="1:12" s="76" customFormat="1" x14ac:dyDescent="0.45">
      <c r="A4656" s="125"/>
      <c r="B4656" s="122"/>
      <c r="C4656" s="122"/>
      <c r="D4656" s="122"/>
      <c r="F4656" s="77"/>
    </row>
    <row r="4657" spans="1:12" s="76" customFormat="1" x14ac:dyDescent="0.45">
      <c r="A4657" s="125"/>
      <c r="B4657" s="122"/>
      <c r="C4657" s="122"/>
      <c r="D4657" s="122"/>
      <c r="F4657" s="77"/>
      <c r="J4657" s="88"/>
      <c r="K4657" s="88"/>
      <c r="L4657" s="88"/>
    </row>
    <row r="4658" spans="1:12" s="76" customFormat="1" x14ac:dyDescent="0.45">
      <c r="A4658" s="125"/>
      <c r="B4658" s="122"/>
      <c r="C4658" s="122"/>
      <c r="D4658" s="122"/>
      <c r="F4658" s="77"/>
    </row>
    <row r="4659" spans="1:12" s="76" customFormat="1" x14ac:dyDescent="0.45">
      <c r="A4659" s="125"/>
      <c r="B4659" s="122"/>
      <c r="C4659" s="122"/>
      <c r="D4659" s="122"/>
      <c r="F4659" s="77"/>
    </row>
    <row r="4660" spans="1:12" s="76" customFormat="1" x14ac:dyDescent="0.45">
      <c r="A4660" s="125"/>
      <c r="B4660" s="122"/>
      <c r="C4660" s="122"/>
      <c r="D4660" s="122"/>
      <c r="F4660" s="77"/>
      <c r="J4660" s="88"/>
      <c r="K4660" s="88"/>
      <c r="L4660" s="88"/>
    </row>
    <row r="4661" spans="1:12" s="76" customFormat="1" x14ac:dyDescent="0.45">
      <c r="A4661" s="125"/>
      <c r="B4661" s="122"/>
      <c r="C4661" s="122"/>
      <c r="D4661" s="122"/>
      <c r="F4661" s="77"/>
      <c r="J4661" s="88"/>
      <c r="K4661" s="88"/>
      <c r="L4661" s="88"/>
    </row>
    <row r="4662" spans="1:12" s="76" customFormat="1" x14ac:dyDescent="0.45">
      <c r="A4662" s="125"/>
      <c r="B4662" s="122"/>
      <c r="C4662" s="122"/>
      <c r="D4662" s="122"/>
      <c r="F4662" s="77"/>
    </row>
    <row r="4663" spans="1:12" s="76" customFormat="1" x14ac:dyDescent="0.45">
      <c r="A4663" s="125"/>
      <c r="B4663" s="122"/>
      <c r="C4663" s="122"/>
      <c r="D4663" s="122"/>
      <c r="F4663" s="77"/>
    </row>
    <row r="4664" spans="1:12" s="76" customFormat="1" x14ac:dyDescent="0.45">
      <c r="A4664" s="125"/>
      <c r="B4664" s="122"/>
      <c r="C4664" s="122"/>
      <c r="D4664" s="122"/>
      <c r="F4664" s="77"/>
    </row>
    <row r="4665" spans="1:12" s="76" customFormat="1" x14ac:dyDescent="0.45">
      <c r="A4665" s="125"/>
      <c r="B4665" s="122"/>
      <c r="C4665" s="122"/>
      <c r="D4665" s="122"/>
      <c r="F4665" s="77"/>
      <c r="J4665" s="88"/>
      <c r="K4665" s="88"/>
      <c r="L4665" s="88"/>
    </row>
    <row r="4666" spans="1:12" s="76" customFormat="1" x14ac:dyDescent="0.45">
      <c r="A4666" s="125"/>
      <c r="B4666" s="122"/>
      <c r="C4666" s="122"/>
      <c r="D4666" s="122"/>
      <c r="F4666" s="77"/>
      <c r="J4666" s="88"/>
      <c r="K4666" s="88"/>
      <c r="L4666" s="88"/>
    </row>
    <row r="4667" spans="1:12" s="76" customFormat="1" x14ac:dyDescent="0.45">
      <c r="A4667" s="125"/>
      <c r="B4667" s="122"/>
      <c r="C4667" s="122"/>
      <c r="D4667" s="122"/>
      <c r="F4667" s="77"/>
      <c r="J4667" s="88"/>
      <c r="K4667" s="88"/>
      <c r="L4667" s="88"/>
    </row>
    <row r="4668" spans="1:12" s="76" customFormat="1" x14ac:dyDescent="0.45">
      <c r="A4668" s="125"/>
      <c r="B4668" s="122"/>
      <c r="C4668" s="122"/>
      <c r="D4668" s="122"/>
      <c r="F4668" s="77"/>
    </row>
    <row r="4669" spans="1:12" s="76" customFormat="1" x14ac:dyDescent="0.45">
      <c r="A4669" s="125"/>
      <c r="B4669" s="122"/>
      <c r="C4669" s="122"/>
      <c r="D4669" s="122"/>
      <c r="F4669" s="77"/>
    </row>
    <row r="4670" spans="1:12" s="76" customFormat="1" x14ac:dyDescent="0.45">
      <c r="A4670" s="125"/>
      <c r="B4670" s="122"/>
      <c r="C4670" s="122"/>
      <c r="D4670" s="122"/>
      <c r="F4670" s="77"/>
    </row>
    <row r="4671" spans="1:12" s="76" customFormat="1" x14ac:dyDescent="0.45">
      <c r="A4671" s="125"/>
      <c r="B4671" s="122"/>
      <c r="C4671" s="122"/>
      <c r="D4671" s="122"/>
      <c r="F4671" s="77"/>
      <c r="J4671" s="88"/>
      <c r="K4671" s="88"/>
      <c r="L4671" s="88"/>
    </row>
    <row r="4672" spans="1:12" s="76" customFormat="1" x14ac:dyDescent="0.45">
      <c r="A4672" s="125"/>
      <c r="B4672" s="122"/>
      <c r="C4672" s="122"/>
      <c r="D4672" s="122"/>
      <c r="F4672" s="77"/>
    </row>
    <row r="4673" spans="1:12" s="76" customFormat="1" x14ac:dyDescent="0.45">
      <c r="A4673" s="125"/>
      <c r="B4673" s="122"/>
      <c r="C4673" s="122"/>
      <c r="D4673" s="122"/>
      <c r="F4673" s="77"/>
      <c r="J4673" s="88"/>
      <c r="K4673" s="88"/>
      <c r="L4673" s="88"/>
    </row>
    <row r="4674" spans="1:12" s="76" customFormat="1" x14ac:dyDescent="0.45">
      <c r="A4674" s="125"/>
      <c r="B4674" s="122"/>
      <c r="C4674" s="122"/>
      <c r="D4674" s="122"/>
      <c r="F4674" s="77"/>
      <c r="J4674" s="88"/>
      <c r="K4674" s="88"/>
      <c r="L4674" s="88"/>
    </row>
    <row r="4675" spans="1:12" s="76" customFormat="1" x14ac:dyDescent="0.45">
      <c r="A4675" s="125"/>
      <c r="B4675" s="122"/>
      <c r="C4675" s="122"/>
      <c r="D4675" s="122"/>
      <c r="F4675" s="77"/>
      <c r="J4675" s="88"/>
      <c r="K4675" s="88"/>
      <c r="L4675" s="88"/>
    </row>
    <row r="4676" spans="1:12" s="76" customFormat="1" x14ac:dyDescent="0.45">
      <c r="A4676" s="125"/>
      <c r="B4676" s="122"/>
      <c r="C4676" s="122"/>
      <c r="D4676" s="122"/>
      <c r="F4676" s="77"/>
    </row>
    <row r="4677" spans="1:12" s="76" customFormat="1" x14ac:dyDescent="0.45">
      <c r="A4677" s="125"/>
      <c r="B4677" s="122"/>
      <c r="C4677" s="122"/>
      <c r="D4677" s="122"/>
      <c r="F4677" s="77"/>
    </row>
    <row r="4678" spans="1:12" s="76" customFormat="1" x14ac:dyDescent="0.45">
      <c r="A4678" s="125"/>
      <c r="B4678" s="122"/>
      <c r="C4678" s="122"/>
      <c r="D4678" s="122"/>
      <c r="F4678" s="77"/>
    </row>
    <row r="4679" spans="1:12" s="76" customFormat="1" x14ac:dyDescent="0.45">
      <c r="A4679" s="125"/>
      <c r="B4679" s="122"/>
      <c r="C4679" s="122"/>
      <c r="D4679" s="122"/>
      <c r="F4679" s="77"/>
    </row>
    <row r="4680" spans="1:12" s="76" customFormat="1" x14ac:dyDescent="0.45">
      <c r="A4680" s="125"/>
      <c r="B4680" s="122"/>
      <c r="C4680" s="122"/>
      <c r="D4680" s="122"/>
      <c r="F4680" s="77"/>
    </row>
    <row r="4681" spans="1:12" s="76" customFormat="1" x14ac:dyDescent="0.45">
      <c r="A4681" s="125"/>
      <c r="B4681" s="122"/>
      <c r="C4681" s="122"/>
      <c r="D4681" s="122"/>
      <c r="F4681" s="77"/>
    </row>
    <row r="4682" spans="1:12" s="76" customFormat="1" x14ac:dyDescent="0.45">
      <c r="A4682" s="125"/>
      <c r="B4682" s="122"/>
      <c r="C4682" s="122"/>
      <c r="D4682" s="122"/>
      <c r="F4682" s="77"/>
      <c r="J4682" s="88"/>
      <c r="K4682" s="88"/>
      <c r="L4682" s="88"/>
    </row>
    <row r="4683" spans="1:12" s="76" customFormat="1" x14ac:dyDescent="0.45">
      <c r="A4683" s="125"/>
      <c r="B4683" s="122"/>
      <c r="C4683" s="122"/>
      <c r="D4683" s="122"/>
      <c r="F4683" s="77"/>
      <c r="J4683" s="88"/>
      <c r="K4683" s="88"/>
      <c r="L4683" s="88"/>
    </row>
    <row r="4684" spans="1:12" s="76" customFormat="1" x14ac:dyDescent="0.45">
      <c r="A4684" s="125"/>
      <c r="B4684" s="122"/>
      <c r="C4684" s="122"/>
      <c r="D4684" s="122"/>
      <c r="F4684" s="77"/>
      <c r="J4684" s="88"/>
      <c r="K4684" s="88"/>
      <c r="L4684" s="88"/>
    </row>
    <row r="4685" spans="1:12" s="76" customFormat="1" x14ac:dyDescent="0.45">
      <c r="A4685" s="125"/>
      <c r="B4685" s="122"/>
      <c r="C4685" s="122"/>
      <c r="D4685" s="122"/>
      <c r="F4685" s="77"/>
    </row>
    <row r="4686" spans="1:12" s="76" customFormat="1" x14ac:dyDescent="0.45">
      <c r="A4686" s="125"/>
      <c r="B4686" s="122"/>
      <c r="C4686" s="122"/>
      <c r="D4686" s="122"/>
      <c r="F4686" s="77"/>
      <c r="J4686" s="88"/>
      <c r="K4686" s="88"/>
      <c r="L4686" s="88"/>
    </row>
    <row r="4687" spans="1:12" s="76" customFormat="1" x14ac:dyDescent="0.45">
      <c r="A4687" s="125"/>
      <c r="B4687" s="122"/>
      <c r="C4687" s="122"/>
      <c r="D4687" s="122"/>
      <c r="F4687" s="77"/>
    </row>
    <row r="4688" spans="1:12" s="76" customFormat="1" x14ac:dyDescent="0.45">
      <c r="A4688" s="125"/>
      <c r="B4688" s="122"/>
      <c r="C4688" s="122"/>
      <c r="D4688" s="122"/>
      <c r="F4688" s="77"/>
      <c r="J4688" s="88"/>
      <c r="K4688" s="88"/>
      <c r="L4688" s="88"/>
    </row>
    <row r="4689" spans="1:13" s="76" customFormat="1" x14ac:dyDescent="0.45">
      <c r="A4689" s="125"/>
      <c r="B4689" s="122"/>
      <c r="C4689" s="122"/>
      <c r="D4689" s="122"/>
      <c r="F4689" s="77"/>
      <c r="J4689" s="88"/>
      <c r="K4689" s="88"/>
      <c r="L4689" s="88"/>
    </row>
    <row r="4690" spans="1:13" s="76" customFormat="1" x14ac:dyDescent="0.45">
      <c r="A4690" s="125"/>
      <c r="B4690" s="122"/>
      <c r="C4690" s="122"/>
      <c r="D4690" s="122"/>
      <c r="F4690" s="77"/>
      <c r="J4690" s="88"/>
      <c r="K4690" s="88"/>
      <c r="L4690" s="88"/>
    </row>
    <row r="4691" spans="1:13" s="76" customFormat="1" x14ac:dyDescent="0.45">
      <c r="A4691" s="125"/>
      <c r="B4691" s="122"/>
      <c r="C4691" s="122"/>
      <c r="D4691" s="122"/>
      <c r="F4691" s="77"/>
      <c r="J4691" s="88"/>
      <c r="K4691" s="88"/>
      <c r="L4691" s="88"/>
    </row>
    <row r="4692" spans="1:13" s="76" customFormat="1" x14ac:dyDescent="0.45">
      <c r="A4692" s="125"/>
      <c r="B4692" s="122"/>
      <c r="C4692" s="122"/>
      <c r="D4692" s="122"/>
      <c r="F4692" s="77"/>
    </row>
    <row r="4693" spans="1:13" s="76" customFormat="1" x14ac:dyDescent="0.45">
      <c r="A4693" s="125"/>
      <c r="B4693" s="122"/>
      <c r="C4693" s="122"/>
      <c r="D4693" s="122"/>
      <c r="F4693" s="77"/>
      <c r="J4693" s="88"/>
      <c r="K4693" s="88"/>
      <c r="L4693" s="88"/>
    </row>
    <row r="4694" spans="1:13" s="76" customFormat="1" x14ac:dyDescent="0.45">
      <c r="A4694" s="125"/>
      <c r="B4694" s="122"/>
      <c r="C4694" s="122"/>
      <c r="D4694" s="122"/>
      <c r="F4694" s="77"/>
    </row>
    <row r="4695" spans="1:13" s="76" customFormat="1" x14ac:dyDescent="0.45">
      <c r="A4695" s="125"/>
      <c r="B4695" s="122"/>
      <c r="C4695" s="122"/>
      <c r="D4695" s="122"/>
      <c r="F4695" s="77"/>
    </row>
    <row r="4696" spans="1:13" s="76" customFormat="1" x14ac:dyDescent="0.45">
      <c r="A4696" s="125"/>
      <c r="B4696" s="122"/>
      <c r="C4696" s="122"/>
      <c r="D4696" s="122"/>
      <c r="F4696" s="77"/>
    </row>
    <row r="4697" spans="1:13" s="76" customFormat="1" x14ac:dyDescent="0.45">
      <c r="A4697" s="125"/>
      <c r="B4697" s="122"/>
      <c r="C4697" s="122"/>
      <c r="D4697" s="122"/>
      <c r="F4697" s="77"/>
    </row>
    <row r="4698" spans="1:13" s="76" customFormat="1" x14ac:dyDescent="0.45">
      <c r="A4698" s="125"/>
      <c r="B4698" s="122"/>
      <c r="C4698" s="122"/>
      <c r="D4698" s="122"/>
      <c r="F4698" s="77"/>
      <c r="J4698" s="88"/>
      <c r="K4698" s="88"/>
      <c r="L4698" s="88"/>
    </row>
    <row r="4699" spans="1:13" s="76" customFormat="1" x14ac:dyDescent="0.5">
      <c r="A4699" s="125"/>
      <c r="B4699" s="122"/>
      <c r="C4699" s="122"/>
      <c r="D4699" s="122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125"/>
      <c r="B4700" s="122"/>
      <c r="C4700" s="122"/>
      <c r="D4700" s="122"/>
      <c r="F4700" s="77"/>
      <c r="J4700" s="88"/>
      <c r="K4700" s="88"/>
      <c r="L4700" s="88"/>
    </row>
    <row r="4701" spans="1:13" s="76" customFormat="1" x14ac:dyDescent="0.45">
      <c r="A4701" s="125"/>
      <c r="B4701" s="122"/>
      <c r="C4701" s="122"/>
      <c r="D4701" s="122"/>
      <c r="F4701" s="77"/>
    </row>
    <row r="4702" spans="1:13" s="76" customFormat="1" x14ac:dyDescent="0.45">
      <c r="A4702" s="125"/>
      <c r="B4702" s="122"/>
      <c r="C4702" s="122"/>
      <c r="D4702" s="122"/>
      <c r="F4702" s="77"/>
      <c r="J4702" s="88"/>
      <c r="K4702" s="88"/>
      <c r="L4702" s="88"/>
    </row>
    <row r="4703" spans="1:13" s="76" customFormat="1" x14ac:dyDescent="0.45">
      <c r="A4703" s="125"/>
      <c r="B4703" s="122"/>
      <c r="C4703" s="122"/>
      <c r="D4703" s="122"/>
      <c r="F4703" s="77"/>
      <c r="J4703" s="88"/>
      <c r="K4703" s="88"/>
      <c r="L4703" s="88"/>
    </row>
    <row r="4704" spans="1:13" s="76" customFormat="1" x14ac:dyDescent="0.45">
      <c r="A4704" s="125"/>
      <c r="B4704" s="122"/>
      <c r="C4704" s="122"/>
      <c r="D4704" s="122"/>
      <c r="F4704" s="77"/>
    </row>
    <row r="4705" spans="1:13" s="76" customFormat="1" x14ac:dyDescent="0.45">
      <c r="A4705" s="125"/>
      <c r="B4705" s="122"/>
      <c r="C4705" s="122"/>
      <c r="D4705" s="122"/>
      <c r="F4705" s="77"/>
      <c r="J4705" s="88"/>
      <c r="K4705" s="88"/>
      <c r="L4705" s="88"/>
    </row>
    <row r="4706" spans="1:13" s="76" customFormat="1" x14ac:dyDescent="0.45">
      <c r="A4706" s="125"/>
      <c r="B4706" s="122"/>
      <c r="C4706" s="122"/>
      <c r="D4706" s="122"/>
      <c r="F4706" s="77"/>
      <c r="J4706" s="88"/>
      <c r="K4706" s="88"/>
      <c r="L4706" s="88"/>
    </row>
    <row r="4707" spans="1:13" s="76" customFormat="1" x14ac:dyDescent="0.45">
      <c r="A4707" s="125"/>
      <c r="B4707" s="122"/>
      <c r="C4707" s="122"/>
      <c r="D4707" s="122"/>
      <c r="F4707" s="77"/>
      <c r="J4707" s="88"/>
      <c r="K4707" s="88"/>
      <c r="L4707" s="88"/>
    </row>
    <row r="4708" spans="1:13" s="76" customFormat="1" x14ac:dyDescent="0.45">
      <c r="A4708" s="125"/>
      <c r="B4708" s="122"/>
      <c r="C4708" s="122"/>
      <c r="D4708" s="122"/>
      <c r="F4708" s="77"/>
    </row>
    <row r="4709" spans="1:13" s="76" customFormat="1" x14ac:dyDescent="0.45">
      <c r="A4709" s="125"/>
      <c r="B4709" s="122"/>
      <c r="C4709" s="122"/>
      <c r="D4709" s="122"/>
      <c r="F4709" s="77"/>
      <c r="J4709" s="88"/>
      <c r="K4709" s="88"/>
      <c r="L4709" s="88"/>
    </row>
    <row r="4710" spans="1:13" s="76" customFormat="1" x14ac:dyDescent="0.45">
      <c r="A4710" s="125"/>
      <c r="B4710" s="122"/>
      <c r="C4710" s="122"/>
      <c r="D4710" s="122"/>
      <c r="F4710" s="77"/>
    </row>
    <row r="4711" spans="1:13" s="76" customFormat="1" x14ac:dyDescent="0.45">
      <c r="A4711" s="125"/>
      <c r="B4711" s="122"/>
      <c r="C4711" s="122"/>
      <c r="D4711" s="122"/>
      <c r="F4711" s="77"/>
    </row>
    <row r="4712" spans="1:13" s="76" customFormat="1" x14ac:dyDescent="0.45">
      <c r="A4712" s="125"/>
      <c r="B4712" s="122"/>
      <c r="C4712" s="122"/>
      <c r="D4712" s="122"/>
      <c r="F4712" s="77"/>
      <c r="J4712" s="88"/>
      <c r="K4712" s="88"/>
      <c r="L4712" s="88"/>
    </row>
    <row r="4713" spans="1:13" s="76" customFormat="1" x14ac:dyDescent="0.45">
      <c r="A4713" s="125"/>
      <c r="B4713" s="122"/>
      <c r="C4713" s="122"/>
      <c r="D4713" s="122"/>
      <c r="F4713" s="77"/>
      <c r="J4713" s="88"/>
      <c r="K4713" s="88"/>
      <c r="L4713" s="88"/>
    </row>
    <row r="4714" spans="1:13" s="76" customFormat="1" x14ac:dyDescent="0.45">
      <c r="A4714" s="125"/>
      <c r="B4714" s="122"/>
      <c r="C4714" s="122"/>
      <c r="D4714" s="122"/>
      <c r="F4714" s="77"/>
    </row>
    <row r="4715" spans="1:13" s="76" customFormat="1" x14ac:dyDescent="0.45">
      <c r="A4715" s="125"/>
      <c r="B4715" s="122"/>
      <c r="C4715" s="122"/>
      <c r="D4715" s="122"/>
      <c r="F4715" s="77"/>
      <c r="J4715" s="88"/>
      <c r="K4715" s="88"/>
      <c r="L4715" s="88"/>
    </row>
    <row r="4716" spans="1:13" s="76" customFormat="1" x14ac:dyDescent="0.45">
      <c r="A4716" s="125"/>
      <c r="B4716" s="122"/>
      <c r="C4716" s="122"/>
      <c r="D4716" s="122"/>
      <c r="F4716" s="77"/>
      <c r="J4716" s="88"/>
      <c r="K4716" s="88"/>
      <c r="L4716" s="88"/>
    </row>
    <row r="4717" spans="1:13" s="76" customFormat="1" x14ac:dyDescent="0.45">
      <c r="A4717" s="125"/>
      <c r="B4717" s="122"/>
      <c r="C4717" s="122"/>
      <c r="D4717" s="122"/>
      <c r="F4717" s="77"/>
    </row>
    <row r="4718" spans="1:13" s="76" customFormat="1" x14ac:dyDescent="0.5">
      <c r="A4718" s="125"/>
      <c r="B4718" s="122"/>
      <c r="C4718" s="122"/>
      <c r="D4718" s="122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125"/>
      <c r="B4719" s="122"/>
      <c r="C4719" s="122"/>
      <c r="D4719" s="122"/>
      <c r="F4719" s="77"/>
      <c r="J4719" s="88"/>
      <c r="K4719" s="88"/>
      <c r="L4719" s="88"/>
    </row>
    <row r="4720" spans="1:13" s="76" customFormat="1" x14ac:dyDescent="0.45">
      <c r="A4720" s="125"/>
      <c r="B4720" s="122"/>
      <c r="C4720" s="122"/>
      <c r="D4720" s="122"/>
      <c r="F4720" s="77"/>
    </row>
    <row r="4721" spans="1:13" s="76" customFormat="1" x14ac:dyDescent="0.45">
      <c r="A4721" s="125"/>
      <c r="B4721" s="122"/>
      <c r="C4721" s="122"/>
      <c r="D4721" s="122"/>
      <c r="H4721" s="91"/>
      <c r="M4721" s="87"/>
    </row>
    <row r="4722" spans="1:13" s="76" customFormat="1" x14ac:dyDescent="0.5">
      <c r="A4722" s="125"/>
      <c r="B4722" s="122"/>
      <c r="C4722" s="122"/>
      <c r="D4722" s="122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125"/>
      <c r="B4723" s="122"/>
      <c r="C4723" s="122"/>
      <c r="D4723" s="122"/>
      <c r="F4723" s="77"/>
      <c r="J4723" s="88"/>
      <c r="K4723" s="88"/>
      <c r="L4723" s="88"/>
    </row>
    <row r="4724" spans="1:13" s="76" customFormat="1" x14ac:dyDescent="0.45">
      <c r="A4724" s="125"/>
      <c r="B4724" s="122"/>
      <c r="C4724" s="122"/>
      <c r="D4724" s="122"/>
      <c r="F4724" s="77"/>
    </row>
    <row r="4725" spans="1:13" s="76" customFormat="1" x14ac:dyDescent="0.45">
      <c r="A4725" s="125"/>
      <c r="B4725" s="122"/>
      <c r="C4725" s="122"/>
      <c r="D4725" s="122"/>
      <c r="F4725" s="77"/>
    </row>
    <row r="4726" spans="1:13" s="76" customFormat="1" x14ac:dyDescent="0.45">
      <c r="A4726" s="125"/>
      <c r="B4726" s="122"/>
      <c r="C4726" s="122"/>
      <c r="D4726" s="122"/>
      <c r="F4726" s="77"/>
    </row>
    <row r="4727" spans="1:13" s="76" customFormat="1" x14ac:dyDescent="0.45">
      <c r="A4727" s="125"/>
      <c r="B4727" s="122"/>
      <c r="C4727" s="122"/>
      <c r="D4727" s="122"/>
      <c r="F4727" s="77"/>
    </row>
    <row r="4728" spans="1:13" s="76" customFormat="1" x14ac:dyDescent="0.45">
      <c r="A4728" s="125"/>
      <c r="B4728" s="122"/>
      <c r="C4728" s="122"/>
      <c r="D4728" s="122"/>
      <c r="F4728" s="77"/>
    </row>
    <row r="4729" spans="1:13" s="76" customFormat="1" x14ac:dyDescent="0.45">
      <c r="A4729" s="125"/>
      <c r="B4729" s="122"/>
      <c r="C4729" s="122"/>
      <c r="D4729" s="122"/>
      <c r="F4729" s="77"/>
    </row>
    <row r="4730" spans="1:13" s="76" customFormat="1" x14ac:dyDescent="0.45">
      <c r="A4730" s="125"/>
      <c r="B4730" s="122"/>
      <c r="C4730" s="122"/>
      <c r="D4730" s="122"/>
      <c r="F4730" s="77"/>
    </row>
    <row r="4731" spans="1:13" s="76" customFormat="1" x14ac:dyDescent="0.45">
      <c r="A4731" s="125"/>
      <c r="B4731" s="122"/>
      <c r="C4731" s="122"/>
      <c r="D4731" s="122"/>
      <c r="F4731" s="77"/>
      <c r="J4731" s="88"/>
      <c r="K4731" s="88"/>
      <c r="L4731" s="88"/>
    </row>
    <row r="4732" spans="1:13" s="76" customFormat="1" x14ac:dyDescent="0.45">
      <c r="A4732" s="125"/>
      <c r="B4732" s="122"/>
      <c r="C4732" s="122"/>
      <c r="D4732" s="122"/>
      <c r="F4732" s="77"/>
      <c r="J4732" s="88"/>
      <c r="K4732" s="88"/>
      <c r="L4732" s="88"/>
    </row>
    <row r="4733" spans="1:13" s="76" customFormat="1" x14ac:dyDescent="0.5">
      <c r="A4733" s="125"/>
      <c r="B4733" s="122"/>
      <c r="C4733" s="122"/>
      <c r="D4733" s="122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125"/>
      <c r="B4734" s="122"/>
      <c r="C4734" s="122"/>
      <c r="D4734" s="122"/>
      <c r="F4734" s="77"/>
    </row>
    <row r="4735" spans="1:13" s="76" customFormat="1" x14ac:dyDescent="0.45">
      <c r="A4735" s="125"/>
      <c r="B4735" s="122"/>
      <c r="C4735" s="122"/>
      <c r="D4735" s="122"/>
      <c r="F4735" s="77"/>
      <c r="J4735" s="88"/>
      <c r="K4735" s="88"/>
      <c r="L4735" s="88"/>
    </row>
    <row r="4736" spans="1:13" s="76" customFormat="1" x14ac:dyDescent="0.45">
      <c r="A4736" s="125"/>
      <c r="B4736" s="122"/>
      <c r="C4736" s="122"/>
      <c r="D4736" s="122"/>
      <c r="F4736" s="77"/>
    </row>
    <row r="4737" spans="1:13" s="76" customFormat="1" x14ac:dyDescent="0.45">
      <c r="A4737" s="125"/>
      <c r="B4737" s="122"/>
      <c r="C4737" s="122"/>
      <c r="D4737" s="122"/>
      <c r="F4737" s="77"/>
    </row>
    <row r="4738" spans="1:13" s="76" customFormat="1" x14ac:dyDescent="0.45">
      <c r="A4738" s="125"/>
      <c r="B4738" s="122"/>
      <c r="C4738" s="122"/>
      <c r="D4738" s="122"/>
    </row>
    <row r="4739" spans="1:13" s="76" customFormat="1" x14ac:dyDescent="0.45">
      <c r="A4739" s="125"/>
      <c r="B4739" s="122"/>
      <c r="C4739" s="122"/>
      <c r="D4739" s="122"/>
      <c r="F4739" s="77"/>
      <c r="J4739" s="88"/>
      <c r="K4739" s="88"/>
      <c r="L4739" s="88"/>
    </row>
    <row r="4740" spans="1:13" s="76" customFormat="1" x14ac:dyDescent="0.45">
      <c r="A4740" s="125"/>
      <c r="B4740" s="122"/>
      <c r="C4740" s="122"/>
      <c r="D4740" s="122"/>
      <c r="F4740" s="77"/>
    </row>
    <row r="4741" spans="1:13" s="76" customFormat="1" x14ac:dyDescent="0.45">
      <c r="A4741" s="125"/>
      <c r="B4741" s="122"/>
      <c r="C4741" s="122"/>
      <c r="D4741" s="122"/>
      <c r="F4741" s="77"/>
    </row>
    <row r="4742" spans="1:13" s="76" customFormat="1" x14ac:dyDescent="0.45">
      <c r="A4742" s="125"/>
      <c r="B4742" s="122"/>
      <c r="C4742" s="122"/>
      <c r="D4742" s="122"/>
      <c r="F4742" s="77"/>
    </row>
    <row r="4743" spans="1:13" s="76" customFormat="1" x14ac:dyDescent="0.45">
      <c r="A4743" s="125"/>
      <c r="B4743" s="122"/>
      <c r="C4743" s="122"/>
      <c r="D4743" s="122"/>
      <c r="F4743" s="77"/>
    </row>
    <row r="4744" spans="1:13" s="76" customFormat="1" x14ac:dyDescent="0.5">
      <c r="A4744" s="125"/>
      <c r="B4744" s="122"/>
      <c r="C4744" s="122"/>
      <c r="D4744" s="122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125"/>
      <c r="B4745" s="122"/>
      <c r="C4745" s="122"/>
      <c r="D4745" s="122"/>
      <c r="F4745" s="77"/>
    </row>
    <row r="4746" spans="1:13" s="76" customFormat="1" x14ac:dyDescent="0.45">
      <c r="A4746" s="125"/>
      <c r="B4746" s="122"/>
      <c r="C4746" s="122"/>
      <c r="D4746" s="122"/>
      <c r="F4746" s="77"/>
    </row>
    <row r="4747" spans="1:13" s="76" customFormat="1" x14ac:dyDescent="0.45">
      <c r="A4747" s="125"/>
      <c r="B4747" s="122"/>
      <c r="C4747" s="122"/>
      <c r="D4747" s="122"/>
      <c r="F4747" s="77"/>
    </row>
    <row r="4748" spans="1:13" s="76" customFormat="1" x14ac:dyDescent="0.45">
      <c r="A4748" s="125"/>
      <c r="B4748" s="122"/>
      <c r="C4748" s="122"/>
      <c r="D4748" s="122"/>
      <c r="F4748" s="77"/>
      <c r="J4748" s="88"/>
      <c r="K4748" s="88"/>
      <c r="L4748" s="88"/>
    </row>
    <row r="4749" spans="1:13" s="76" customFormat="1" x14ac:dyDescent="0.45">
      <c r="A4749" s="125"/>
      <c r="B4749" s="122"/>
      <c r="C4749" s="122"/>
      <c r="D4749" s="122"/>
      <c r="F4749" s="77"/>
    </row>
    <row r="4750" spans="1:13" s="76" customFormat="1" x14ac:dyDescent="0.45">
      <c r="A4750" s="125"/>
      <c r="B4750" s="122"/>
      <c r="C4750" s="122"/>
      <c r="D4750" s="122"/>
      <c r="F4750" s="77"/>
      <c r="J4750" s="88"/>
      <c r="K4750" s="88"/>
      <c r="L4750" s="88"/>
    </row>
    <row r="4751" spans="1:13" s="76" customFormat="1" x14ac:dyDescent="0.45">
      <c r="A4751" s="125"/>
      <c r="B4751" s="122"/>
      <c r="C4751" s="122"/>
      <c r="D4751" s="122"/>
      <c r="F4751" s="77"/>
    </row>
    <row r="4752" spans="1:13" s="76" customFormat="1" x14ac:dyDescent="0.45">
      <c r="A4752" s="125"/>
      <c r="B4752" s="122"/>
      <c r="C4752" s="122"/>
      <c r="D4752" s="122"/>
      <c r="F4752" s="77"/>
    </row>
    <row r="4753" spans="1:13" s="76" customFormat="1" x14ac:dyDescent="0.45">
      <c r="A4753" s="125"/>
      <c r="B4753" s="122"/>
      <c r="C4753" s="122"/>
      <c r="D4753" s="122"/>
      <c r="F4753" s="77"/>
      <c r="J4753" s="88"/>
      <c r="K4753" s="88"/>
      <c r="L4753" s="88"/>
    </row>
    <row r="4754" spans="1:13" s="76" customFormat="1" x14ac:dyDescent="0.45">
      <c r="A4754" s="125"/>
      <c r="B4754" s="122"/>
      <c r="C4754" s="122"/>
      <c r="D4754" s="122"/>
      <c r="F4754" s="77"/>
    </row>
    <row r="4755" spans="1:13" s="76" customFormat="1" x14ac:dyDescent="0.45">
      <c r="A4755" s="125"/>
      <c r="B4755" s="122"/>
      <c r="C4755" s="122"/>
      <c r="D4755" s="122"/>
      <c r="F4755" s="77"/>
    </row>
    <row r="4756" spans="1:13" s="76" customFormat="1" x14ac:dyDescent="0.45">
      <c r="A4756" s="125"/>
      <c r="B4756" s="122"/>
      <c r="C4756" s="122"/>
      <c r="D4756" s="122"/>
      <c r="F4756" s="77"/>
      <c r="J4756" s="88"/>
      <c r="K4756" s="88"/>
      <c r="L4756" s="88"/>
    </row>
    <row r="4757" spans="1:13" s="76" customFormat="1" x14ac:dyDescent="0.45">
      <c r="A4757" s="125"/>
      <c r="B4757" s="122"/>
      <c r="C4757" s="122"/>
      <c r="D4757" s="122"/>
      <c r="F4757" s="77"/>
    </row>
    <row r="4758" spans="1:13" s="76" customFormat="1" x14ac:dyDescent="0.45">
      <c r="A4758" s="125"/>
      <c r="B4758" s="122"/>
      <c r="C4758" s="122"/>
      <c r="D4758" s="122"/>
      <c r="F4758" s="77"/>
    </row>
    <row r="4759" spans="1:13" s="76" customFormat="1" x14ac:dyDescent="0.45">
      <c r="A4759" s="125"/>
      <c r="B4759" s="122"/>
      <c r="C4759" s="122"/>
      <c r="D4759" s="122"/>
      <c r="F4759" s="77"/>
    </row>
    <row r="4760" spans="1:13" s="76" customFormat="1" x14ac:dyDescent="0.5">
      <c r="A4760" s="125"/>
      <c r="B4760" s="122"/>
      <c r="C4760" s="122"/>
      <c r="D4760" s="122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125"/>
      <c r="B4761" s="122"/>
      <c r="C4761" s="122"/>
      <c r="D4761" s="122"/>
      <c r="F4761" s="77"/>
      <c r="J4761" s="88"/>
      <c r="K4761" s="88"/>
      <c r="L4761" s="88"/>
    </row>
    <row r="4762" spans="1:13" s="76" customFormat="1" x14ac:dyDescent="0.45">
      <c r="A4762" s="125"/>
      <c r="B4762" s="122"/>
      <c r="C4762" s="122"/>
      <c r="D4762" s="122"/>
      <c r="F4762" s="77"/>
      <c r="J4762" s="88"/>
      <c r="K4762" s="88"/>
      <c r="L4762" s="88"/>
    </row>
    <row r="4763" spans="1:13" s="76" customFormat="1" x14ac:dyDescent="0.45">
      <c r="A4763" s="125"/>
      <c r="B4763" s="122"/>
      <c r="C4763" s="122"/>
      <c r="D4763" s="122"/>
      <c r="F4763" s="77"/>
    </row>
    <row r="4764" spans="1:13" s="76" customFormat="1" x14ac:dyDescent="0.45">
      <c r="A4764" s="125"/>
      <c r="B4764" s="122"/>
      <c r="C4764" s="122"/>
      <c r="D4764" s="122"/>
      <c r="F4764" s="77"/>
      <c r="J4764" s="88"/>
      <c r="K4764" s="88"/>
      <c r="L4764" s="88"/>
    </row>
    <row r="4765" spans="1:13" s="76" customFormat="1" x14ac:dyDescent="0.45">
      <c r="A4765" s="125"/>
      <c r="B4765" s="122"/>
      <c r="C4765" s="122"/>
      <c r="D4765" s="122"/>
      <c r="F4765" s="77"/>
      <c r="J4765" s="88"/>
      <c r="K4765" s="88"/>
      <c r="L4765" s="88"/>
    </row>
    <row r="4766" spans="1:13" s="76" customFormat="1" x14ac:dyDescent="0.45">
      <c r="A4766" s="125"/>
      <c r="B4766" s="122"/>
      <c r="C4766" s="122"/>
      <c r="D4766" s="122"/>
      <c r="F4766" s="77"/>
      <c r="J4766" s="88"/>
      <c r="K4766" s="88"/>
      <c r="L4766" s="88"/>
    </row>
    <row r="4767" spans="1:13" s="76" customFormat="1" x14ac:dyDescent="0.45">
      <c r="A4767" s="125"/>
      <c r="B4767" s="122"/>
      <c r="C4767" s="122"/>
      <c r="D4767" s="122"/>
      <c r="F4767" s="77"/>
    </row>
    <row r="4768" spans="1:13" s="76" customFormat="1" x14ac:dyDescent="0.45">
      <c r="A4768" s="125"/>
      <c r="B4768" s="122"/>
      <c r="C4768" s="122"/>
      <c r="D4768" s="122"/>
      <c r="F4768" s="77"/>
      <c r="J4768" s="88"/>
      <c r="K4768" s="88"/>
      <c r="L4768" s="88"/>
    </row>
    <row r="4769" spans="1:12" s="76" customFormat="1" x14ac:dyDescent="0.45">
      <c r="A4769" s="125"/>
      <c r="B4769" s="122"/>
      <c r="C4769" s="122"/>
      <c r="D4769" s="122"/>
      <c r="F4769" s="77"/>
    </row>
    <row r="4770" spans="1:12" s="76" customFormat="1" x14ac:dyDescent="0.45">
      <c r="A4770" s="125"/>
      <c r="B4770" s="122"/>
      <c r="C4770" s="122"/>
      <c r="D4770" s="122"/>
      <c r="F4770" s="77"/>
    </row>
    <row r="4771" spans="1:12" s="76" customFormat="1" x14ac:dyDescent="0.45">
      <c r="A4771" s="125"/>
      <c r="B4771" s="122"/>
      <c r="C4771" s="122"/>
      <c r="D4771" s="122"/>
      <c r="F4771" s="77"/>
    </row>
    <row r="4772" spans="1:12" s="76" customFormat="1" x14ac:dyDescent="0.45">
      <c r="A4772" s="125"/>
      <c r="B4772" s="122"/>
      <c r="C4772" s="122"/>
      <c r="D4772" s="122"/>
      <c r="F4772" s="77"/>
    </row>
    <row r="4773" spans="1:12" s="76" customFormat="1" x14ac:dyDescent="0.45">
      <c r="A4773" s="125"/>
      <c r="B4773" s="122"/>
      <c r="C4773" s="122"/>
      <c r="D4773" s="122"/>
      <c r="F4773" s="77"/>
      <c r="J4773" s="88"/>
      <c r="K4773" s="88"/>
      <c r="L4773" s="88"/>
    </row>
    <row r="4774" spans="1:12" s="76" customFormat="1" x14ac:dyDescent="0.45">
      <c r="A4774" s="125"/>
      <c r="B4774" s="122"/>
      <c r="C4774" s="122"/>
      <c r="D4774" s="122"/>
      <c r="F4774" s="77"/>
    </row>
    <row r="4775" spans="1:12" s="76" customFormat="1" x14ac:dyDescent="0.45">
      <c r="A4775" s="125"/>
      <c r="B4775" s="122"/>
      <c r="C4775" s="122"/>
      <c r="D4775" s="122"/>
      <c r="F4775" s="77"/>
      <c r="J4775" s="88"/>
      <c r="K4775" s="88"/>
      <c r="L4775" s="88"/>
    </row>
    <row r="4776" spans="1:12" s="76" customFormat="1" x14ac:dyDescent="0.45">
      <c r="A4776" s="125"/>
      <c r="B4776" s="122"/>
      <c r="C4776" s="122"/>
      <c r="D4776" s="122"/>
      <c r="F4776" s="77"/>
      <c r="J4776" s="88"/>
      <c r="K4776" s="88"/>
      <c r="L4776" s="88"/>
    </row>
    <row r="4777" spans="1:12" s="76" customFormat="1" x14ac:dyDescent="0.45">
      <c r="A4777" s="125"/>
      <c r="B4777" s="122"/>
      <c r="C4777" s="122"/>
      <c r="D4777" s="122"/>
      <c r="F4777" s="77"/>
    </row>
    <row r="4778" spans="1:12" s="76" customFormat="1" x14ac:dyDescent="0.45">
      <c r="A4778" s="125"/>
      <c r="B4778" s="122"/>
      <c r="C4778" s="122"/>
      <c r="D4778" s="122"/>
      <c r="F4778" s="77"/>
      <c r="J4778" s="88"/>
      <c r="K4778" s="88"/>
      <c r="L4778" s="88"/>
    </row>
    <row r="4779" spans="1:12" s="76" customFormat="1" x14ac:dyDescent="0.45">
      <c r="A4779" s="125"/>
      <c r="B4779" s="122"/>
      <c r="C4779" s="122"/>
      <c r="D4779" s="122"/>
      <c r="F4779" s="77"/>
      <c r="J4779" s="88"/>
      <c r="K4779" s="88"/>
      <c r="L4779" s="88"/>
    </row>
    <row r="4780" spans="1:12" s="76" customFormat="1" x14ac:dyDescent="0.45">
      <c r="A4780" s="125"/>
      <c r="B4780" s="122"/>
      <c r="C4780" s="122"/>
      <c r="D4780" s="122"/>
      <c r="F4780" s="77"/>
    </row>
    <row r="4781" spans="1:12" s="76" customFormat="1" x14ac:dyDescent="0.45">
      <c r="A4781" s="125"/>
      <c r="B4781" s="122"/>
      <c r="C4781" s="122"/>
      <c r="D4781" s="122"/>
      <c r="F4781" s="77"/>
      <c r="J4781" s="88"/>
      <c r="K4781" s="88"/>
      <c r="L4781" s="88"/>
    </row>
    <row r="4782" spans="1:12" s="76" customFormat="1" x14ac:dyDescent="0.45">
      <c r="A4782" s="125"/>
      <c r="B4782" s="122"/>
      <c r="C4782" s="122"/>
      <c r="D4782" s="122"/>
      <c r="F4782" s="77"/>
    </row>
    <row r="4783" spans="1:12" s="76" customFormat="1" x14ac:dyDescent="0.45">
      <c r="A4783" s="125"/>
      <c r="B4783" s="122"/>
      <c r="C4783" s="122"/>
      <c r="D4783" s="122"/>
      <c r="F4783" s="77"/>
      <c r="J4783" s="88"/>
      <c r="K4783" s="88"/>
      <c r="L4783" s="88"/>
    </row>
    <row r="4784" spans="1:12" s="76" customFormat="1" x14ac:dyDescent="0.45">
      <c r="A4784" s="125"/>
      <c r="B4784" s="122"/>
      <c r="C4784" s="122"/>
      <c r="D4784" s="122"/>
      <c r="F4784" s="77"/>
      <c r="J4784" s="88"/>
      <c r="K4784" s="88"/>
      <c r="L4784" s="88"/>
    </row>
    <row r="4785" spans="1:13" s="76" customFormat="1" x14ac:dyDescent="0.45">
      <c r="A4785" s="125"/>
      <c r="B4785" s="122"/>
      <c r="C4785" s="122"/>
      <c r="D4785" s="122"/>
      <c r="F4785" s="77"/>
    </row>
    <row r="4786" spans="1:13" s="76" customFormat="1" x14ac:dyDescent="0.45">
      <c r="A4786" s="125"/>
      <c r="B4786" s="122"/>
      <c r="C4786" s="122"/>
      <c r="D4786" s="122"/>
      <c r="F4786" s="77"/>
    </row>
    <row r="4787" spans="1:13" s="76" customFormat="1" x14ac:dyDescent="0.45">
      <c r="A4787" s="125"/>
      <c r="B4787" s="122"/>
      <c r="C4787" s="122"/>
      <c r="D4787" s="122"/>
      <c r="F4787" s="77"/>
    </row>
    <row r="4788" spans="1:13" s="76" customFormat="1" x14ac:dyDescent="0.45">
      <c r="A4788" s="125"/>
      <c r="B4788" s="122"/>
      <c r="C4788" s="122"/>
      <c r="D4788" s="122"/>
      <c r="F4788" s="77"/>
    </row>
    <row r="4789" spans="1:13" s="76" customFormat="1" x14ac:dyDescent="0.45">
      <c r="A4789" s="125"/>
      <c r="B4789" s="122"/>
      <c r="C4789" s="122"/>
      <c r="D4789" s="122"/>
      <c r="F4789" s="77"/>
      <c r="J4789" s="88"/>
      <c r="K4789" s="88"/>
      <c r="L4789" s="88"/>
    </row>
    <row r="4790" spans="1:13" s="76" customFormat="1" x14ac:dyDescent="0.45">
      <c r="A4790" s="125"/>
      <c r="B4790" s="122"/>
      <c r="C4790" s="122"/>
      <c r="D4790" s="122"/>
      <c r="F4790" s="77"/>
      <c r="J4790" s="88"/>
      <c r="K4790" s="88"/>
      <c r="L4790" s="88"/>
    </row>
    <row r="4791" spans="1:13" s="76" customFormat="1" x14ac:dyDescent="0.45">
      <c r="A4791" s="125"/>
      <c r="B4791" s="122"/>
      <c r="C4791" s="122"/>
      <c r="D4791" s="122"/>
      <c r="F4791" s="77"/>
      <c r="J4791" s="88"/>
      <c r="K4791" s="88"/>
      <c r="L4791" s="88"/>
    </row>
    <row r="4792" spans="1:13" s="76" customFormat="1" x14ac:dyDescent="0.5">
      <c r="A4792" s="125"/>
      <c r="B4792" s="122"/>
      <c r="C4792" s="122"/>
      <c r="D4792" s="122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125"/>
      <c r="B4793" s="122"/>
      <c r="C4793" s="122"/>
      <c r="D4793" s="122"/>
      <c r="F4793" s="77"/>
    </row>
    <row r="4794" spans="1:13" s="76" customFormat="1" x14ac:dyDescent="0.45">
      <c r="A4794" s="125"/>
      <c r="B4794" s="122"/>
      <c r="C4794" s="122"/>
      <c r="D4794" s="122"/>
      <c r="F4794" s="77"/>
    </row>
    <row r="4795" spans="1:13" s="76" customFormat="1" x14ac:dyDescent="0.45">
      <c r="A4795" s="125"/>
      <c r="B4795" s="122"/>
      <c r="C4795" s="122"/>
      <c r="D4795" s="122"/>
      <c r="F4795" s="77"/>
    </row>
    <row r="4796" spans="1:13" s="76" customFormat="1" x14ac:dyDescent="0.45">
      <c r="A4796" s="125"/>
      <c r="B4796" s="122"/>
      <c r="C4796" s="122"/>
      <c r="D4796" s="122"/>
      <c r="F4796" s="77"/>
      <c r="J4796" s="88"/>
      <c r="K4796" s="88"/>
      <c r="L4796" s="88"/>
    </row>
    <row r="4797" spans="1:13" s="76" customFormat="1" x14ac:dyDescent="0.45">
      <c r="A4797" s="125"/>
      <c r="B4797" s="122"/>
      <c r="C4797" s="122"/>
      <c r="D4797" s="122"/>
      <c r="F4797" s="77"/>
    </row>
    <row r="4798" spans="1:13" s="76" customFormat="1" x14ac:dyDescent="0.45">
      <c r="A4798" s="125"/>
      <c r="B4798" s="122"/>
      <c r="C4798" s="122"/>
      <c r="D4798" s="122"/>
      <c r="F4798" s="77"/>
      <c r="J4798" s="88"/>
      <c r="K4798" s="88"/>
      <c r="L4798" s="88"/>
    </row>
    <row r="4799" spans="1:13" s="76" customFormat="1" x14ac:dyDescent="0.45">
      <c r="A4799" s="125"/>
      <c r="B4799" s="122"/>
      <c r="C4799" s="122"/>
      <c r="D4799" s="122"/>
      <c r="F4799" s="77"/>
      <c r="J4799" s="88"/>
      <c r="K4799" s="88"/>
      <c r="L4799" s="88"/>
    </row>
    <row r="4800" spans="1:13" s="76" customFormat="1" x14ac:dyDescent="0.45">
      <c r="A4800" s="125"/>
      <c r="B4800" s="122"/>
      <c r="C4800" s="122"/>
      <c r="D4800" s="122"/>
      <c r="F4800" s="77"/>
      <c r="J4800" s="88"/>
      <c r="K4800" s="88"/>
      <c r="L4800" s="88"/>
    </row>
    <row r="4801" spans="1:12" s="76" customFormat="1" x14ac:dyDescent="0.45">
      <c r="A4801" s="125"/>
      <c r="B4801" s="122"/>
      <c r="C4801" s="122"/>
      <c r="D4801" s="122"/>
      <c r="F4801" s="77"/>
    </row>
    <row r="4802" spans="1:12" s="76" customFormat="1" x14ac:dyDescent="0.45">
      <c r="A4802" s="125"/>
      <c r="B4802" s="122"/>
      <c r="C4802" s="122"/>
      <c r="D4802" s="122"/>
      <c r="F4802" s="77"/>
    </row>
    <row r="4803" spans="1:12" s="76" customFormat="1" x14ac:dyDescent="0.45">
      <c r="A4803" s="125"/>
      <c r="B4803" s="122"/>
      <c r="C4803" s="122"/>
      <c r="D4803" s="122"/>
      <c r="F4803" s="77"/>
    </row>
    <row r="4804" spans="1:12" s="76" customFormat="1" x14ac:dyDescent="0.45">
      <c r="A4804" s="125"/>
      <c r="B4804" s="122"/>
      <c r="C4804" s="122"/>
      <c r="D4804" s="122"/>
      <c r="F4804" s="77"/>
      <c r="J4804" s="88"/>
      <c r="K4804" s="88"/>
      <c r="L4804" s="88"/>
    </row>
    <row r="4805" spans="1:12" s="76" customFormat="1" x14ac:dyDescent="0.45">
      <c r="A4805" s="125"/>
      <c r="B4805" s="122"/>
      <c r="C4805" s="122"/>
      <c r="D4805" s="122"/>
      <c r="F4805" s="77"/>
      <c r="J4805" s="88"/>
      <c r="K4805" s="88"/>
      <c r="L4805" s="88"/>
    </row>
    <row r="4806" spans="1:12" s="76" customFormat="1" x14ac:dyDescent="0.45">
      <c r="A4806" s="125"/>
      <c r="B4806" s="122"/>
      <c r="C4806" s="122"/>
      <c r="D4806" s="122"/>
      <c r="F4806" s="77"/>
    </row>
    <row r="4807" spans="1:12" s="76" customFormat="1" x14ac:dyDescent="0.45">
      <c r="A4807" s="125"/>
      <c r="B4807" s="122"/>
      <c r="C4807" s="122"/>
      <c r="D4807" s="122"/>
      <c r="F4807" s="77"/>
    </row>
    <row r="4808" spans="1:12" s="76" customFormat="1" x14ac:dyDescent="0.45">
      <c r="A4808" s="125"/>
      <c r="B4808" s="122"/>
      <c r="C4808" s="122"/>
      <c r="D4808" s="122"/>
      <c r="F4808" s="77"/>
    </row>
    <row r="4809" spans="1:12" s="76" customFormat="1" x14ac:dyDescent="0.45">
      <c r="A4809" s="125"/>
      <c r="B4809" s="122"/>
      <c r="C4809" s="122"/>
      <c r="D4809" s="122"/>
      <c r="F4809" s="77"/>
      <c r="J4809" s="88"/>
      <c r="K4809" s="88"/>
      <c r="L4809" s="88"/>
    </row>
    <row r="4810" spans="1:12" s="76" customFormat="1" x14ac:dyDescent="0.45">
      <c r="A4810" s="125"/>
      <c r="B4810" s="122"/>
      <c r="C4810" s="122"/>
      <c r="D4810" s="122"/>
      <c r="F4810" s="77"/>
    </row>
    <row r="4811" spans="1:12" s="76" customFormat="1" x14ac:dyDescent="0.45">
      <c r="A4811" s="125"/>
      <c r="B4811" s="122"/>
      <c r="C4811" s="122"/>
      <c r="D4811" s="122"/>
      <c r="F4811" s="77"/>
      <c r="J4811" s="88"/>
      <c r="K4811" s="88"/>
      <c r="L4811" s="88"/>
    </row>
    <row r="4812" spans="1:12" s="76" customFormat="1" x14ac:dyDescent="0.45">
      <c r="A4812" s="125"/>
      <c r="B4812" s="122"/>
      <c r="C4812" s="122"/>
      <c r="D4812" s="122"/>
      <c r="F4812" s="77"/>
    </row>
    <row r="4813" spans="1:12" s="76" customFormat="1" x14ac:dyDescent="0.45">
      <c r="A4813" s="125"/>
      <c r="B4813" s="122"/>
      <c r="C4813" s="122"/>
      <c r="D4813" s="122"/>
      <c r="F4813" s="77"/>
      <c r="J4813" s="88"/>
      <c r="K4813" s="88"/>
      <c r="L4813" s="88"/>
    </row>
    <row r="4814" spans="1:12" s="76" customFormat="1" x14ac:dyDescent="0.45">
      <c r="A4814" s="125"/>
      <c r="B4814" s="122"/>
      <c r="C4814" s="122"/>
      <c r="D4814" s="122"/>
      <c r="F4814" s="77"/>
      <c r="J4814" s="88"/>
      <c r="K4814" s="88"/>
      <c r="L4814" s="88"/>
    </row>
    <row r="4815" spans="1:12" s="76" customFormat="1" x14ac:dyDescent="0.45">
      <c r="A4815" s="125"/>
      <c r="B4815" s="122"/>
      <c r="C4815" s="122"/>
      <c r="D4815" s="122"/>
      <c r="F4815" s="77"/>
    </row>
    <row r="4816" spans="1:12" s="76" customFormat="1" x14ac:dyDescent="0.45">
      <c r="A4816" s="125"/>
      <c r="B4816" s="122"/>
      <c r="C4816" s="122"/>
      <c r="D4816" s="122"/>
      <c r="F4816" s="77"/>
    </row>
    <row r="4817" spans="1:13" s="76" customFormat="1" x14ac:dyDescent="0.45">
      <c r="A4817" s="125"/>
      <c r="B4817" s="122"/>
      <c r="C4817" s="122"/>
      <c r="D4817" s="122"/>
      <c r="F4817" s="77"/>
      <c r="J4817" s="88"/>
      <c r="K4817" s="88"/>
      <c r="L4817" s="88"/>
    </row>
    <row r="4818" spans="1:13" s="76" customFormat="1" x14ac:dyDescent="0.45">
      <c r="A4818" s="125"/>
      <c r="B4818" s="122"/>
      <c r="C4818" s="122"/>
      <c r="D4818" s="122"/>
      <c r="F4818" s="77"/>
      <c r="J4818" s="88"/>
      <c r="K4818" s="88"/>
      <c r="L4818" s="88"/>
    </row>
    <row r="4819" spans="1:13" s="76" customFormat="1" x14ac:dyDescent="0.45">
      <c r="A4819" s="125"/>
      <c r="B4819" s="122"/>
      <c r="C4819" s="122"/>
      <c r="D4819" s="122"/>
      <c r="F4819" s="77"/>
    </row>
    <row r="4820" spans="1:13" s="76" customFormat="1" x14ac:dyDescent="0.45">
      <c r="A4820" s="125"/>
      <c r="B4820" s="122"/>
      <c r="C4820" s="122"/>
      <c r="D4820" s="122"/>
      <c r="F4820" s="77"/>
      <c r="J4820" s="88"/>
      <c r="K4820" s="88"/>
      <c r="L4820" s="88"/>
    </row>
    <row r="4821" spans="1:13" s="76" customFormat="1" x14ac:dyDescent="0.45">
      <c r="A4821" s="125"/>
      <c r="B4821" s="122"/>
      <c r="C4821" s="122"/>
      <c r="D4821" s="122"/>
      <c r="F4821" s="77"/>
    </row>
    <row r="4822" spans="1:13" s="76" customFormat="1" x14ac:dyDescent="0.45">
      <c r="A4822" s="125"/>
      <c r="B4822" s="122"/>
      <c r="C4822" s="122"/>
      <c r="D4822" s="122"/>
      <c r="F4822" s="77"/>
    </row>
    <row r="4823" spans="1:13" s="76" customFormat="1" x14ac:dyDescent="0.45">
      <c r="A4823" s="125"/>
      <c r="B4823" s="122"/>
      <c r="C4823" s="122"/>
      <c r="D4823" s="122"/>
      <c r="F4823" s="77"/>
    </row>
    <row r="4824" spans="1:13" s="76" customFormat="1" x14ac:dyDescent="0.5">
      <c r="A4824" s="125"/>
      <c r="B4824" s="122"/>
      <c r="C4824" s="122"/>
      <c r="D4824" s="122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125"/>
      <c r="B4825" s="122"/>
      <c r="C4825" s="122"/>
      <c r="D4825" s="122"/>
      <c r="F4825" s="77"/>
    </row>
    <row r="4826" spans="1:13" s="76" customFormat="1" x14ac:dyDescent="0.45">
      <c r="A4826" s="125"/>
      <c r="B4826" s="122"/>
      <c r="C4826" s="122"/>
      <c r="D4826" s="122"/>
      <c r="F4826" s="77"/>
      <c r="J4826" s="88"/>
      <c r="K4826" s="88"/>
      <c r="L4826" s="88"/>
    </row>
    <row r="4827" spans="1:13" s="76" customFormat="1" x14ac:dyDescent="0.45">
      <c r="A4827" s="125"/>
      <c r="B4827" s="122"/>
      <c r="C4827" s="122"/>
      <c r="D4827" s="122"/>
      <c r="F4827" s="77"/>
      <c r="J4827" s="88"/>
      <c r="K4827" s="88"/>
      <c r="L4827" s="88"/>
    </row>
    <row r="4828" spans="1:13" s="76" customFormat="1" x14ac:dyDescent="0.45">
      <c r="A4828" s="125"/>
      <c r="B4828" s="122"/>
      <c r="C4828" s="122"/>
      <c r="D4828" s="122"/>
      <c r="F4828" s="77"/>
      <c r="J4828" s="88"/>
      <c r="K4828" s="88"/>
      <c r="L4828" s="88"/>
    </row>
    <row r="4829" spans="1:13" s="76" customFormat="1" x14ac:dyDescent="0.45">
      <c r="A4829" s="125"/>
      <c r="B4829" s="122"/>
      <c r="C4829" s="122"/>
      <c r="D4829" s="122"/>
      <c r="F4829" s="77"/>
    </row>
    <row r="4830" spans="1:13" s="76" customFormat="1" x14ac:dyDescent="0.45">
      <c r="A4830" s="125"/>
      <c r="B4830" s="122"/>
      <c r="C4830" s="122"/>
      <c r="D4830" s="122"/>
      <c r="F4830" s="77"/>
      <c r="J4830" s="88"/>
      <c r="K4830" s="88"/>
      <c r="L4830" s="88"/>
    </row>
    <row r="4831" spans="1:13" s="76" customFormat="1" x14ac:dyDescent="0.45">
      <c r="A4831" s="125"/>
      <c r="B4831" s="122"/>
      <c r="C4831" s="122"/>
      <c r="D4831" s="122"/>
      <c r="F4831" s="77"/>
      <c r="J4831" s="88"/>
      <c r="K4831" s="88"/>
      <c r="L4831" s="88"/>
    </row>
    <row r="4832" spans="1:13" s="76" customFormat="1" x14ac:dyDescent="0.45">
      <c r="A4832" s="125"/>
      <c r="B4832" s="122"/>
      <c r="C4832" s="122"/>
      <c r="D4832" s="122"/>
      <c r="F4832" s="77"/>
      <c r="J4832" s="88"/>
      <c r="K4832" s="88"/>
      <c r="L4832" s="88"/>
    </row>
    <row r="4833" spans="1:12" s="76" customFormat="1" x14ac:dyDescent="0.45">
      <c r="A4833" s="125"/>
      <c r="B4833" s="122"/>
      <c r="C4833" s="122"/>
      <c r="D4833" s="122"/>
      <c r="F4833" s="77"/>
      <c r="J4833" s="88"/>
      <c r="K4833" s="88"/>
      <c r="L4833" s="88"/>
    </row>
    <row r="4834" spans="1:12" s="76" customFormat="1" x14ac:dyDescent="0.45">
      <c r="A4834" s="125"/>
      <c r="B4834" s="122"/>
      <c r="C4834" s="122"/>
      <c r="D4834" s="122"/>
      <c r="F4834" s="77"/>
    </row>
    <row r="4835" spans="1:12" s="76" customFormat="1" x14ac:dyDescent="0.45">
      <c r="A4835" s="125"/>
      <c r="B4835" s="122"/>
      <c r="C4835" s="122"/>
      <c r="D4835" s="122"/>
      <c r="F4835" s="77"/>
    </row>
    <row r="4836" spans="1:12" s="76" customFormat="1" x14ac:dyDescent="0.45">
      <c r="A4836" s="125"/>
      <c r="B4836" s="122"/>
      <c r="C4836" s="122"/>
      <c r="D4836" s="122"/>
      <c r="F4836" s="77"/>
    </row>
    <row r="4837" spans="1:12" s="76" customFormat="1" x14ac:dyDescent="0.45">
      <c r="A4837" s="125"/>
      <c r="B4837" s="122"/>
      <c r="C4837" s="122"/>
      <c r="D4837" s="122"/>
      <c r="F4837" s="77"/>
    </row>
    <row r="4838" spans="1:12" s="76" customFormat="1" x14ac:dyDescent="0.45">
      <c r="A4838" s="125"/>
      <c r="B4838" s="122"/>
      <c r="C4838" s="122"/>
      <c r="D4838" s="122"/>
      <c r="F4838" s="77"/>
    </row>
    <row r="4839" spans="1:12" s="76" customFormat="1" x14ac:dyDescent="0.45">
      <c r="A4839" s="125"/>
      <c r="B4839" s="122"/>
      <c r="C4839" s="122"/>
      <c r="D4839" s="122"/>
      <c r="F4839" s="77"/>
      <c r="J4839" s="88"/>
      <c r="K4839" s="88"/>
      <c r="L4839" s="88"/>
    </row>
    <row r="4840" spans="1:12" s="76" customFormat="1" x14ac:dyDescent="0.45">
      <c r="A4840" s="125"/>
      <c r="B4840" s="122"/>
      <c r="C4840" s="122"/>
      <c r="D4840" s="122"/>
      <c r="F4840" s="77"/>
    </row>
    <row r="4841" spans="1:12" s="76" customFormat="1" x14ac:dyDescent="0.45">
      <c r="A4841" s="125"/>
      <c r="B4841" s="122"/>
      <c r="C4841" s="122"/>
      <c r="D4841" s="122"/>
      <c r="F4841" s="77"/>
      <c r="J4841" s="88"/>
      <c r="K4841" s="88"/>
      <c r="L4841" s="88"/>
    </row>
    <row r="4842" spans="1:12" s="76" customFormat="1" x14ac:dyDescent="0.45">
      <c r="A4842" s="125"/>
      <c r="B4842" s="122"/>
      <c r="C4842" s="122"/>
      <c r="D4842" s="122"/>
      <c r="F4842" s="77"/>
    </row>
    <row r="4843" spans="1:12" s="76" customFormat="1" x14ac:dyDescent="0.45">
      <c r="A4843" s="125"/>
      <c r="B4843" s="122"/>
      <c r="C4843" s="122"/>
      <c r="D4843" s="122"/>
      <c r="F4843" s="77"/>
      <c r="J4843" s="88"/>
      <c r="K4843" s="88"/>
      <c r="L4843" s="88"/>
    </row>
    <row r="4844" spans="1:12" s="76" customFormat="1" x14ac:dyDescent="0.45">
      <c r="A4844" s="125"/>
      <c r="B4844" s="122"/>
      <c r="C4844" s="122"/>
      <c r="D4844" s="122"/>
      <c r="F4844" s="77"/>
    </row>
    <row r="4845" spans="1:12" s="76" customFormat="1" x14ac:dyDescent="0.45">
      <c r="A4845" s="125"/>
      <c r="B4845" s="122"/>
      <c r="C4845" s="122"/>
      <c r="D4845" s="122"/>
      <c r="F4845" s="77"/>
    </row>
    <row r="4846" spans="1:12" s="76" customFormat="1" x14ac:dyDescent="0.45">
      <c r="A4846" s="125"/>
      <c r="B4846" s="122"/>
      <c r="C4846" s="122"/>
      <c r="D4846" s="122"/>
      <c r="F4846" s="77"/>
      <c r="J4846" s="88"/>
      <c r="K4846" s="88"/>
      <c r="L4846" s="88"/>
    </row>
    <row r="4847" spans="1:12" s="76" customFormat="1" x14ac:dyDescent="0.45">
      <c r="A4847" s="125"/>
      <c r="B4847" s="122"/>
      <c r="C4847" s="122"/>
      <c r="D4847" s="122"/>
      <c r="F4847" s="77"/>
    </row>
    <row r="4848" spans="1:12" s="76" customFormat="1" x14ac:dyDescent="0.45">
      <c r="A4848" s="125"/>
      <c r="B4848" s="122"/>
      <c r="C4848" s="122"/>
      <c r="D4848" s="122"/>
      <c r="F4848" s="77"/>
      <c r="J4848" s="88"/>
      <c r="K4848" s="88"/>
      <c r="L4848" s="88"/>
    </row>
    <row r="4849" spans="1:13" s="76" customFormat="1" x14ac:dyDescent="0.45">
      <c r="A4849" s="125"/>
      <c r="B4849" s="122"/>
      <c r="C4849" s="122"/>
      <c r="D4849" s="122"/>
      <c r="F4849" s="77"/>
    </row>
    <row r="4850" spans="1:13" s="76" customFormat="1" x14ac:dyDescent="0.45">
      <c r="A4850" s="125"/>
      <c r="B4850" s="122"/>
      <c r="C4850" s="122"/>
      <c r="D4850" s="122"/>
      <c r="F4850" s="77"/>
      <c r="J4850" s="88"/>
      <c r="K4850" s="88"/>
      <c r="L4850" s="88"/>
    </row>
    <row r="4851" spans="1:13" s="76" customFormat="1" x14ac:dyDescent="0.45">
      <c r="A4851" s="125"/>
      <c r="B4851" s="122"/>
      <c r="C4851" s="122"/>
      <c r="D4851" s="122"/>
      <c r="F4851" s="77"/>
    </row>
    <row r="4852" spans="1:13" s="76" customFormat="1" x14ac:dyDescent="0.45">
      <c r="A4852" s="125"/>
      <c r="B4852" s="122"/>
      <c r="C4852" s="122"/>
      <c r="D4852" s="122"/>
      <c r="F4852" s="77"/>
    </row>
    <row r="4853" spans="1:13" s="76" customFormat="1" x14ac:dyDescent="0.45">
      <c r="A4853" s="125"/>
      <c r="B4853" s="122"/>
      <c r="C4853" s="122"/>
      <c r="D4853" s="122"/>
      <c r="F4853" s="77"/>
      <c r="J4853" s="88"/>
      <c r="K4853" s="88"/>
      <c r="L4853" s="88"/>
    </row>
    <row r="4854" spans="1:13" s="76" customFormat="1" x14ac:dyDescent="0.45">
      <c r="A4854" s="125"/>
      <c r="B4854" s="122"/>
      <c r="C4854" s="122"/>
      <c r="D4854" s="122"/>
      <c r="F4854" s="77"/>
    </row>
    <row r="4855" spans="1:13" s="76" customFormat="1" x14ac:dyDescent="0.45">
      <c r="A4855" s="125"/>
      <c r="B4855" s="122"/>
      <c r="C4855" s="122"/>
      <c r="D4855" s="122"/>
      <c r="F4855" s="77"/>
    </row>
    <row r="4856" spans="1:13" s="76" customFormat="1" x14ac:dyDescent="0.45">
      <c r="A4856" s="125"/>
      <c r="B4856" s="122"/>
      <c r="C4856" s="122"/>
      <c r="D4856" s="122"/>
      <c r="F4856" s="77"/>
      <c r="J4856" s="88"/>
      <c r="K4856" s="88"/>
      <c r="L4856" s="88"/>
    </row>
    <row r="4857" spans="1:13" s="76" customFormat="1" x14ac:dyDescent="0.45">
      <c r="A4857" s="125"/>
      <c r="B4857" s="122"/>
      <c r="C4857" s="122"/>
      <c r="D4857" s="122"/>
      <c r="H4857" s="91"/>
      <c r="M4857" s="87"/>
    </row>
    <row r="4858" spans="1:13" s="76" customFormat="1" x14ac:dyDescent="0.45">
      <c r="A4858" s="125"/>
      <c r="B4858" s="122"/>
      <c r="C4858" s="122"/>
      <c r="D4858" s="122"/>
      <c r="F4858" s="77"/>
    </row>
    <row r="4859" spans="1:13" s="76" customFormat="1" x14ac:dyDescent="0.45">
      <c r="A4859" s="125"/>
      <c r="B4859" s="122"/>
      <c r="C4859" s="122"/>
      <c r="D4859" s="122"/>
      <c r="F4859" s="77"/>
    </row>
    <row r="4860" spans="1:13" s="76" customFormat="1" x14ac:dyDescent="0.45">
      <c r="A4860" s="125"/>
      <c r="B4860" s="122"/>
      <c r="C4860" s="122"/>
      <c r="D4860" s="122"/>
      <c r="F4860" s="77"/>
    </row>
    <row r="4861" spans="1:13" s="76" customFormat="1" x14ac:dyDescent="0.45">
      <c r="A4861" s="125"/>
      <c r="B4861" s="122"/>
      <c r="C4861" s="122"/>
      <c r="D4861" s="122"/>
      <c r="F4861" s="77"/>
    </row>
    <row r="4862" spans="1:13" s="76" customFormat="1" x14ac:dyDescent="0.45">
      <c r="A4862" s="125"/>
      <c r="B4862" s="122"/>
      <c r="C4862" s="122"/>
      <c r="D4862" s="122"/>
      <c r="F4862" s="77"/>
      <c r="J4862" s="88"/>
      <c r="K4862" s="88"/>
      <c r="L4862" s="88"/>
    </row>
    <row r="4863" spans="1:13" s="76" customFormat="1" x14ac:dyDescent="0.45">
      <c r="A4863" s="125"/>
      <c r="B4863" s="122"/>
      <c r="C4863" s="122"/>
      <c r="D4863" s="122"/>
      <c r="F4863" s="77"/>
    </row>
    <row r="4864" spans="1:13" s="76" customFormat="1" x14ac:dyDescent="0.45">
      <c r="A4864" s="125"/>
      <c r="B4864" s="122"/>
      <c r="C4864" s="122"/>
      <c r="D4864" s="122"/>
      <c r="F4864" s="77"/>
      <c r="J4864" s="88"/>
      <c r="K4864" s="88"/>
      <c r="L4864" s="88"/>
    </row>
    <row r="4865" spans="1:12" s="76" customFormat="1" x14ac:dyDescent="0.45">
      <c r="A4865" s="125"/>
      <c r="B4865" s="122"/>
      <c r="C4865" s="122"/>
      <c r="D4865" s="122"/>
      <c r="F4865" s="77"/>
      <c r="J4865" s="88"/>
      <c r="K4865" s="88"/>
      <c r="L4865" s="88"/>
    </row>
    <row r="4866" spans="1:12" s="76" customFormat="1" x14ac:dyDescent="0.45">
      <c r="A4866" s="125"/>
      <c r="B4866" s="122"/>
      <c r="C4866" s="122"/>
      <c r="D4866" s="122"/>
      <c r="F4866" s="77"/>
    </row>
    <row r="4867" spans="1:12" s="76" customFormat="1" x14ac:dyDescent="0.45">
      <c r="A4867" s="125"/>
      <c r="B4867" s="122"/>
      <c r="C4867" s="122"/>
      <c r="D4867" s="122"/>
      <c r="F4867" s="77"/>
      <c r="J4867" s="88"/>
      <c r="K4867" s="88"/>
      <c r="L4867" s="88"/>
    </row>
    <row r="4868" spans="1:12" s="76" customFormat="1" x14ac:dyDescent="0.45">
      <c r="A4868" s="125"/>
      <c r="B4868" s="122"/>
      <c r="C4868" s="122"/>
      <c r="D4868" s="122"/>
      <c r="F4868" s="77"/>
    </row>
    <row r="4869" spans="1:12" s="76" customFormat="1" x14ac:dyDescent="0.45">
      <c r="A4869" s="125"/>
      <c r="B4869" s="122"/>
      <c r="C4869" s="122"/>
      <c r="D4869" s="122"/>
      <c r="F4869" s="77"/>
    </row>
    <row r="4870" spans="1:12" s="76" customFormat="1" x14ac:dyDescent="0.45">
      <c r="A4870" s="125"/>
      <c r="B4870" s="122"/>
      <c r="C4870" s="122"/>
      <c r="D4870" s="122"/>
      <c r="F4870" s="77"/>
      <c r="J4870" s="88"/>
      <c r="K4870" s="88"/>
      <c r="L4870" s="88"/>
    </row>
    <row r="4871" spans="1:12" s="76" customFormat="1" x14ac:dyDescent="0.45">
      <c r="A4871" s="125"/>
      <c r="B4871" s="122"/>
      <c r="C4871" s="122"/>
      <c r="D4871" s="122"/>
      <c r="F4871" s="77"/>
    </row>
    <row r="4872" spans="1:12" s="76" customFormat="1" x14ac:dyDescent="0.45">
      <c r="A4872" s="125"/>
      <c r="B4872" s="122"/>
      <c r="C4872" s="122"/>
      <c r="D4872" s="122"/>
      <c r="F4872" s="77"/>
    </row>
    <row r="4873" spans="1:12" s="76" customFormat="1" x14ac:dyDescent="0.45">
      <c r="A4873" s="125"/>
      <c r="B4873" s="122"/>
      <c r="C4873" s="122"/>
      <c r="D4873" s="122"/>
      <c r="F4873" s="77"/>
    </row>
    <row r="4874" spans="1:12" s="76" customFormat="1" x14ac:dyDescent="0.45">
      <c r="A4874" s="125"/>
      <c r="B4874" s="122"/>
      <c r="C4874" s="122"/>
      <c r="D4874" s="122"/>
      <c r="F4874" s="77"/>
      <c r="J4874" s="88"/>
      <c r="K4874" s="88"/>
      <c r="L4874" s="88"/>
    </row>
    <row r="4875" spans="1:12" s="76" customFormat="1" x14ac:dyDescent="0.45">
      <c r="A4875" s="125"/>
      <c r="B4875" s="122"/>
      <c r="C4875" s="122"/>
      <c r="D4875" s="122"/>
      <c r="F4875" s="77"/>
      <c r="J4875" s="88"/>
      <c r="K4875" s="88"/>
      <c r="L4875" s="88"/>
    </row>
    <row r="4876" spans="1:12" s="76" customFormat="1" x14ac:dyDescent="0.45">
      <c r="A4876" s="125"/>
      <c r="B4876" s="122"/>
      <c r="C4876" s="122"/>
      <c r="D4876" s="122"/>
      <c r="F4876" s="77"/>
    </row>
    <row r="4877" spans="1:12" s="76" customFormat="1" x14ac:dyDescent="0.45">
      <c r="A4877" s="125"/>
      <c r="B4877" s="122"/>
      <c r="C4877" s="122"/>
      <c r="D4877" s="122"/>
      <c r="F4877" s="77"/>
    </row>
    <row r="4878" spans="1:12" s="76" customFormat="1" x14ac:dyDescent="0.45">
      <c r="A4878" s="125"/>
      <c r="B4878" s="122"/>
      <c r="C4878" s="122"/>
      <c r="D4878" s="122"/>
      <c r="F4878" s="77"/>
    </row>
    <row r="4879" spans="1:12" s="76" customFormat="1" x14ac:dyDescent="0.45">
      <c r="A4879" s="125"/>
      <c r="B4879" s="122"/>
      <c r="C4879" s="122"/>
      <c r="D4879" s="122"/>
      <c r="F4879" s="77"/>
      <c r="J4879" s="88"/>
      <c r="K4879" s="88"/>
      <c r="L4879" s="88"/>
    </row>
    <row r="4880" spans="1:12" s="76" customFormat="1" x14ac:dyDescent="0.45">
      <c r="A4880" s="125"/>
      <c r="B4880" s="122"/>
      <c r="C4880" s="122"/>
      <c r="D4880" s="122"/>
      <c r="F4880" s="77"/>
      <c r="J4880" s="88"/>
      <c r="K4880" s="88"/>
      <c r="L4880" s="88"/>
    </row>
    <row r="4881" spans="1:13" s="76" customFormat="1" x14ac:dyDescent="0.45">
      <c r="A4881" s="125"/>
      <c r="B4881" s="122"/>
      <c r="C4881" s="122"/>
      <c r="D4881" s="122"/>
      <c r="F4881" s="77"/>
    </row>
    <row r="4882" spans="1:13" s="76" customFormat="1" x14ac:dyDescent="0.45">
      <c r="A4882" s="125"/>
      <c r="B4882" s="122"/>
      <c r="C4882" s="122"/>
      <c r="D4882" s="122"/>
      <c r="F4882" s="77"/>
      <c r="J4882" s="88"/>
      <c r="K4882" s="88"/>
      <c r="L4882" s="88"/>
    </row>
    <row r="4883" spans="1:13" s="76" customFormat="1" x14ac:dyDescent="0.45">
      <c r="A4883" s="125"/>
      <c r="B4883" s="122"/>
      <c r="C4883" s="122"/>
      <c r="D4883" s="122"/>
      <c r="F4883" s="77"/>
      <c r="J4883" s="88"/>
      <c r="K4883" s="88"/>
      <c r="L4883" s="88"/>
    </row>
    <row r="4884" spans="1:13" s="76" customFormat="1" x14ac:dyDescent="0.45">
      <c r="A4884" s="125"/>
      <c r="B4884" s="122"/>
      <c r="C4884" s="122"/>
      <c r="D4884" s="122"/>
      <c r="F4884" s="77"/>
    </row>
    <row r="4885" spans="1:13" s="76" customFormat="1" x14ac:dyDescent="0.45">
      <c r="A4885" s="125"/>
      <c r="B4885" s="122"/>
      <c r="C4885" s="122"/>
      <c r="D4885" s="122"/>
      <c r="F4885" s="77"/>
      <c r="J4885" s="88"/>
      <c r="K4885" s="88"/>
      <c r="L4885" s="88"/>
    </row>
    <row r="4886" spans="1:13" s="76" customFormat="1" x14ac:dyDescent="0.45">
      <c r="A4886" s="125"/>
      <c r="B4886" s="122"/>
      <c r="C4886" s="122"/>
      <c r="D4886" s="122"/>
      <c r="F4886" s="77"/>
      <c r="J4886" s="88"/>
      <c r="K4886" s="88"/>
      <c r="L4886" s="88"/>
    </row>
    <row r="4887" spans="1:13" s="76" customFormat="1" x14ac:dyDescent="0.45">
      <c r="A4887" s="125"/>
      <c r="B4887" s="122"/>
      <c r="C4887" s="122"/>
      <c r="D4887" s="122"/>
      <c r="F4887" s="77"/>
      <c r="J4887" s="88"/>
      <c r="K4887" s="88"/>
      <c r="L4887" s="88"/>
    </row>
    <row r="4888" spans="1:13" s="76" customFormat="1" x14ac:dyDescent="0.45">
      <c r="A4888" s="125"/>
      <c r="B4888" s="122"/>
      <c r="C4888" s="122"/>
      <c r="D4888" s="122"/>
      <c r="F4888" s="77"/>
    </row>
    <row r="4889" spans="1:13" s="76" customFormat="1" x14ac:dyDescent="0.45">
      <c r="A4889" s="125"/>
      <c r="B4889" s="122"/>
      <c r="C4889" s="122"/>
      <c r="D4889" s="122"/>
      <c r="F4889" s="77"/>
      <c r="J4889" s="88"/>
      <c r="K4889" s="88"/>
      <c r="L4889" s="88"/>
    </row>
    <row r="4890" spans="1:13" s="76" customFormat="1" x14ac:dyDescent="0.45">
      <c r="A4890" s="125"/>
      <c r="B4890" s="122"/>
      <c r="C4890" s="122"/>
      <c r="D4890" s="122"/>
      <c r="F4890" s="77"/>
    </row>
    <row r="4891" spans="1:13" s="76" customFormat="1" x14ac:dyDescent="0.45">
      <c r="A4891" s="125"/>
      <c r="B4891" s="122"/>
      <c r="C4891" s="122"/>
      <c r="D4891" s="122"/>
      <c r="F4891" s="77"/>
    </row>
    <row r="4892" spans="1:13" s="76" customFormat="1" x14ac:dyDescent="0.45">
      <c r="A4892" s="125"/>
      <c r="B4892" s="122"/>
      <c r="C4892" s="122"/>
      <c r="D4892" s="122"/>
      <c r="F4892" s="77"/>
      <c r="J4892" s="88"/>
      <c r="K4892" s="88"/>
      <c r="L4892" s="88"/>
    </row>
    <row r="4893" spans="1:13" s="76" customFormat="1" x14ac:dyDescent="0.45">
      <c r="A4893" s="125"/>
      <c r="B4893" s="122"/>
      <c r="C4893" s="122"/>
      <c r="D4893" s="122"/>
      <c r="F4893" s="77"/>
    </row>
    <row r="4894" spans="1:13" s="76" customFormat="1" x14ac:dyDescent="0.45">
      <c r="A4894" s="125"/>
      <c r="B4894" s="122"/>
      <c r="C4894" s="122"/>
      <c r="D4894" s="122"/>
      <c r="F4894" s="77"/>
    </row>
    <row r="4895" spans="1:13" s="76" customFormat="1" x14ac:dyDescent="0.5">
      <c r="A4895" s="125"/>
      <c r="B4895" s="122"/>
      <c r="C4895" s="122"/>
      <c r="D4895" s="122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125"/>
      <c r="B4896" s="122"/>
      <c r="C4896" s="122"/>
      <c r="D4896" s="122"/>
      <c r="F4896" s="77"/>
      <c r="J4896" s="88"/>
      <c r="K4896" s="88"/>
      <c r="L4896" s="88"/>
    </row>
    <row r="4897" spans="1:12" s="76" customFormat="1" x14ac:dyDescent="0.45">
      <c r="A4897" s="125"/>
      <c r="B4897" s="122"/>
      <c r="C4897" s="122"/>
      <c r="D4897" s="122"/>
      <c r="F4897" s="77"/>
      <c r="J4897" s="88"/>
      <c r="K4897" s="88"/>
      <c r="L4897" s="88"/>
    </row>
    <row r="4898" spans="1:12" s="76" customFormat="1" x14ac:dyDescent="0.45">
      <c r="A4898" s="125"/>
      <c r="B4898" s="122"/>
      <c r="C4898" s="122"/>
      <c r="D4898" s="122"/>
      <c r="F4898" s="77"/>
      <c r="J4898" s="88"/>
      <c r="K4898" s="88"/>
      <c r="L4898" s="88"/>
    </row>
    <row r="4899" spans="1:12" s="76" customFormat="1" x14ac:dyDescent="0.45">
      <c r="A4899" s="125"/>
      <c r="B4899" s="122"/>
      <c r="C4899" s="122"/>
      <c r="D4899" s="122"/>
      <c r="F4899" s="77"/>
    </row>
    <row r="4900" spans="1:12" s="76" customFormat="1" x14ac:dyDescent="0.45">
      <c r="A4900" s="125"/>
      <c r="B4900" s="122"/>
      <c r="C4900" s="122"/>
      <c r="D4900" s="122"/>
      <c r="F4900" s="77"/>
    </row>
    <row r="4901" spans="1:12" s="76" customFormat="1" x14ac:dyDescent="0.45">
      <c r="A4901" s="125"/>
      <c r="B4901" s="122"/>
      <c r="C4901" s="122"/>
      <c r="D4901" s="122"/>
      <c r="F4901" s="77"/>
    </row>
    <row r="4902" spans="1:12" s="76" customFormat="1" x14ac:dyDescent="0.45">
      <c r="A4902" s="125"/>
      <c r="B4902" s="122"/>
      <c r="C4902" s="122"/>
      <c r="D4902" s="122"/>
      <c r="F4902" s="77"/>
    </row>
    <row r="4903" spans="1:12" s="76" customFormat="1" x14ac:dyDescent="0.45">
      <c r="A4903" s="125"/>
      <c r="B4903" s="122"/>
      <c r="C4903" s="122"/>
      <c r="D4903" s="122"/>
      <c r="F4903" s="77"/>
      <c r="J4903" s="88"/>
      <c r="K4903" s="88"/>
      <c r="L4903" s="88"/>
    </row>
    <row r="4904" spans="1:12" s="76" customFormat="1" x14ac:dyDescent="0.45">
      <c r="A4904" s="125"/>
      <c r="B4904" s="122"/>
      <c r="C4904" s="122"/>
      <c r="D4904" s="122"/>
      <c r="F4904" s="77"/>
      <c r="J4904" s="88"/>
      <c r="K4904" s="88"/>
      <c r="L4904" s="88"/>
    </row>
    <row r="4905" spans="1:12" s="76" customFormat="1" x14ac:dyDescent="0.45">
      <c r="A4905" s="125"/>
      <c r="B4905" s="122"/>
      <c r="C4905" s="122"/>
      <c r="D4905" s="122"/>
      <c r="F4905" s="77"/>
      <c r="J4905" s="88"/>
      <c r="K4905" s="88"/>
      <c r="L4905" s="88"/>
    </row>
    <row r="4906" spans="1:12" s="76" customFormat="1" x14ac:dyDescent="0.45">
      <c r="A4906" s="125"/>
      <c r="B4906" s="122"/>
      <c r="C4906" s="122"/>
      <c r="D4906" s="122"/>
      <c r="F4906" s="77"/>
    </row>
    <row r="4907" spans="1:12" s="76" customFormat="1" x14ac:dyDescent="0.45">
      <c r="A4907" s="125"/>
      <c r="B4907" s="122"/>
      <c r="C4907" s="122"/>
      <c r="D4907" s="122"/>
      <c r="F4907" s="77"/>
      <c r="J4907" s="88"/>
      <c r="K4907" s="88"/>
      <c r="L4907" s="88"/>
    </row>
    <row r="4908" spans="1:12" s="76" customFormat="1" x14ac:dyDescent="0.45">
      <c r="A4908" s="125"/>
      <c r="B4908" s="122"/>
      <c r="C4908" s="122"/>
      <c r="D4908" s="122"/>
      <c r="F4908" s="77"/>
      <c r="J4908" s="88"/>
      <c r="K4908" s="88"/>
      <c r="L4908" s="88"/>
    </row>
    <row r="4909" spans="1:12" s="76" customFormat="1" x14ac:dyDescent="0.45">
      <c r="A4909" s="125"/>
      <c r="B4909" s="122"/>
      <c r="C4909" s="122"/>
      <c r="D4909" s="122"/>
      <c r="F4909" s="77"/>
      <c r="J4909" s="88"/>
      <c r="K4909" s="88"/>
      <c r="L4909" s="88"/>
    </row>
    <row r="4910" spans="1:12" s="76" customFormat="1" x14ac:dyDescent="0.45">
      <c r="A4910" s="125"/>
      <c r="B4910" s="122"/>
      <c r="C4910" s="122"/>
      <c r="D4910" s="122"/>
      <c r="F4910" s="77"/>
      <c r="J4910" s="88"/>
      <c r="K4910" s="88"/>
      <c r="L4910" s="88"/>
    </row>
    <row r="4911" spans="1:12" s="76" customFormat="1" x14ac:dyDescent="0.45">
      <c r="A4911" s="125"/>
      <c r="B4911" s="122"/>
      <c r="C4911" s="122"/>
      <c r="D4911" s="122"/>
      <c r="F4911" s="77"/>
    </row>
    <row r="4912" spans="1:12" s="76" customFormat="1" x14ac:dyDescent="0.45">
      <c r="A4912" s="125"/>
      <c r="B4912" s="122"/>
      <c r="C4912" s="122"/>
      <c r="D4912" s="122"/>
      <c r="F4912" s="77"/>
      <c r="J4912" s="88"/>
      <c r="K4912" s="88"/>
      <c r="L4912" s="88"/>
    </row>
    <row r="4913" spans="1:13" s="76" customFormat="1" x14ac:dyDescent="0.45">
      <c r="A4913" s="125"/>
      <c r="B4913" s="122"/>
      <c r="C4913" s="122"/>
      <c r="D4913" s="122"/>
      <c r="F4913" s="77"/>
    </row>
    <row r="4914" spans="1:13" s="76" customFormat="1" x14ac:dyDescent="0.45">
      <c r="A4914" s="125"/>
      <c r="B4914" s="122"/>
      <c r="C4914" s="122"/>
      <c r="D4914" s="122"/>
      <c r="F4914" s="77"/>
    </row>
    <row r="4915" spans="1:13" s="76" customFormat="1" x14ac:dyDescent="0.45">
      <c r="A4915" s="125"/>
      <c r="B4915" s="122"/>
      <c r="C4915" s="122"/>
      <c r="D4915" s="122"/>
      <c r="F4915" s="77"/>
      <c r="J4915" s="88"/>
      <c r="K4915" s="88"/>
      <c r="L4915" s="88"/>
    </row>
    <row r="4916" spans="1:13" s="76" customFormat="1" x14ac:dyDescent="0.45">
      <c r="A4916" s="125"/>
      <c r="B4916" s="122"/>
      <c r="C4916" s="122"/>
      <c r="D4916" s="122"/>
      <c r="F4916" s="77"/>
      <c r="J4916" s="88"/>
      <c r="K4916" s="88"/>
      <c r="L4916" s="88"/>
    </row>
    <row r="4917" spans="1:13" s="76" customFormat="1" x14ac:dyDescent="0.45">
      <c r="A4917" s="125"/>
      <c r="B4917" s="122"/>
      <c r="C4917" s="122"/>
      <c r="D4917" s="122"/>
      <c r="F4917" s="77"/>
    </row>
    <row r="4918" spans="1:13" s="76" customFormat="1" x14ac:dyDescent="0.45">
      <c r="A4918" s="125"/>
      <c r="B4918" s="122"/>
      <c r="C4918" s="122"/>
      <c r="D4918" s="122"/>
      <c r="F4918" s="77"/>
      <c r="J4918" s="88"/>
      <c r="K4918" s="88"/>
      <c r="L4918" s="88"/>
    </row>
    <row r="4919" spans="1:13" s="76" customFormat="1" x14ac:dyDescent="0.45">
      <c r="A4919" s="125"/>
      <c r="B4919" s="122"/>
      <c r="C4919" s="122"/>
      <c r="D4919" s="122"/>
      <c r="F4919" s="77"/>
      <c r="J4919" s="88"/>
      <c r="K4919" s="88"/>
      <c r="L4919" s="88"/>
    </row>
    <row r="4920" spans="1:13" s="76" customFormat="1" x14ac:dyDescent="0.45">
      <c r="A4920" s="125"/>
      <c r="B4920" s="122"/>
      <c r="C4920" s="122"/>
      <c r="D4920" s="122"/>
      <c r="F4920" s="77"/>
    </row>
    <row r="4921" spans="1:13" s="76" customFormat="1" x14ac:dyDescent="0.45">
      <c r="A4921" s="125"/>
      <c r="B4921" s="122"/>
      <c r="C4921" s="122"/>
      <c r="D4921" s="122"/>
      <c r="F4921" s="77"/>
    </row>
    <row r="4922" spans="1:13" s="76" customFormat="1" x14ac:dyDescent="0.5">
      <c r="A4922" s="125"/>
      <c r="B4922" s="122"/>
      <c r="C4922" s="122"/>
      <c r="D4922" s="122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125"/>
      <c r="B4923" s="122"/>
      <c r="C4923" s="122"/>
      <c r="D4923" s="122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125"/>
      <c r="B4924" s="122"/>
      <c r="C4924" s="122"/>
      <c r="D4924" s="122"/>
      <c r="F4924" s="77"/>
    </row>
    <row r="4925" spans="1:13" s="76" customFormat="1" x14ac:dyDescent="0.45">
      <c r="A4925" s="125"/>
      <c r="B4925" s="122"/>
      <c r="C4925" s="122"/>
      <c r="D4925" s="122"/>
      <c r="F4925" s="77"/>
      <c r="J4925" s="88"/>
      <c r="K4925" s="88"/>
      <c r="L4925" s="88"/>
    </row>
    <row r="4926" spans="1:13" s="76" customFormat="1" x14ac:dyDescent="0.45">
      <c r="A4926" s="125"/>
      <c r="B4926" s="122"/>
      <c r="C4926" s="122"/>
      <c r="D4926" s="122"/>
      <c r="F4926" s="77"/>
      <c r="J4926" s="88"/>
      <c r="K4926" s="88"/>
      <c r="L4926" s="88"/>
    </row>
    <row r="4927" spans="1:13" s="76" customFormat="1" x14ac:dyDescent="0.45">
      <c r="A4927" s="125"/>
      <c r="B4927" s="122"/>
      <c r="C4927" s="122"/>
      <c r="D4927" s="122"/>
      <c r="F4927" s="77"/>
    </row>
    <row r="4928" spans="1:13" s="76" customFormat="1" x14ac:dyDescent="0.45">
      <c r="A4928" s="125"/>
      <c r="B4928" s="122"/>
      <c r="C4928" s="122"/>
      <c r="D4928" s="122"/>
      <c r="F4928" s="77"/>
    </row>
    <row r="4929" spans="1:12" s="76" customFormat="1" x14ac:dyDescent="0.45">
      <c r="A4929" s="125"/>
      <c r="B4929" s="122"/>
      <c r="C4929" s="122"/>
      <c r="D4929" s="122"/>
      <c r="F4929" s="77"/>
    </row>
    <row r="4930" spans="1:12" s="76" customFormat="1" x14ac:dyDescent="0.45">
      <c r="A4930" s="125"/>
      <c r="B4930" s="122"/>
      <c r="C4930" s="122"/>
      <c r="D4930" s="122"/>
      <c r="F4930" s="77"/>
      <c r="J4930" s="88"/>
      <c r="K4930" s="88"/>
      <c r="L4930" s="88"/>
    </row>
    <row r="4931" spans="1:12" s="76" customFormat="1" x14ac:dyDescent="0.45">
      <c r="A4931" s="125"/>
      <c r="B4931" s="122"/>
      <c r="C4931" s="122"/>
      <c r="D4931" s="122"/>
      <c r="F4931" s="77"/>
    </row>
    <row r="4932" spans="1:12" s="76" customFormat="1" x14ac:dyDescent="0.45">
      <c r="A4932" s="125"/>
      <c r="B4932" s="122"/>
      <c r="C4932" s="122"/>
      <c r="D4932" s="122"/>
      <c r="F4932" s="77"/>
      <c r="J4932" s="88"/>
      <c r="K4932" s="88"/>
      <c r="L4932" s="88"/>
    </row>
    <row r="4933" spans="1:12" s="76" customFormat="1" x14ac:dyDescent="0.45">
      <c r="A4933" s="125"/>
      <c r="B4933" s="122"/>
      <c r="C4933" s="122"/>
      <c r="D4933" s="122"/>
      <c r="F4933" s="77"/>
    </row>
    <row r="4934" spans="1:12" s="76" customFormat="1" x14ac:dyDescent="0.45">
      <c r="A4934" s="125"/>
      <c r="B4934" s="122"/>
      <c r="C4934" s="122"/>
      <c r="D4934" s="122"/>
      <c r="F4934" s="77"/>
      <c r="J4934" s="88"/>
      <c r="K4934" s="88"/>
      <c r="L4934" s="88"/>
    </row>
    <row r="4935" spans="1:12" s="76" customFormat="1" x14ac:dyDescent="0.45">
      <c r="A4935" s="125"/>
      <c r="B4935" s="122"/>
      <c r="C4935" s="122"/>
      <c r="D4935" s="122"/>
      <c r="F4935" s="77"/>
      <c r="J4935" s="88"/>
      <c r="K4935" s="88"/>
      <c r="L4935" s="88"/>
    </row>
    <row r="4936" spans="1:12" s="76" customFormat="1" x14ac:dyDescent="0.45">
      <c r="A4936" s="125"/>
      <c r="B4936" s="122"/>
      <c r="C4936" s="122"/>
      <c r="D4936" s="122"/>
      <c r="F4936" s="77"/>
    </row>
    <row r="4937" spans="1:12" s="76" customFormat="1" x14ac:dyDescent="0.45">
      <c r="A4937" s="125"/>
      <c r="B4937" s="122"/>
      <c r="C4937" s="122"/>
      <c r="D4937" s="122"/>
      <c r="F4937" s="77"/>
      <c r="J4937" s="88"/>
      <c r="K4937" s="88"/>
      <c r="L4937" s="88"/>
    </row>
    <row r="4938" spans="1:12" s="76" customFormat="1" x14ac:dyDescent="0.45">
      <c r="A4938" s="125"/>
      <c r="B4938" s="122"/>
      <c r="C4938" s="122"/>
      <c r="D4938" s="122"/>
      <c r="F4938" s="77"/>
    </row>
    <row r="4939" spans="1:12" s="76" customFormat="1" x14ac:dyDescent="0.45">
      <c r="A4939" s="125"/>
      <c r="B4939" s="122"/>
      <c r="C4939" s="122"/>
      <c r="D4939" s="122"/>
      <c r="F4939" s="77"/>
    </row>
    <row r="4940" spans="1:12" s="76" customFormat="1" x14ac:dyDescent="0.45">
      <c r="A4940" s="125"/>
      <c r="B4940" s="122"/>
      <c r="C4940" s="122"/>
      <c r="D4940" s="122"/>
      <c r="F4940" s="77"/>
      <c r="J4940" s="88"/>
      <c r="K4940" s="88"/>
      <c r="L4940" s="88"/>
    </row>
    <row r="4941" spans="1:12" s="76" customFormat="1" x14ac:dyDescent="0.45">
      <c r="A4941" s="125"/>
      <c r="B4941" s="122"/>
      <c r="C4941" s="122"/>
      <c r="D4941" s="122"/>
      <c r="F4941" s="77"/>
    </row>
    <row r="4942" spans="1:12" s="76" customFormat="1" x14ac:dyDescent="0.45">
      <c r="A4942" s="125"/>
      <c r="B4942" s="122"/>
      <c r="C4942" s="122"/>
      <c r="D4942" s="122"/>
      <c r="F4942" s="77"/>
      <c r="J4942" s="88"/>
      <c r="K4942" s="88"/>
      <c r="L4942" s="88"/>
    </row>
    <row r="4943" spans="1:12" s="76" customFormat="1" x14ac:dyDescent="0.45">
      <c r="A4943" s="125"/>
      <c r="B4943" s="122"/>
      <c r="C4943" s="122"/>
      <c r="D4943" s="122"/>
      <c r="F4943" s="77"/>
    </row>
    <row r="4944" spans="1:12" s="76" customFormat="1" x14ac:dyDescent="0.45">
      <c r="A4944" s="125"/>
      <c r="B4944" s="122"/>
      <c r="C4944" s="122"/>
      <c r="D4944" s="122"/>
      <c r="F4944" s="77"/>
    </row>
    <row r="4945" spans="1:12" s="76" customFormat="1" x14ac:dyDescent="0.45">
      <c r="A4945" s="125"/>
      <c r="B4945" s="122"/>
      <c r="C4945" s="122"/>
      <c r="D4945" s="122"/>
      <c r="F4945" s="77"/>
    </row>
    <row r="4946" spans="1:12" s="76" customFormat="1" x14ac:dyDescent="0.45">
      <c r="A4946" s="125"/>
      <c r="B4946" s="122"/>
      <c r="C4946" s="122"/>
      <c r="D4946" s="122"/>
      <c r="F4946" s="77"/>
    </row>
    <row r="4947" spans="1:12" s="76" customFormat="1" x14ac:dyDescent="0.45">
      <c r="A4947" s="125"/>
      <c r="B4947" s="122"/>
      <c r="C4947" s="122"/>
      <c r="D4947" s="122"/>
      <c r="F4947" s="77"/>
    </row>
    <row r="4948" spans="1:12" s="76" customFormat="1" x14ac:dyDescent="0.45">
      <c r="A4948" s="125"/>
      <c r="B4948" s="122"/>
      <c r="C4948" s="122"/>
      <c r="D4948" s="122"/>
      <c r="F4948" s="77"/>
    </row>
    <row r="4949" spans="1:12" s="76" customFormat="1" x14ac:dyDescent="0.45">
      <c r="A4949" s="125"/>
      <c r="B4949" s="122"/>
      <c r="C4949" s="122"/>
      <c r="D4949" s="122"/>
      <c r="F4949" s="77"/>
    </row>
    <row r="4950" spans="1:12" s="76" customFormat="1" x14ac:dyDescent="0.45">
      <c r="A4950" s="125"/>
      <c r="B4950" s="122"/>
      <c r="C4950" s="122"/>
      <c r="D4950" s="122"/>
      <c r="F4950" s="77"/>
      <c r="J4950" s="88"/>
      <c r="K4950" s="88"/>
      <c r="L4950" s="88"/>
    </row>
    <row r="4951" spans="1:12" s="76" customFormat="1" x14ac:dyDescent="0.45">
      <c r="A4951" s="125"/>
      <c r="B4951" s="122"/>
      <c r="C4951" s="122"/>
      <c r="D4951" s="122"/>
      <c r="F4951" s="77"/>
      <c r="J4951" s="88"/>
      <c r="K4951" s="88"/>
      <c r="L4951" s="88"/>
    </row>
    <row r="4952" spans="1:12" s="76" customFormat="1" x14ac:dyDescent="0.45">
      <c r="A4952" s="125"/>
      <c r="B4952" s="122"/>
      <c r="C4952" s="122"/>
      <c r="D4952" s="122"/>
      <c r="F4952" s="77"/>
      <c r="J4952" s="88"/>
      <c r="K4952" s="88"/>
      <c r="L4952" s="88"/>
    </row>
    <row r="4953" spans="1:12" s="76" customFormat="1" x14ac:dyDescent="0.45">
      <c r="A4953" s="125"/>
      <c r="B4953" s="122"/>
      <c r="C4953" s="122"/>
      <c r="D4953" s="122"/>
      <c r="F4953" s="77"/>
    </row>
    <row r="4954" spans="1:12" s="76" customFormat="1" x14ac:dyDescent="0.45">
      <c r="A4954" s="125"/>
      <c r="B4954" s="122"/>
      <c r="C4954" s="122"/>
      <c r="D4954" s="122"/>
      <c r="F4954" s="77"/>
    </row>
    <row r="4955" spans="1:12" s="76" customFormat="1" x14ac:dyDescent="0.45">
      <c r="A4955" s="125"/>
      <c r="B4955" s="122"/>
      <c r="C4955" s="122"/>
      <c r="D4955" s="122"/>
      <c r="F4955" s="77"/>
    </row>
    <row r="4956" spans="1:12" s="76" customFormat="1" x14ac:dyDescent="0.45">
      <c r="A4956" s="125"/>
      <c r="B4956" s="122"/>
      <c r="C4956" s="122"/>
      <c r="D4956" s="122"/>
      <c r="F4956" s="77"/>
      <c r="J4956" s="88"/>
      <c r="K4956" s="88"/>
      <c r="L4956" s="88"/>
    </row>
    <row r="4957" spans="1:12" s="76" customFormat="1" x14ac:dyDescent="0.45">
      <c r="A4957" s="125"/>
      <c r="B4957" s="122"/>
      <c r="C4957" s="122"/>
      <c r="D4957" s="122"/>
      <c r="F4957" s="77"/>
    </row>
    <row r="4958" spans="1:12" s="76" customFormat="1" x14ac:dyDescent="0.45">
      <c r="A4958" s="125"/>
      <c r="B4958" s="122"/>
      <c r="C4958" s="122"/>
      <c r="D4958" s="122"/>
      <c r="F4958" s="77"/>
      <c r="J4958" s="88"/>
      <c r="K4958" s="88"/>
      <c r="L4958" s="88"/>
    </row>
    <row r="4959" spans="1:12" s="76" customFormat="1" x14ac:dyDescent="0.45">
      <c r="A4959" s="125"/>
      <c r="B4959" s="122"/>
      <c r="C4959" s="122"/>
      <c r="D4959" s="122"/>
      <c r="F4959" s="77"/>
      <c r="J4959" s="88"/>
      <c r="K4959" s="88"/>
      <c r="L4959" s="88"/>
    </row>
    <row r="4960" spans="1:12" s="76" customFormat="1" x14ac:dyDescent="0.45">
      <c r="A4960" s="125"/>
      <c r="B4960" s="122"/>
      <c r="C4960" s="122"/>
      <c r="D4960" s="122"/>
      <c r="F4960" s="77"/>
    </row>
    <row r="4961" spans="1:12" s="76" customFormat="1" x14ac:dyDescent="0.45">
      <c r="A4961" s="125"/>
      <c r="B4961" s="122"/>
      <c r="C4961" s="122"/>
      <c r="D4961" s="122"/>
      <c r="F4961" s="77"/>
      <c r="J4961" s="88"/>
      <c r="K4961" s="88"/>
      <c r="L4961" s="88"/>
    </row>
    <row r="4962" spans="1:12" s="76" customFormat="1" x14ac:dyDescent="0.45">
      <c r="A4962" s="125"/>
      <c r="B4962" s="122"/>
      <c r="C4962" s="122"/>
      <c r="D4962" s="122"/>
      <c r="F4962" s="77"/>
    </row>
    <row r="4963" spans="1:12" s="76" customFormat="1" x14ac:dyDescent="0.45">
      <c r="A4963" s="125"/>
      <c r="B4963" s="122"/>
      <c r="C4963" s="122"/>
      <c r="D4963" s="122"/>
      <c r="F4963" s="77"/>
    </row>
    <row r="4964" spans="1:12" s="76" customFormat="1" x14ac:dyDescent="0.45">
      <c r="A4964" s="125"/>
      <c r="B4964" s="122"/>
      <c r="C4964" s="122"/>
      <c r="D4964" s="122"/>
      <c r="F4964" s="77"/>
    </row>
    <row r="4965" spans="1:12" s="76" customFormat="1" x14ac:dyDescent="0.45">
      <c r="A4965" s="125"/>
      <c r="B4965" s="122"/>
      <c r="C4965" s="122"/>
      <c r="D4965" s="122"/>
      <c r="F4965" s="77"/>
      <c r="J4965" s="88"/>
      <c r="K4965" s="88"/>
      <c r="L4965" s="88"/>
    </row>
    <row r="4966" spans="1:12" s="76" customFormat="1" x14ac:dyDescent="0.45">
      <c r="A4966" s="125"/>
      <c r="B4966" s="122"/>
      <c r="C4966" s="122"/>
      <c r="D4966" s="122"/>
      <c r="F4966" s="77"/>
      <c r="J4966" s="88"/>
      <c r="K4966" s="88"/>
      <c r="L4966" s="88"/>
    </row>
    <row r="4967" spans="1:12" s="76" customFormat="1" x14ac:dyDescent="0.45">
      <c r="A4967" s="125"/>
      <c r="B4967" s="122"/>
      <c r="C4967" s="122"/>
      <c r="D4967" s="122"/>
      <c r="F4967" s="77"/>
      <c r="J4967" s="88"/>
      <c r="K4967" s="88"/>
      <c r="L4967" s="88"/>
    </row>
    <row r="4968" spans="1:12" s="76" customFormat="1" x14ac:dyDescent="0.45">
      <c r="A4968" s="125"/>
      <c r="B4968" s="122"/>
      <c r="C4968" s="122"/>
      <c r="D4968" s="122"/>
      <c r="F4968" s="77"/>
      <c r="J4968" s="88"/>
      <c r="K4968" s="88"/>
      <c r="L4968" s="88"/>
    </row>
    <row r="4969" spans="1:12" s="76" customFormat="1" x14ac:dyDescent="0.45">
      <c r="A4969" s="125"/>
      <c r="B4969" s="122"/>
      <c r="C4969" s="122"/>
      <c r="D4969" s="122"/>
      <c r="F4969" s="77"/>
      <c r="J4969" s="88"/>
      <c r="K4969" s="88"/>
      <c r="L4969" s="88"/>
    </row>
    <row r="4970" spans="1:12" s="76" customFormat="1" x14ac:dyDescent="0.45">
      <c r="A4970" s="125"/>
      <c r="B4970" s="122"/>
      <c r="C4970" s="122"/>
      <c r="D4970" s="122"/>
      <c r="F4970" s="77"/>
      <c r="J4970" s="88"/>
      <c r="K4970" s="88"/>
      <c r="L4970" s="88"/>
    </row>
    <row r="4971" spans="1:12" s="76" customFormat="1" x14ac:dyDescent="0.45">
      <c r="A4971" s="125"/>
      <c r="B4971" s="122"/>
      <c r="C4971" s="122"/>
      <c r="D4971" s="122"/>
      <c r="F4971" s="77"/>
    </row>
    <row r="4972" spans="1:12" s="76" customFormat="1" x14ac:dyDescent="0.45">
      <c r="A4972" s="125"/>
      <c r="B4972" s="122"/>
      <c r="C4972" s="122"/>
      <c r="D4972" s="122"/>
      <c r="F4972" s="77"/>
    </row>
    <row r="4973" spans="1:12" s="76" customFormat="1" x14ac:dyDescent="0.45">
      <c r="A4973" s="125"/>
      <c r="B4973" s="122"/>
      <c r="C4973" s="122"/>
      <c r="D4973" s="122"/>
      <c r="F4973" s="77"/>
      <c r="J4973" s="88"/>
      <c r="K4973" s="88"/>
      <c r="L4973" s="88"/>
    </row>
    <row r="4974" spans="1:12" s="76" customFormat="1" x14ac:dyDescent="0.45">
      <c r="A4974" s="125"/>
      <c r="B4974" s="122"/>
      <c r="C4974" s="122"/>
      <c r="D4974" s="122"/>
      <c r="F4974" s="77"/>
    </row>
    <row r="4975" spans="1:12" s="76" customFormat="1" x14ac:dyDescent="0.45">
      <c r="A4975" s="125"/>
      <c r="B4975" s="122"/>
      <c r="C4975" s="122"/>
      <c r="D4975" s="122"/>
      <c r="F4975" s="77"/>
    </row>
    <row r="4976" spans="1:12" s="76" customFormat="1" x14ac:dyDescent="0.45">
      <c r="A4976" s="125"/>
      <c r="B4976" s="122"/>
      <c r="C4976" s="122"/>
      <c r="D4976" s="122"/>
      <c r="F4976" s="77"/>
      <c r="J4976" s="88"/>
      <c r="K4976" s="88"/>
      <c r="L4976" s="88"/>
    </row>
    <row r="4977" spans="1:12" s="76" customFormat="1" x14ac:dyDescent="0.45">
      <c r="A4977" s="125"/>
      <c r="B4977" s="122"/>
      <c r="C4977" s="122"/>
      <c r="D4977" s="122"/>
      <c r="F4977" s="77"/>
    </row>
    <row r="4978" spans="1:12" s="76" customFormat="1" x14ac:dyDescent="0.45">
      <c r="A4978" s="125"/>
      <c r="B4978" s="122"/>
      <c r="C4978" s="122"/>
      <c r="D4978" s="122"/>
      <c r="F4978" s="77"/>
      <c r="J4978" s="88"/>
      <c r="K4978" s="88"/>
      <c r="L4978" s="88"/>
    </row>
    <row r="4979" spans="1:12" s="76" customFormat="1" x14ac:dyDescent="0.45">
      <c r="A4979" s="125"/>
      <c r="B4979" s="122"/>
      <c r="C4979" s="122"/>
      <c r="D4979" s="122"/>
      <c r="F4979" s="77"/>
      <c r="J4979" s="88"/>
      <c r="K4979" s="88"/>
      <c r="L4979" s="88"/>
    </row>
    <row r="4980" spans="1:12" s="76" customFormat="1" x14ac:dyDescent="0.45">
      <c r="A4980" s="125"/>
      <c r="B4980" s="122"/>
      <c r="C4980" s="122"/>
      <c r="D4980" s="122"/>
      <c r="F4980" s="77"/>
      <c r="J4980" s="88"/>
      <c r="K4980" s="88"/>
      <c r="L4980" s="88"/>
    </row>
    <row r="4981" spans="1:12" s="76" customFormat="1" x14ac:dyDescent="0.45">
      <c r="A4981" s="125"/>
      <c r="B4981" s="122"/>
      <c r="C4981" s="122"/>
      <c r="D4981" s="122"/>
      <c r="F4981" s="77"/>
    </row>
    <row r="4982" spans="1:12" s="76" customFormat="1" x14ac:dyDescent="0.45">
      <c r="A4982" s="125"/>
      <c r="B4982" s="122"/>
      <c r="C4982" s="122"/>
      <c r="D4982" s="122"/>
      <c r="F4982" s="77"/>
    </row>
    <row r="4983" spans="1:12" s="76" customFormat="1" x14ac:dyDescent="0.45">
      <c r="A4983" s="125"/>
      <c r="B4983" s="122"/>
      <c r="C4983" s="122"/>
      <c r="D4983" s="122"/>
      <c r="F4983" s="77"/>
    </row>
    <row r="4984" spans="1:12" s="76" customFormat="1" x14ac:dyDescent="0.45">
      <c r="A4984" s="125"/>
      <c r="B4984" s="122"/>
      <c r="C4984" s="122"/>
      <c r="D4984" s="122"/>
      <c r="F4984" s="77"/>
    </row>
    <row r="4985" spans="1:12" s="76" customFormat="1" x14ac:dyDescent="0.45">
      <c r="A4985" s="125"/>
      <c r="B4985" s="122"/>
      <c r="C4985" s="122"/>
      <c r="D4985" s="122"/>
      <c r="F4985" s="77"/>
    </row>
    <row r="4986" spans="1:12" s="76" customFormat="1" x14ac:dyDescent="0.45">
      <c r="A4986" s="125"/>
      <c r="B4986" s="122"/>
      <c r="C4986" s="122"/>
      <c r="D4986" s="122"/>
      <c r="F4986" s="77"/>
    </row>
    <row r="4987" spans="1:12" s="76" customFormat="1" x14ac:dyDescent="0.45">
      <c r="A4987" s="125"/>
      <c r="B4987" s="122"/>
      <c r="C4987" s="122"/>
      <c r="D4987" s="122"/>
      <c r="F4987" s="77"/>
    </row>
    <row r="4988" spans="1:12" s="76" customFormat="1" x14ac:dyDescent="0.45">
      <c r="A4988" s="125"/>
      <c r="B4988" s="122"/>
      <c r="C4988" s="122"/>
      <c r="D4988" s="122"/>
      <c r="F4988" s="77"/>
      <c r="J4988" s="88"/>
      <c r="K4988" s="88"/>
      <c r="L4988" s="88"/>
    </row>
    <row r="4989" spans="1:12" s="76" customFormat="1" x14ac:dyDescent="0.45">
      <c r="A4989" s="125"/>
      <c r="B4989" s="122"/>
      <c r="C4989" s="122"/>
      <c r="D4989" s="122"/>
      <c r="F4989" s="77"/>
      <c r="J4989" s="88"/>
      <c r="K4989" s="88"/>
      <c r="L4989" s="88"/>
    </row>
    <row r="4990" spans="1:12" s="76" customFormat="1" x14ac:dyDescent="0.45">
      <c r="A4990" s="125"/>
      <c r="B4990" s="122"/>
      <c r="C4990" s="122"/>
      <c r="D4990" s="122"/>
      <c r="F4990" s="77"/>
    </row>
    <row r="4991" spans="1:12" s="76" customFormat="1" x14ac:dyDescent="0.45">
      <c r="A4991" s="125"/>
      <c r="B4991" s="122"/>
      <c r="C4991" s="122"/>
      <c r="D4991" s="122"/>
      <c r="F4991" s="77"/>
      <c r="J4991" s="88"/>
      <c r="K4991" s="88"/>
      <c r="L4991" s="88"/>
    </row>
    <row r="4992" spans="1:12" s="76" customFormat="1" x14ac:dyDescent="0.45">
      <c r="A4992" s="125"/>
      <c r="B4992" s="122"/>
      <c r="C4992" s="122"/>
      <c r="D4992" s="122"/>
      <c r="F4992" s="77"/>
    </row>
    <row r="4993" spans="1:12" s="76" customFormat="1" x14ac:dyDescent="0.45">
      <c r="A4993" s="125"/>
      <c r="B4993" s="122"/>
      <c r="C4993" s="122"/>
      <c r="D4993" s="122"/>
      <c r="F4993" s="77"/>
    </row>
    <row r="4994" spans="1:12" s="76" customFormat="1" x14ac:dyDescent="0.45">
      <c r="A4994" s="125"/>
      <c r="B4994" s="122"/>
      <c r="C4994" s="122"/>
      <c r="D4994" s="122"/>
      <c r="F4994" s="77"/>
    </row>
    <row r="4995" spans="1:12" s="76" customFormat="1" x14ac:dyDescent="0.45">
      <c r="A4995" s="125"/>
      <c r="B4995" s="122"/>
      <c r="C4995" s="122"/>
      <c r="D4995" s="122"/>
      <c r="F4995" s="77"/>
    </row>
    <row r="4996" spans="1:12" s="76" customFormat="1" x14ac:dyDescent="0.45">
      <c r="A4996" s="125"/>
      <c r="B4996" s="122"/>
      <c r="C4996" s="122"/>
      <c r="D4996" s="122"/>
      <c r="F4996" s="77"/>
      <c r="J4996" s="88"/>
      <c r="K4996" s="88"/>
      <c r="L4996" s="88"/>
    </row>
    <row r="4997" spans="1:12" s="76" customFormat="1" x14ac:dyDescent="0.45">
      <c r="A4997" s="125"/>
      <c r="B4997" s="122"/>
      <c r="C4997" s="122"/>
      <c r="D4997" s="122"/>
      <c r="F4997" s="77"/>
      <c r="J4997" s="88"/>
      <c r="K4997" s="88"/>
      <c r="L4997" s="88"/>
    </row>
    <row r="4998" spans="1:12" s="76" customFormat="1" x14ac:dyDescent="0.45">
      <c r="A4998" s="125"/>
      <c r="B4998" s="122"/>
      <c r="C4998" s="122"/>
      <c r="D4998" s="122"/>
      <c r="F4998" s="77"/>
      <c r="J4998" s="88"/>
      <c r="K4998" s="88"/>
      <c r="L4998" s="88"/>
    </row>
    <row r="4999" spans="1:12" s="76" customFormat="1" x14ac:dyDescent="0.45">
      <c r="A4999" s="125"/>
      <c r="B4999" s="122"/>
      <c r="C4999" s="122"/>
      <c r="D4999" s="122"/>
      <c r="F4999" s="77"/>
    </row>
    <row r="5000" spans="1:12" s="76" customFormat="1" x14ac:dyDescent="0.45">
      <c r="A5000" s="125"/>
      <c r="B5000" s="122"/>
      <c r="C5000" s="122"/>
      <c r="D5000" s="122"/>
      <c r="F5000" s="77"/>
    </row>
    <row r="5001" spans="1:12" s="76" customFormat="1" x14ac:dyDescent="0.45">
      <c r="A5001" s="125"/>
      <c r="B5001" s="122"/>
      <c r="C5001" s="122"/>
      <c r="D5001" s="122"/>
      <c r="F5001" s="77"/>
      <c r="J5001" s="88"/>
      <c r="K5001" s="88"/>
      <c r="L5001" s="88"/>
    </row>
    <row r="5002" spans="1:12" s="76" customFormat="1" x14ac:dyDescent="0.45">
      <c r="A5002" s="125"/>
      <c r="B5002" s="122"/>
      <c r="C5002" s="122"/>
      <c r="D5002" s="122"/>
      <c r="F5002" s="77"/>
      <c r="J5002" s="88"/>
      <c r="K5002" s="88"/>
      <c r="L5002" s="88"/>
    </row>
    <row r="5003" spans="1:12" s="76" customFormat="1" x14ac:dyDescent="0.45">
      <c r="A5003" s="125"/>
      <c r="B5003" s="122"/>
      <c r="C5003" s="122"/>
      <c r="D5003" s="122"/>
      <c r="F5003" s="77"/>
      <c r="J5003" s="88"/>
      <c r="K5003" s="88"/>
      <c r="L5003" s="88"/>
    </row>
    <row r="5004" spans="1:12" s="76" customFormat="1" x14ac:dyDescent="0.45">
      <c r="A5004" s="125"/>
      <c r="B5004" s="122"/>
      <c r="C5004" s="122"/>
      <c r="D5004" s="122"/>
      <c r="F5004" s="77"/>
    </row>
    <row r="5005" spans="1:12" s="76" customFormat="1" x14ac:dyDescent="0.45">
      <c r="A5005" s="125"/>
      <c r="B5005" s="122"/>
      <c r="C5005" s="122"/>
      <c r="D5005" s="122"/>
      <c r="F5005" s="77"/>
      <c r="J5005" s="88"/>
      <c r="K5005" s="88"/>
      <c r="L5005" s="88"/>
    </row>
    <row r="5006" spans="1:12" s="76" customFormat="1" x14ac:dyDescent="0.45">
      <c r="A5006" s="125"/>
      <c r="B5006" s="122"/>
      <c r="C5006" s="122"/>
      <c r="D5006" s="122"/>
      <c r="F5006" s="77"/>
      <c r="J5006" s="88"/>
      <c r="K5006" s="88"/>
      <c r="L5006" s="88"/>
    </row>
    <row r="5007" spans="1:12" s="76" customFormat="1" x14ac:dyDescent="0.45">
      <c r="A5007" s="125"/>
      <c r="B5007" s="122"/>
      <c r="C5007" s="122"/>
      <c r="D5007" s="122"/>
      <c r="F5007" s="77"/>
    </row>
    <row r="5008" spans="1:12" s="76" customFormat="1" x14ac:dyDescent="0.45">
      <c r="A5008" s="125"/>
      <c r="B5008" s="122"/>
      <c r="C5008" s="122"/>
      <c r="D5008" s="122"/>
      <c r="F5008" s="77"/>
    </row>
    <row r="5009" spans="1:12" s="76" customFormat="1" x14ac:dyDescent="0.45">
      <c r="A5009" s="125"/>
      <c r="B5009" s="122"/>
      <c r="C5009" s="122"/>
      <c r="D5009" s="122"/>
      <c r="F5009" s="77"/>
    </row>
    <row r="5010" spans="1:12" s="76" customFormat="1" x14ac:dyDescent="0.45">
      <c r="A5010" s="125"/>
      <c r="B5010" s="122"/>
      <c r="C5010" s="122"/>
      <c r="D5010" s="122"/>
      <c r="F5010" s="77"/>
    </row>
    <row r="5011" spans="1:12" s="76" customFormat="1" x14ac:dyDescent="0.45">
      <c r="A5011" s="125"/>
      <c r="B5011" s="122"/>
      <c r="C5011" s="122"/>
      <c r="D5011" s="122"/>
      <c r="F5011" s="77"/>
    </row>
    <row r="5012" spans="1:12" s="76" customFormat="1" x14ac:dyDescent="0.45">
      <c r="A5012" s="125"/>
      <c r="B5012" s="122"/>
      <c r="C5012" s="122"/>
      <c r="D5012" s="122"/>
      <c r="F5012" s="77"/>
    </row>
    <row r="5013" spans="1:12" s="76" customFormat="1" x14ac:dyDescent="0.45">
      <c r="A5013" s="125"/>
      <c r="B5013" s="122"/>
      <c r="C5013" s="122"/>
      <c r="D5013" s="122"/>
      <c r="F5013" s="77"/>
    </row>
    <row r="5014" spans="1:12" s="76" customFormat="1" x14ac:dyDescent="0.45">
      <c r="A5014" s="125"/>
      <c r="B5014" s="122"/>
      <c r="C5014" s="122"/>
      <c r="D5014" s="122"/>
      <c r="F5014" s="77"/>
      <c r="J5014" s="88"/>
      <c r="K5014" s="88"/>
      <c r="L5014" s="88"/>
    </row>
    <row r="5015" spans="1:12" s="76" customFormat="1" x14ac:dyDescent="0.45">
      <c r="A5015" s="125"/>
      <c r="B5015" s="122"/>
      <c r="C5015" s="122"/>
      <c r="D5015" s="122"/>
      <c r="F5015" s="77"/>
    </row>
    <row r="5016" spans="1:12" s="76" customFormat="1" x14ac:dyDescent="0.45">
      <c r="A5016" s="125"/>
      <c r="B5016" s="122"/>
      <c r="C5016" s="122"/>
      <c r="D5016" s="122"/>
      <c r="J5016" s="88"/>
      <c r="K5016" s="88"/>
      <c r="L5016" s="88"/>
    </row>
    <row r="5017" spans="1:12" s="76" customFormat="1" x14ac:dyDescent="0.45">
      <c r="A5017" s="125"/>
      <c r="B5017" s="122"/>
      <c r="C5017" s="122"/>
      <c r="D5017" s="122"/>
      <c r="F5017" s="77"/>
    </row>
    <row r="5018" spans="1:12" s="76" customFormat="1" x14ac:dyDescent="0.45">
      <c r="A5018" s="125"/>
      <c r="B5018" s="122"/>
      <c r="C5018" s="122"/>
      <c r="D5018" s="122"/>
      <c r="F5018" s="77"/>
    </row>
    <row r="5019" spans="1:12" s="76" customFormat="1" x14ac:dyDescent="0.45">
      <c r="A5019" s="125"/>
      <c r="B5019" s="122"/>
      <c r="C5019" s="122"/>
      <c r="D5019" s="122"/>
      <c r="F5019" s="77"/>
      <c r="J5019" s="88"/>
      <c r="K5019" s="88"/>
      <c r="L5019" s="88"/>
    </row>
    <row r="5020" spans="1:12" s="76" customFormat="1" x14ac:dyDescent="0.45">
      <c r="A5020" s="125"/>
      <c r="B5020" s="122"/>
      <c r="C5020" s="122"/>
      <c r="D5020" s="122"/>
      <c r="F5020" s="77"/>
    </row>
    <row r="5021" spans="1:12" s="76" customFormat="1" x14ac:dyDescent="0.45">
      <c r="A5021" s="125"/>
      <c r="B5021" s="122"/>
      <c r="C5021" s="122"/>
      <c r="D5021" s="122"/>
      <c r="F5021" s="77"/>
      <c r="J5021" s="88"/>
      <c r="K5021" s="88"/>
      <c r="L5021" s="88"/>
    </row>
    <row r="5022" spans="1:12" s="76" customFormat="1" x14ac:dyDescent="0.45">
      <c r="A5022" s="125"/>
      <c r="B5022" s="122"/>
      <c r="C5022" s="122"/>
      <c r="D5022" s="122"/>
      <c r="F5022" s="77"/>
    </row>
    <row r="5023" spans="1:12" s="76" customFormat="1" x14ac:dyDescent="0.45">
      <c r="A5023" s="125"/>
      <c r="B5023" s="122"/>
      <c r="C5023" s="122"/>
      <c r="D5023" s="122"/>
      <c r="F5023" s="77"/>
    </row>
    <row r="5024" spans="1:12" s="76" customFormat="1" x14ac:dyDescent="0.45">
      <c r="A5024" s="125"/>
      <c r="B5024" s="122"/>
      <c r="C5024" s="122"/>
      <c r="D5024" s="122"/>
      <c r="F5024" s="77"/>
    </row>
    <row r="5025" spans="1:12" s="76" customFormat="1" x14ac:dyDescent="0.45">
      <c r="A5025" s="125"/>
      <c r="B5025" s="122"/>
      <c r="C5025" s="122"/>
      <c r="D5025" s="122"/>
      <c r="F5025" s="77"/>
    </row>
    <row r="5026" spans="1:12" s="76" customFormat="1" x14ac:dyDescent="0.45">
      <c r="A5026" s="125"/>
      <c r="B5026" s="122"/>
      <c r="C5026" s="122"/>
      <c r="D5026" s="122"/>
      <c r="F5026" s="77"/>
      <c r="J5026" s="88"/>
      <c r="K5026" s="88"/>
      <c r="L5026" s="88"/>
    </row>
    <row r="5027" spans="1:12" s="76" customFormat="1" x14ac:dyDescent="0.45">
      <c r="A5027" s="125"/>
      <c r="B5027" s="122"/>
      <c r="C5027" s="122"/>
      <c r="D5027" s="122"/>
      <c r="F5027" s="77"/>
    </row>
    <row r="5028" spans="1:12" s="76" customFormat="1" x14ac:dyDescent="0.45">
      <c r="A5028" s="125"/>
      <c r="B5028" s="122"/>
      <c r="C5028" s="122"/>
      <c r="D5028" s="122"/>
      <c r="F5028" s="77"/>
    </row>
    <row r="5029" spans="1:12" s="76" customFormat="1" x14ac:dyDescent="0.45">
      <c r="A5029" s="125"/>
      <c r="B5029" s="122"/>
      <c r="C5029" s="122"/>
      <c r="D5029" s="122"/>
      <c r="F5029" s="77"/>
    </row>
    <row r="5030" spans="1:12" s="76" customFormat="1" x14ac:dyDescent="0.45">
      <c r="A5030" s="125"/>
      <c r="B5030" s="122"/>
      <c r="C5030" s="122"/>
      <c r="D5030" s="122"/>
      <c r="F5030" s="77"/>
    </row>
    <row r="5031" spans="1:12" s="76" customFormat="1" x14ac:dyDescent="0.45">
      <c r="A5031" s="125"/>
      <c r="B5031" s="122"/>
      <c r="C5031" s="122"/>
      <c r="D5031" s="122"/>
      <c r="F5031" s="77"/>
      <c r="J5031" s="88"/>
      <c r="K5031" s="88"/>
      <c r="L5031" s="88"/>
    </row>
    <row r="5032" spans="1:12" s="76" customFormat="1" x14ac:dyDescent="0.45">
      <c r="A5032" s="125"/>
      <c r="B5032" s="122"/>
      <c r="C5032" s="122"/>
      <c r="D5032" s="122"/>
      <c r="F5032" s="77"/>
    </row>
    <row r="5033" spans="1:12" s="76" customFormat="1" x14ac:dyDescent="0.45">
      <c r="A5033" s="125"/>
      <c r="B5033" s="122"/>
      <c r="C5033" s="122"/>
      <c r="D5033" s="122"/>
      <c r="F5033" s="77"/>
    </row>
    <row r="5034" spans="1:12" s="76" customFormat="1" x14ac:dyDescent="0.45">
      <c r="A5034" s="125"/>
      <c r="B5034" s="122"/>
      <c r="C5034" s="122"/>
      <c r="D5034" s="122"/>
      <c r="F5034" s="77"/>
    </row>
    <row r="5035" spans="1:12" s="76" customFormat="1" x14ac:dyDescent="0.45">
      <c r="A5035" s="125"/>
      <c r="B5035" s="122"/>
      <c r="C5035" s="122"/>
      <c r="D5035" s="122"/>
      <c r="F5035" s="77"/>
      <c r="J5035" s="88"/>
      <c r="K5035" s="88"/>
      <c r="L5035" s="88"/>
    </row>
    <row r="5036" spans="1:12" s="76" customFormat="1" x14ac:dyDescent="0.45">
      <c r="A5036" s="125"/>
      <c r="B5036" s="122"/>
      <c r="C5036" s="122"/>
      <c r="D5036" s="122"/>
      <c r="F5036" s="77"/>
      <c r="J5036" s="88"/>
      <c r="K5036" s="88"/>
      <c r="L5036" s="88"/>
    </row>
    <row r="5037" spans="1:12" s="76" customFormat="1" x14ac:dyDescent="0.45">
      <c r="A5037" s="125"/>
      <c r="B5037" s="122"/>
      <c r="C5037" s="122"/>
      <c r="D5037" s="122"/>
      <c r="F5037" s="77"/>
      <c r="J5037" s="88"/>
      <c r="K5037" s="88"/>
      <c r="L5037" s="88"/>
    </row>
    <row r="5038" spans="1:12" s="76" customFormat="1" x14ac:dyDescent="0.45">
      <c r="A5038" s="125"/>
      <c r="B5038" s="122"/>
      <c r="C5038" s="122"/>
      <c r="D5038" s="122"/>
      <c r="F5038" s="77"/>
      <c r="J5038" s="88"/>
      <c r="K5038" s="88"/>
      <c r="L5038" s="88"/>
    </row>
    <row r="5039" spans="1:12" s="76" customFormat="1" x14ac:dyDescent="0.45">
      <c r="A5039" s="125"/>
      <c r="B5039" s="122"/>
      <c r="C5039" s="122"/>
      <c r="D5039" s="122"/>
      <c r="F5039" s="77"/>
    </row>
    <row r="5040" spans="1:12" s="76" customFormat="1" x14ac:dyDescent="0.45">
      <c r="A5040" s="125"/>
      <c r="B5040" s="122"/>
      <c r="C5040" s="122"/>
      <c r="D5040" s="122"/>
      <c r="F5040" s="77"/>
      <c r="J5040" s="88"/>
      <c r="K5040" s="88"/>
      <c r="L5040" s="88"/>
    </row>
    <row r="5041" spans="1:13" s="76" customFormat="1" x14ac:dyDescent="0.45">
      <c r="A5041" s="125"/>
      <c r="B5041" s="122"/>
      <c r="C5041" s="122"/>
      <c r="D5041" s="122"/>
      <c r="F5041" s="77"/>
      <c r="J5041" s="88"/>
      <c r="K5041" s="88"/>
      <c r="L5041" s="88"/>
    </row>
    <row r="5042" spans="1:13" s="76" customFormat="1" x14ac:dyDescent="0.45">
      <c r="A5042" s="125"/>
      <c r="B5042" s="122"/>
      <c r="C5042" s="122"/>
      <c r="D5042" s="122"/>
      <c r="F5042" s="77"/>
    </row>
    <row r="5043" spans="1:13" s="76" customFormat="1" x14ac:dyDescent="0.5">
      <c r="A5043" s="125"/>
      <c r="B5043" s="122"/>
      <c r="C5043" s="122"/>
      <c r="D5043" s="122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125"/>
      <c r="B5044" s="122"/>
      <c r="C5044" s="122"/>
      <c r="D5044" s="122"/>
      <c r="F5044" s="77"/>
    </row>
    <row r="5045" spans="1:13" s="76" customFormat="1" x14ac:dyDescent="0.45">
      <c r="A5045" s="125"/>
      <c r="B5045" s="122"/>
      <c r="C5045" s="122"/>
      <c r="D5045" s="122"/>
      <c r="F5045" s="77"/>
    </row>
    <row r="5046" spans="1:13" s="76" customFormat="1" x14ac:dyDescent="0.45">
      <c r="A5046" s="125"/>
      <c r="B5046" s="122"/>
      <c r="C5046" s="122"/>
      <c r="D5046" s="122"/>
      <c r="F5046" s="77"/>
    </row>
    <row r="5047" spans="1:13" s="76" customFormat="1" x14ac:dyDescent="0.45">
      <c r="A5047" s="125"/>
      <c r="B5047" s="122"/>
      <c r="C5047" s="122"/>
      <c r="D5047" s="122"/>
      <c r="F5047" s="77"/>
      <c r="J5047" s="88"/>
      <c r="K5047" s="88"/>
      <c r="L5047" s="88"/>
    </row>
    <row r="5048" spans="1:13" s="76" customFormat="1" x14ac:dyDescent="0.45">
      <c r="A5048" s="125"/>
      <c r="B5048" s="122"/>
      <c r="C5048" s="122"/>
      <c r="D5048" s="122"/>
      <c r="F5048" s="77"/>
      <c r="J5048" s="88"/>
      <c r="K5048" s="88"/>
      <c r="L5048" s="88"/>
    </row>
    <row r="5049" spans="1:13" s="76" customFormat="1" x14ac:dyDescent="0.45">
      <c r="A5049" s="125"/>
      <c r="B5049" s="122"/>
      <c r="C5049" s="122"/>
      <c r="D5049" s="122"/>
      <c r="F5049" s="77"/>
    </row>
    <row r="5050" spans="1:13" s="76" customFormat="1" x14ac:dyDescent="0.45">
      <c r="A5050" s="125"/>
      <c r="B5050" s="122"/>
      <c r="C5050" s="122"/>
      <c r="D5050" s="122"/>
      <c r="F5050" s="77"/>
      <c r="J5050" s="88"/>
      <c r="K5050" s="88"/>
      <c r="L5050" s="88"/>
    </row>
    <row r="5051" spans="1:13" s="76" customFormat="1" x14ac:dyDescent="0.45">
      <c r="A5051" s="125"/>
      <c r="B5051" s="122"/>
      <c r="C5051" s="122"/>
      <c r="D5051" s="122"/>
      <c r="F5051" s="77"/>
    </row>
    <row r="5052" spans="1:13" s="76" customFormat="1" x14ac:dyDescent="0.45">
      <c r="A5052" s="125"/>
      <c r="B5052" s="122"/>
      <c r="C5052" s="122"/>
      <c r="D5052" s="122"/>
      <c r="F5052" s="77"/>
    </row>
    <row r="5053" spans="1:13" s="76" customFormat="1" x14ac:dyDescent="0.45">
      <c r="A5053" s="125"/>
      <c r="B5053" s="122"/>
      <c r="C5053" s="122"/>
      <c r="D5053" s="122"/>
      <c r="F5053" s="77"/>
    </row>
    <row r="5054" spans="1:13" s="76" customFormat="1" x14ac:dyDescent="0.45">
      <c r="A5054" s="125"/>
      <c r="B5054" s="122"/>
      <c r="C5054" s="122"/>
      <c r="D5054" s="122"/>
      <c r="F5054" s="77"/>
      <c r="J5054" s="88"/>
      <c r="K5054" s="88"/>
      <c r="L5054" s="88"/>
    </row>
    <row r="5055" spans="1:13" s="76" customFormat="1" x14ac:dyDescent="0.45">
      <c r="A5055" s="125"/>
      <c r="B5055" s="122"/>
      <c r="C5055" s="122"/>
      <c r="D5055" s="122"/>
      <c r="F5055" s="77"/>
      <c r="J5055" s="88"/>
      <c r="K5055" s="88"/>
      <c r="L5055" s="88"/>
    </row>
    <row r="5056" spans="1:13" s="76" customFormat="1" x14ac:dyDescent="0.45">
      <c r="A5056" s="125"/>
      <c r="B5056" s="122"/>
      <c r="C5056" s="122"/>
      <c r="D5056" s="122"/>
      <c r="F5056" s="77"/>
    </row>
    <row r="5057" spans="1:13" s="76" customFormat="1" x14ac:dyDescent="0.45">
      <c r="A5057" s="125"/>
      <c r="B5057" s="122"/>
      <c r="C5057" s="122"/>
      <c r="D5057" s="122"/>
      <c r="F5057" s="77"/>
      <c r="J5057" s="88"/>
      <c r="K5057" s="88"/>
      <c r="L5057" s="88"/>
    </row>
    <row r="5058" spans="1:13" s="76" customFormat="1" x14ac:dyDescent="0.45">
      <c r="A5058" s="125"/>
      <c r="B5058" s="122"/>
      <c r="C5058" s="122"/>
      <c r="D5058" s="122"/>
      <c r="F5058" s="77"/>
      <c r="J5058" s="88"/>
      <c r="K5058" s="88"/>
      <c r="L5058" s="88"/>
    </row>
    <row r="5059" spans="1:13" s="76" customFormat="1" x14ac:dyDescent="0.45">
      <c r="A5059" s="125"/>
      <c r="B5059" s="122"/>
      <c r="C5059" s="122"/>
      <c r="D5059" s="122"/>
      <c r="F5059" s="77"/>
      <c r="J5059" s="88"/>
      <c r="K5059" s="88"/>
      <c r="L5059" s="88"/>
    </row>
    <row r="5060" spans="1:13" s="76" customFormat="1" x14ac:dyDescent="0.45">
      <c r="A5060" s="125"/>
      <c r="B5060" s="122"/>
      <c r="C5060" s="122"/>
      <c r="D5060" s="122"/>
      <c r="F5060" s="77"/>
      <c r="J5060" s="88"/>
      <c r="K5060" s="88"/>
      <c r="L5060" s="88"/>
    </row>
    <row r="5061" spans="1:13" s="76" customFormat="1" x14ac:dyDescent="0.45">
      <c r="A5061" s="125"/>
      <c r="B5061" s="122"/>
      <c r="C5061" s="122"/>
      <c r="D5061" s="122"/>
      <c r="F5061" s="77"/>
      <c r="J5061" s="88"/>
      <c r="K5061" s="88"/>
      <c r="L5061" s="88"/>
    </row>
    <row r="5062" spans="1:13" s="76" customFormat="1" x14ac:dyDescent="0.45">
      <c r="A5062" s="125"/>
      <c r="B5062" s="122"/>
      <c r="C5062" s="122"/>
      <c r="D5062" s="122"/>
      <c r="F5062" s="77"/>
      <c r="J5062" s="88"/>
      <c r="K5062" s="88"/>
      <c r="L5062" s="88"/>
    </row>
    <row r="5063" spans="1:13" s="76" customFormat="1" x14ac:dyDescent="0.45">
      <c r="A5063" s="125"/>
      <c r="B5063" s="122"/>
      <c r="C5063" s="122"/>
      <c r="D5063" s="122"/>
      <c r="F5063" s="77"/>
    </row>
    <row r="5064" spans="1:13" s="76" customFormat="1" x14ac:dyDescent="0.45">
      <c r="A5064" s="125"/>
      <c r="B5064" s="122"/>
      <c r="C5064" s="122"/>
      <c r="D5064" s="122"/>
      <c r="F5064" s="77"/>
      <c r="J5064" s="88"/>
      <c r="K5064" s="88"/>
      <c r="L5064" s="88"/>
    </row>
    <row r="5065" spans="1:13" s="76" customFormat="1" x14ac:dyDescent="0.45">
      <c r="A5065" s="125"/>
      <c r="B5065" s="122"/>
      <c r="C5065" s="122"/>
      <c r="D5065" s="122"/>
      <c r="F5065" s="77"/>
    </row>
    <row r="5066" spans="1:13" s="76" customFormat="1" x14ac:dyDescent="0.45">
      <c r="A5066" s="125"/>
      <c r="B5066" s="122"/>
      <c r="C5066" s="122"/>
      <c r="D5066" s="122"/>
      <c r="F5066" s="77"/>
    </row>
    <row r="5067" spans="1:13" s="76" customFormat="1" x14ac:dyDescent="0.45">
      <c r="A5067" s="125"/>
      <c r="B5067" s="122"/>
      <c r="C5067" s="122"/>
      <c r="D5067" s="122"/>
      <c r="F5067" s="77"/>
      <c r="J5067" s="88"/>
      <c r="K5067" s="88"/>
      <c r="L5067" s="88"/>
    </row>
    <row r="5068" spans="1:13" s="76" customFormat="1" x14ac:dyDescent="0.45">
      <c r="A5068" s="125"/>
      <c r="B5068" s="122"/>
      <c r="C5068" s="122"/>
      <c r="D5068" s="122"/>
      <c r="F5068" s="77"/>
    </row>
    <row r="5069" spans="1:13" s="76" customFormat="1" x14ac:dyDescent="0.45">
      <c r="A5069" s="125"/>
      <c r="B5069" s="122"/>
      <c r="C5069" s="122"/>
      <c r="D5069" s="122"/>
      <c r="F5069" s="77"/>
      <c r="J5069" s="88"/>
      <c r="K5069" s="88"/>
      <c r="L5069" s="88"/>
    </row>
    <row r="5070" spans="1:13" s="76" customFormat="1" x14ac:dyDescent="0.45">
      <c r="A5070" s="125"/>
      <c r="B5070" s="122"/>
      <c r="C5070" s="122"/>
      <c r="D5070" s="122"/>
      <c r="F5070" s="77"/>
      <c r="J5070" s="88"/>
      <c r="K5070" s="88"/>
      <c r="L5070" s="88"/>
    </row>
    <row r="5071" spans="1:13" s="76" customFormat="1" x14ac:dyDescent="0.45">
      <c r="A5071" s="125"/>
      <c r="B5071" s="122"/>
      <c r="C5071" s="122"/>
      <c r="D5071" s="122"/>
      <c r="M5071" s="87"/>
    </row>
    <row r="5072" spans="1:13" s="76" customFormat="1" x14ac:dyDescent="0.45">
      <c r="A5072" s="125"/>
      <c r="B5072" s="122"/>
      <c r="C5072" s="122"/>
      <c r="D5072" s="122"/>
      <c r="F5072" s="77"/>
      <c r="J5072" s="88"/>
      <c r="K5072" s="88"/>
      <c r="L5072" s="88"/>
    </row>
    <row r="5073" spans="1:12" s="76" customFormat="1" x14ac:dyDescent="0.45">
      <c r="A5073" s="125"/>
      <c r="B5073" s="122"/>
      <c r="C5073" s="122"/>
      <c r="D5073" s="122"/>
      <c r="F5073" s="77"/>
      <c r="J5073" s="88"/>
      <c r="K5073" s="88"/>
      <c r="L5073" s="88"/>
    </row>
    <row r="5074" spans="1:12" s="76" customFormat="1" x14ac:dyDescent="0.45">
      <c r="A5074" s="125"/>
      <c r="B5074" s="122"/>
      <c r="C5074" s="122"/>
      <c r="D5074" s="122"/>
      <c r="F5074" s="77"/>
    </row>
    <row r="5075" spans="1:12" s="76" customFormat="1" x14ac:dyDescent="0.45">
      <c r="A5075" s="125"/>
      <c r="B5075" s="122"/>
      <c r="C5075" s="122"/>
      <c r="D5075" s="122"/>
      <c r="F5075" s="77"/>
    </row>
    <row r="5076" spans="1:12" s="76" customFormat="1" x14ac:dyDescent="0.45">
      <c r="A5076" s="125"/>
      <c r="B5076" s="122"/>
      <c r="C5076" s="122"/>
      <c r="D5076" s="122"/>
      <c r="J5076" s="88"/>
      <c r="K5076" s="88"/>
      <c r="L5076" s="88"/>
    </row>
    <row r="5077" spans="1:12" s="76" customFormat="1" x14ac:dyDescent="0.45">
      <c r="A5077" s="125"/>
      <c r="B5077" s="122"/>
      <c r="C5077" s="122"/>
      <c r="D5077" s="122"/>
      <c r="F5077" s="77"/>
    </row>
    <row r="5078" spans="1:12" s="76" customFormat="1" x14ac:dyDescent="0.45">
      <c r="A5078" s="125"/>
      <c r="B5078" s="122"/>
      <c r="C5078" s="122"/>
      <c r="D5078" s="122"/>
      <c r="F5078" s="77"/>
      <c r="J5078" s="88"/>
      <c r="K5078" s="88"/>
      <c r="L5078" s="88"/>
    </row>
    <row r="5079" spans="1:12" s="76" customFormat="1" x14ac:dyDescent="0.45">
      <c r="A5079" s="125"/>
      <c r="B5079" s="122"/>
      <c r="C5079" s="122"/>
      <c r="D5079" s="122"/>
      <c r="F5079" s="77"/>
    </row>
    <row r="5080" spans="1:12" s="76" customFormat="1" x14ac:dyDescent="0.45">
      <c r="A5080" s="125"/>
      <c r="B5080" s="122"/>
      <c r="C5080" s="122"/>
      <c r="D5080" s="122"/>
      <c r="F5080" s="77"/>
      <c r="J5080" s="88"/>
      <c r="K5080" s="88"/>
      <c r="L5080" s="88"/>
    </row>
    <row r="5081" spans="1:12" s="76" customFormat="1" x14ac:dyDescent="0.45">
      <c r="A5081" s="125"/>
      <c r="B5081" s="122"/>
      <c r="C5081" s="122"/>
      <c r="D5081" s="122"/>
      <c r="F5081" s="77"/>
    </row>
    <row r="5082" spans="1:12" s="76" customFormat="1" x14ac:dyDescent="0.45">
      <c r="A5082" s="125"/>
      <c r="B5082" s="122"/>
      <c r="C5082" s="122"/>
      <c r="D5082" s="122"/>
      <c r="F5082" s="77"/>
    </row>
    <row r="5083" spans="1:12" s="76" customFormat="1" x14ac:dyDescent="0.45">
      <c r="A5083" s="125"/>
      <c r="B5083" s="122"/>
      <c r="C5083" s="122"/>
      <c r="D5083" s="122"/>
      <c r="F5083" s="77"/>
      <c r="J5083" s="88"/>
      <c r="K5083" s="88"/>
      <c r="L5083" s="88"/>
    </row>
    <row r="5084" spans="1:12" s="76" customFormat="1" x14ac:dyDescent="0.45">
      <c r="A5084" s="125"/>
      <c r="B5084" s="122"/>
      <c r="C5084" s="122"/>
      <c r="D5084" s="122"/>
      <c r="F5084" s="77"/>
    </row>
    <row r="5085" spans="1:12" s="76" customFormat="1" x14ac:dyDescent="0.45">
      <c r="A5085" s="125"/>
      <c r="B5085" s="122"/>
      <c r="C5085" s="122"/>
      <c r="D5085" s="122"/>
      <c r="F5085" s="77"/>
      <c r="J5085" s="88"/>
      <c r="K5085" s="88"/>
      <c r="L5085" s="88"/>
    </row>
    <row r="5086" spans="1:12" s="76" customFormat="1" x14ac:dyDescent="0.45">
      <c r="A5086" s="125"/>
      <c r="B5086" s="122"/>
      <c r="C5086" s="122"/>
      <c r="D5086" s="122"/>
      <c r="F5086" s="77"/>
    </row>
    <row r="5087" spans="1:12" s="76" customFormat="1" x14ac:dyDescent="0.45">
      <c r="A5087" s="125"/>
      <c r="B5087" s="122"/>
      <c r="C5087" s="122"/>
      <c r="D5087" s="122"/>
      <c r="F5087" s="77"/>
    </row>
    <row r="5088" spans="1:12" s="76" customFormat="1" x14ac:dyDescent="0.45">
      <c r="A5088" s="125"/>
      <c r="B5088" s="122"/>
      <c r="C5088" s="122"/>
      <c r="D5088" s="122"/>
      <c r="F5088" s="77"/>
    </row>
    <row r="5089" spans="1:12" s="76" customFormat="1" x14ac:dyDescent="0.45">
      <c r="A5089" s="125"/>
      <c r="B5089" s="122"/>
      <c r="C5089" s="122"/>
      <c r="D5089" s="122"/>
      <c r="F5089" s="77"/>
    </row>
    <row r="5090" spans="1:12" s="76" customFormat="1" x14ac:dyDescent="0.45">
      <c r="A5090" s="125"/>
      <c r="B5090" s="122"/>
      <c r="C5090" s="122"/>
      <c r="D5090" s="122"/>
      <c r="F5090" s="77"/>
      <c r="J5090" s="88"/>
      <c r="K5090" s="88"/>
      <c r="L5090" s="88"/>
    </row>
    <row r="5091" spans="1:12" s="76" customFormat="1" x14ac:dyDescent="0.45">
      <c r="A5091" s="125"/>
      <c r="B5091" s="122"/>
      <c r="C5091" s="122"/>
      <c r="D5091" s="122"/>
      <c r="F5091" s="77"/>
      <c r="J5091" s="88"/>
      <c r="K5091" s="88"/>
      <c r="L5091" s="88"/>
    </row>
    <row r="5092" spans="1:12" s="76" customFormat="1" x14ac:dyDescent="0.45">
      <c r="A5092" s="125"/>
      <c r="B5092" s="122"/>
      <c r="C5092" s="122"/>
      <c r="D5092" s="122"/>
      <c r="F5092" s="77"/>
    </row>
    <row r="5093" spans="1:12" s="76" customFormat="1" x14ac:dyDescent="0.45">
      <c r="A5093" s="125"/>
      <c r="B5093" s="122"/>
      <c r="C5093" s="122"/>
      <c r="D5093" s="122"/>
      <c r="F5093" s="77"/>
      <c r="J5093" s="88"/>
      <c r="K5093" s="88"/>
      <c r="L5093" s="88"/>
    </row>
    <row r="5094" spans="1:12" s="76" customFormat="1" x14ac:dyDescent="0.45">
      <c r="A5094" s="125"/>
      <c r="B5094" s="122"/>
      <c r="C5094" s="122"/>
      <c r="D5094" s="122"/>
      <c r="F5094" s="77"/>
      <c r="J5094" s="88"/>
      <c r="K5094" s="88"/>
      <c r="L5094" s="88"/>
    </row>
    <row r="5095" spans="1:12" s="76" customFormat="1" x14ac:dyDescent="0.45">
      <c r="A5095" s="125"/>
      <c r="B5095" s="122"/>
      <c r="C5095" s="122"/>
      <c r="D5095" s="122"/>
      <c r="F5095" s="77"/>
    </row>
    <row r="5096" spans="1:12" s="76" customFormat="1" x14ac:dyDescent="0.45">
      <c r="A5096" s="125"/>
      <c r="B5096" s="122"/>
      <c r="C5096" s="122"/>
      <c r="D5096" s="122"/>
      <c r="F5096" s="77"/>
      <c r="J5096" s="88"/>
      <c r="K5096" s="88"/>
      <c r="L5096" s="88"/>
    </row>
    <row r="5097" spans="1:12" s="76" customFormat="1" x14ac:dyDescent="0.45">
      <c r="A5097" s="125"/>
      <c r="B5097" s="122"/>
      <c r="C5097" s="122"/>
      <c r="D5097" s="122"/>
      <c r="F5097" s="77"/>
      <c r="J5097" s="88"/>
      <c r="K5097" s="88"/>
      <c r="L5097" s="88"/>
    </row>
    <row r="5098" spans="1:12" s="76" customFormat="1" x14ac:dyDescent="0.45">
      <c r="A5098" s="125"/>
      <c r="B5098" s="122"/>
      <c r="C5098" s="122"/>
      <c r="D5098" s="122"/>
      <c r="F5098" s="77"/>
    </row>
    <row r="5099" spans="1:12" s="76" customFormat="1" x14ac:dyDescent="0.45">
      <c r="A5099" s="125"/>
      <c r="B5099" s="122"/>
      <c r="C5099" s="122"/>
      <c r="D5099" s="122"/>
      <c r="F5099" s="77"/>
      <c r="J5099" s="88"/>
      <c r="K5099" s="88"/>
      <c r="L5099" s="88"/>
    </row>
    <row r="5100" spans="1:12" s="76" customFormat="1" x14ac:dyDescent="0.45">
      <c r="A5100" s="125"/>
      <c r="B5100" s="122"/>
      <c r="C5100" s="122"/>
      <c r="D5100" s="122"/>
      <c r="F5100" s="77"/>
    </row>
    <row r="5101" spans="1:12" s="76" customFormat="1" x14ac:dyDescent="0.45">
      <c r="A5101" s="125"/>
      <c r="B5101" s="122"/>
      <c r="C5101" s="122"/>
      <c r="D5101" s="122"/>
      <c r="F5101" s="77"/>
    </row>
    <row r="5102" spans="1:12" s="76" customFormat="1" x14ac:dyDescent="0.45">
      <c r="A5102" s="125"/>
      <c r="B5102" s="122"/>
      <c r="C5102" s="122"/>
      <c r="D5102" s="122"/>
      <c r="F5102" s="77"/>
    </row>
    <row r="5103" spans="1:12" s="76" customFormat="1" x14ac:dyDescent="0.45">
      <c r="A5103" s="125"/>
      <c r="B5103" s="122"/>
      <c r="C5103" s="122"/>
      <c r="D5103" s="122"/>
      <c r="F5103" s="77"/>
    </row>
    <row r="5104" spans="1:12" s="76" customFormat="1" x14ac:dyDescent="0.45">
      <c r="A5104" s="125"/>
      <c r="B5104" s="122"/>
      <c r="C5104" s="122"/>
      <c r="D5104" s="122"/>
      <c r="F5104" s="77"/>
    </row>
    <row r="5105" spans="1:13" s="76" customFormat="1" x14ac:dyDescent="0.45">
      <c r="A5105" s="125"/>
      <c r="B5105" s="122"/>
      <c r="C5105" s="122"/>
      <c r="D5105" s="122"/>
      <c r="F5105" s="77"/>
      <c r="J5105" s="88"/>
      <c r="K5105" s="88"/>
      <c r="L5105" s="88"/>
    </row>
    <row r="5106" spans="1:13" s="76" customFormat="1" x14ac:dyDescent="0.45">
      <c r="A5106" s="125"/>
      <c r="B5106" s="122"/>
      <c r="C5106" s="122"/>
      <c r="D5106" s="122"/>
      <c r="F5106" s="77"/>
    </row>
    <row r="5107" spans="1:13" s="76" customFormat="1" x14ac:dyDescent="0.45">
      <c r="A5107" s="125"/>
      <c r="B5107" s="122"/>
      <c r="C5107" s="122"/>
      <c r="D5107" s="122"/>
      <c r="F5107" s="77"/>
    </row>
    <row r="5108" spans="1:13" s="76" customFormat="1" x14ac:dyDescent="0.45">
      <c r="A5108" s="125"/>
      <c r="B5108" s="122"/>
      <c r="C5108" s="122"/>
      <c r="D5108" s="122"/>
      <c r="F5108" s="77"/>
      <c r="J5108" s="88"/>
      <c r="K5108" s="88"/>
      <c r="L5108" s="88"/>
    </row>
    <row r="5109" spans="1:13" s="76" customFormat="1" x14ac:dyDescent="0.45">
      <c r="A5109" s="125"/>
      <c r="B5109" s="122"/>
      <c r="C5109" s="122"/>
      <c r="D5109" s="122"/>
      <c r="F5109" s="77"/>
    </row>
    <row r="5110" spans="1:13" s="76" customFormat="1" x14ac:dyDescent="0.45">
      <c r="A5110" s="125"/>
      <c r="B5110" s="122"/>
      <c r="C5110" s="122"/>
      <c r="D5110" s="122"/>
      <c r="F5110" s="77"/>
      <c r="J5110" s="88"/>
      <c r="K5110" s="88"/>
      <c r="L5110" s="88"/>
    </row>
    <row r="5111" spans="1:13" s="76" customFormat="1" x14ac:dyDescent="0.45">
      <c r="A5111" s="125"/>
      <c r="B5111" s="122"/>
      <c r="C5111" s="122"/>
      <c r="D5111" s="122"/>
      <c r="F5111" s="77"/>
    </row>
    <row r="5112" spans="1:13" s="76" customFormat="1" x14ac:dyDescent="0.45">
      <c r="A5112" s="125"/>
      <c r="B5112" s="122"/>
      <c r="C5112" s="122"/>
      <c r="D5112" s="122"/>
      <c r="F5112" s="77"/>
    </row>
    <row r="5113" spans="1:13" s="76" customFormat="1" x14ac:dyDescent="0.45">
      <c r="A5113" s="125"/>
      <c r="B5113" s="122"/>
      <c r="C5113" s="122"/>
      <c r="D5113" s="122"/>
      <c r="F5113" s="77"/>
      <c r="J5113" s="88"/>
      <c r="K5113" s="88"/>
      <c r="L5113" s="88"/>
    </row>
    <row r="5114" spans="1:13" s="76" customFormat="1" x14ac:dyDescent="0.45">
      <c r="A5114" s="125"/>
      <c r="B5114" s="122"/>
      <c r="C5114" s="122"/>
      <c r="D5114" s="122"/>
      <c r="F5114" s="77"/>
    </row>
    <row r="5115" spans="1:13" s="76" customFormat="1" x14ac:dyDescent="0.45">
      <c r="A5115" s="125"/>
      <c r="B5115" s="122"/>
      <c r="C5115" s="122"/>
      <c r="D5115" s="122"/>
      <c r="F5115" s="77"/>
    </row>
    <row r="5116" spans="1:13" s="76" customFormat="1" x14ac:dyDescent="0.45">
      <c r="A5116" s="125"/>
      <c r="B5116" s="122"/>
      <c r="C5116" s="122"/>
      <c r="D5116" s="122"/>
      <c r="F5116" s="77"/>
      <c r="J5116" s="88"/>
      <c r="K5116" s="88"/>
      <c r="L5116" s="88"/>
    </row>
    <row r="5117" spans="1:13" s="76" customFormat="1" x14ac:dyDescent="0.45">
      <c r="A5117" s="125"/>
      <c r="B5117" s="122"/>
      <c r="C5117" s="122"/>
      <c r="D5117" s="122"/>
      <c r="F5117" s="77"/>
      <c r="J5117" s="88"/>
      <c r="K5117" s="88"/>
      <c r="L5117" s="88"/>
    </row>
    <row r="5118" spans="1:13" s="76" customFormat="1" x14ac:dyDescent="0.45">
      <c r="A5118" s="125"/>
      <c r="B5118" s="122"/>
      <c r="C5118" s="122"/>
      <c r="D5118" s="122"/>
      <c r="F5118" s="77"/>
    </row>
    <row r="5119" spans="1:13" s="76" customFormat="1" x14ac:dyDescent="0.45">
      <c r="A5119" s="125"/>
      <c r="B5119" s="122"/>
      <c r="C5119" s="122"/>
      <c r="D5119" s="122"/>
      <c r="H5119" s="91"/>
      <c r="J5119" s="88"/>
      <c r="K5119" s="88"/>
      <c r="L5119" s="88"/>
      <c r="M5119" s="87"/>
    </row>
    <row r="5120" spans="1:13" s="76" customFormat="1" x14ac:dyDescent="0.45">
      <c r="A5120" s="125"/>
      <c r="B5120" s="122"/>
      <c r="C5120" s="122"/>
      <c r="D5120" s="122"/>
      <c r="F5120" s="77"/>
    </row>
    <row r="5121" spans="1:12" s="76" customFormat="1" x14ac:dyDescent="0.45">
      <c r="A5121" s="125"/>
      <c r="B5121" s="122"/>
      <c r="C5121" s="122"/>
      <c r="D5121" s="122"/>
      <c r="F5121" s="77"/>
      <c r="J5121" s="88"/>
      <c r="K5121" s="88"/>
      <c r="L5121" s="88"/>
    </row>
    <row r="5122" spans="1:12" s="76" customFormat="1" x14ac:dyDescent="0.45">
      <c r="A5122" s="125"/>
      <c r="B5122" s="122"/>
      <c r="C5122" s="122"/>
      <c r="D5122" s="122"/>
      <c r="F5122" s="77"/>
    </row>
    <row r="5123" spans="1:12" s="76" customFormat="1" x14ac:dyDescent="0.45">
      <c r="A5123" s="125"/>
      <c r="B5123" s="122"/>
      <c r="C5123" s="122"/>
      <c r="D5123" s="122"/>
      <c r="F5123" s="77"/>
      <c r="J5123" s="88"/>
      <c r="K5123" s="88"/>
      <c r="L5123" s="88"/>
    </row>
    <row r="5124" spans="1:12" s="76" customFormat="1" x14ac:dyDescent="0.45">
      <c r="A5124" s="125"/>
      <c r="B5124" s="122"/>
      <c r="C5124" s="122"/>
      <c r="D5124" s="122"/>
      <c r="F5124" s="77"/>
    </row>
    <row r="5125" spans="1:12" s="76" customFormat="1" x14ac:dyDescent="0.45">
      <c r="A5125" s="125"/>
      <c r="B5125" s="122"/>
      <c r="C5125" s="122"/>
      <c r="D5125" s="122"/>
      <c r="F5125" s="77"/>
    </row>
    <row r="5126" spans="1:12" s="76" customFormat="1" x14ac:dyDescent="0.45">
      <c r="A5126" s="125"/>
      <c r="B5126" s="122"/>
      <c r="C5126" s="122"/>
      <c r="D5126" s="122"/>
      <c r="F5126" s="77"/>
      <c r="J5126" s="88"/>
      <c r="K5126" s="88"/>
      <c r="L5126" s="88"/>
    </row>
    <row r="5127" spans="1:12" s="76" customFormat="1" x14ac:dyDescent="0.45">
      <c r="A5127" s="125"/>
      <c r="B5127" s="122"/>
      <c r="C5127" s="122"/>
      <c r="D5127" s="122"/>
      <c r="F5127" s="77"/>
    </row>
    <row r="5128" spans="1:12" s="76" customFormat="1" x14ac:dyDescent="0.45">
      <c r="A5128" s="125"/>
      <c r="B5128" s="122"/>
      <c r="C5128" s="122"/>
      <c r="D5128" s="122"/>
      <c r="F5128" s="77"/>
      <c r="J5128" s="88"/>
      <c r="K5128" s="88"/>
      <c r="L5128" s="88"/>
    </row>
    <row r="5129" spans="1:12" s="76" customFormat="1" x14ac:dyDescent="0.45">
      <c r="A5129" s="125"/>
      <c r="B5129" s="122"/>
      <c r="C5129" s="122"/>
      <c r="D5129" s="122"/>
      <c r="F5129" s="77"/>
    </row>
    <row r="5130" spans="1:12" s="76" customFormat="1" x14ac:dyDescent="0.45">
      <c r="A5130" s="125"/>
      <c r="B5130" s="122"/>
      <c r="C5130" s="122"/>
      <c r="D5130" s="122"/>
      <c r="F5130" s="77"/>
      <c r="J5130" s="88"/>
      <c r="K5130" s="88"/>
      <c r="L5130" s="88"/>
    </row>
    <row r="5131" spans="1:12" s="76" customFormat="1" x14ac:dyDescent="0.45">
      <c r="A5131" s="125"/>
      <c r="B5131" s="122"/>
      <c r="C5131" s="122"/>
      <c r="D5131" s="122"/>
      <c r="F5131" s="77"/>
      <c r="J5131" s="88"/>
      <c r="K5131" s="88"/>
      <c r="L5131" s="88"/>
    </row>
    <row r="5132" spans="1:12" s="76" customFormat="1" x14ac:dyDescent="0.45">
      <c r="A5132" s="125"/>
      <c r="B5132" s="122"/>
      <c r="C5132" s="122"/>
      <c r="D5132" s="122"/>
      <c r="F5132" s="77"/>
    </row>
    <row r="5133" spans="1:12" s="76" customFormat="1" x14ac:dyDescent="0.45">
      <c r="A5133" s="125"/>
      <c r="B5133" s="122"/>
      <c r="C5133" s="122"/>
      <c r="D5133" s="122"/>
      <c r="F5133" s="77"/>
    </row>
    <row r="5134" spans="1:12" s="76" customFormat="1" x14ac:dyDescent="0.45">
      <c r="A5134" s="125"/>
      <c r="B5134" s="122"/>
      <c r="C5134" s="122"/>
      <c r="D5134" s="122"/>
      <c r="F5134" s="77"/>
      <c r="J5134" s="88"/>
      <c r="K5134" s="88"/>
      <c r="L5134" s="88"/>
    </row>
    <row r="5135" spans="1:12" s="76" customFormat="1" x14ac:dyDescent="0.45">
      <c r="A5135" s="125"/>
      <c r="B5135" s="122"/>
      <c r="C5135" s="122"/>
      <c r="D5135" s="122"/>
      <c r="F5135" s="77"/>
    </row>
    <row r="5136" spans="1:12" s="76" customFormat="1" x14ac:dyDescent="0.45">
      <c r="A5136" s="125"/>
      <c r="B5136" s="122"/>
      <c r="C5136" s="122"/>
      <c r="D5136" s="122"/>
      <c r="F5136" s="77"/>
      <c r="J5136" s="88"/>
      <c r="K5136" s="88"/>
      <c r="L5136" s="88"/>
    </row>
    <row r="5137" spans="1:12" s="76" customFormat="1" x14ac:dyDescent="0.45">
      <c r="A5137" s="125"/>
      <c r="B5137" s="122"/>
      <c r="C5137" s="122"/>
      <c r="D5137" s="122"/>
      <c r="F5137" s="77"/>
    </row>
    <row r="5138" spans="1:12" s="76" customFormat="1" x14ac:dyDescent="0.45">
      <c r="A5138" s="125"/>
      <c r="B5138" s="122"/>
      <c r="C5138" s="122"/>
      <c r="D5138" s="122"/>
      <c r="F5138" s="77"/>
      <c r="J5138" s="88"/>
      <c r="K5138" s="88"/>
      <c r="L5138" s="88"/>
    </row>
    <row r="5139" spans="1:12" s="76" customFormat="1" x14ac:dyDescent="0.45">
      <c r="A5139" s="125"/>
      <c r="B5139" s="122"/>
      <c r="C5139" s="122"/>
      <c r="D5139" s="122"/>
      <c r="F5139" s="77"/>
    </row>
    <row r="5140" spans="1:12" s="76" customFormat="1" x14ac:dyDescent="0.45">
      <c r="A5140" s="125"/>
      <c r="B5140" s="122"/>
      <c r="C5140" s="122"/>
      <c r="D5140" s="122"/>
      <c r="F5140" s="77"/>
    </row>
    <row r="5141" spans="1:12" s="76" customFormat="1" x14ac:dyDescent="0.45">
      <c r="A5141" s="125"/>
      <c r="B5141" s="122"/>
      <c r="C5141" s="122"/>
      <c r="D5141" s="122"/>
      <c r="F5141" s="77"/>
    </row>
    <row r="5142" spans="1:12" s="76" customFormat="1" x14ac:dyDescent="0.45">
      <c r="A5142" s="125"/>
      <c r="B5142" s="122"/>
      <c r="C5142" s="122"/>
      <c r="D5142" s="122"/>
      <c r="F5142" s="77"/>
      <c r="J5142" s="88"/>
      <c r="K5142" s="88"/>
      <c r="L5142" s="88"/>
    </row>
    <row r="5143" spans="1:12" s="76" customFormat="1" x14ac:dyDescent="0.45">
      <c r="A5143" s="125"/>
      <c r="B5143" s="122"/>
      <c r="C5143" s="122"/>
      <c r="D5143" s="122"/>
      <c r="F5143" s="77"/>
      <c r="J5143" s="88"/>
      <c r="K5143" s="88"/>
      <c r="L5143" s="88"/>
    </row>
    <row r="5144" spans="1:12" s="76" customFormat="1" x14ac:dyDescent="0.45">
      <c r="A5144" s="125"/>
      <c r="B5144" s="122"/>
      <c r="C5144" s="122"/>
      <c r="D5144" s="122"/>
      <c r="F5144" s="77"/>
    </row>
    <row r="5145" spans="1:12" s="76" customFormat="1" x14ac:dyDescent="0.45">
      <c r="A5145" s="125"/>
      <c r="B5145" s="122"/>
      <c r="C5145" s="122"/>
      <c r="D5145" s="122"/>
      <c r="F5145" s="77"/>
    </row>
    <row r="5146" spans="1:12" s="76" customFormat="1" x14ac:dyDescent="0.45">
      <c r="A5146" s="125"/>
      <c r="B5146" s="122"/>
      <c r="C5146" s="122"/>
      <c r="D5146" s="122"/>
      <c r="F5146" s="77"/>
      <c r="J5146" s="88"/>
      <c r="K5146" s="88"/>
      <c r="L5146" s="88"/>
    </row>
    <row r="5147" spans="1:12" s="76" customFormat="1" x14ac:dyDescent="0.45">
      <c r="A5147" s="125"/>
      <c r="B5147" s="122"/>
      <c r="C5147" s="122"/>
      <c r="D5147" s="122"/>
      <c r="F5147" s="77"/>
    </row>
    <row r="5148" spans="1:12" s="76" customFormat="1" x14ac:dyDescent="0.45">
      <c r="A5148" s="125"/>
      <c r="B5148" s="122"/>
      <c r="C5148" s="122"/>
      <c r="D5148" s="122"/>
      <c r="F5148" s="77"/>
      <c r="J5148" s="88"/>
      <c r="K5148" s="88"/>
      <c r="L5148" s="88"/>
    </row>
    <row r="5149" spans="1:12" s="76" customFormat="1" x14ac:dyDescent="0.45">
      <c r="A5149" s="125"/>
      <c r="B5149" s="122"/>
      <c r="C5149" s="122"/>
      <c r="D5149" s="122"/>
      <c r="F5149" s="77"/>
    </row>
    <row r="5150" spans="1:12" s="76" customFormat="1" x14ac:dyDescent="0.45">
      <c r="A5150" s="125"/>
      <c r="B5150" s="122"/>
      <c r="C5150" s="122"/>
      <c r="D5150" s="122"/>
      <c r="F5150" s="77"/>
    </row>
    <row r="5151" spans="1:12" s="76" customFormat="1" x14ac:dyDescent="0.45">
      <c r="A5151" s="125"/>
      <c r="B5151" s="122"/>
      <c r="C5151" s="122"/>
      <c r="D5151" s="122"/>
      <c r="F5151" s="77"/>
    </row>
    <row r="5152" spans="1:12" s="76" customFormat="1" x14ac:dyDescent="0.45">
      <c r="A5152" s="125"/>
      <c r="B5152" s="122"/>
      <c r="C5152" s="122"/>
      <c r="D5152" s="122"/>
      <c r="F5152" s="77"/>
    </row>
    <row r="5153" spans="1:13" s="76" customFormat="1" x14ac:dyDescent="0.45">
      <c r="A5153" s="125"/>
      <c r="B5153" s="122"/>
      <c r="C5153" s="122"/>
      <c r="D5153" s="122"/>
      <c r="F5153" s="77"/>
    </row>
    <row r="5154" spans="1:13" s="76" customFormat="1" x14ac:dyDescent="0.45">
      <c r="A5154" s="125"/>
      <c r="B5154" s="122"/>
      <c r="C5154" s="122"/>
      <c r="D5154" s="122"/>
      <c r="F5154" s="77"/>
      <c r="J5154" s="88"/>
      <c r="K5154" s="88"/>
      <c r="L5154" s="88"/>
    </row>
    <row r="5155" spans="1:13" s="76" customFormat="1" x14ac:dyDescent="0.45">
      <c r="A5155" s="125"/>
      <c r="B5155" s="122"/>
      <c r="C5155" s="122"/>
      <c r="D5155" s="122"/>
      <c r="F5155" s="77"/>
    </row>
    <row r="5156" spans="1:13" s="76" customFormat="1" x14ac:dyDescent="0.45">
      <c r="A5156" s="125"/>
      <c r="B5156" s="122"/>
      <c r="C5156" s="122"/>
      <c r="D5156" s="122"/>
      <c r="F5156" s="77"/>
    </row>
    <row r="5157" spans="1:13" s="76" customFormat="1" x14ac:dyDescent="0.5">
      <c r="A5157" s="125"/>
      <c r="B5157" s="122"/>
      <c r="C5157" s="122"/>
      <c r="D5157" s="122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125"/>
      <c r="B5158" s="122"/>
      <c r="C5158" s="122"/>
      <c r="D5158" s="122"/>
      <c r="F5158" s="77"/>
      <c r="J5158" s="88"/>
      <c r="K5158" s="88"/>
      <c r="L5158" s="88"/>
    </row>
    <row r="5159" spans="1:13" s="76" customFormat="1" x14ac:dyDescent="0.45">
      <c r="A5159" s="125"/>
      <c r="B5159" s="122"/>
      <c r="C5159" s="122"/>
      <c r="D5159" s="122"/>
      <c r="F5159" s="77"/>
      <c r="J5159" s="88"/>
      <c r="K5159" s="88"/>
      <c r="L5159" s="88"/>
    </row>
    <row r="5160" spans="1:13" s="76" customFormat="1" x14ac:dyDescent="0.45">
      <c r="A5160" s="125"/>
      <c r="B5160" s="122"/>
      <c r="C5160" s="122"/>
      <c r="D5160" s="122"/>
      <c r="F5160" s="77"/>
    </row>
    <row r="5161" spans="1:13" s="76" customFormat="1" x14ac:dyDescent="0.45">
      <c r="A5161" s="125"/>
      <c r="B5161" s="122"/>
      <c r="C5161" s="122"/>
      <c r="D5161" s="122"/>
      <c r="F5161" s="77"/>
    </row>
    <row r="5162" spans="1:13" s="76" customFormat="1" x14ac:dyDescent="0.45">
      <c r="A5162" s="125"/>
      <c r="B5162" s="122"/>
      <c r="C5162" s="122"/>
      <c r="D5162" s="122"/>
      <c r="F5162" s="77"/>
    </row>
    <row r="5163" spans="1:13" s="76" customFormat="1" x14ac:dyDescent="0.45">
      <c r="A5163" s="125"/>
      <c r="B5163" s="122"/>
      <c r="C5163" s="122"/>
      <c r="D5163" s="122"/>
      <c r="F5163" s="77"/>
      <c r="J5163" s="88"/>
      <c r="K5163" s="88"/>
      <c r="L5163" s="88"/>
    </row>
    <row r="5164" spans="1:13" s="76" customFormat="1" x14ac:dyDescent="0.45">
      <c r="A5164" s="125"/>
      <c r="B5164" s="122"/>
      <c r="C5164" s="122"/>
      <c r="D5164" s="122"/>
      <c r="F5164" s="77"/>
      <c r="J5164" s="88"/>
      <c r="K5164" s="88"/>
      <c r="L5164" s="88"/>
    </row>
    <row r="5165" spans="1:13" s="76" customFormat="1" x14ac:dyDescent="0.45">
      <c r="A5165" s="125"/>
      <c r="B5165" s="122"/>
      <c r="C5165" s="122"/>
      <c r="D5165" s="122"/>
      <c r="F5165" s="77"/>
      <c r="J5165" s="88"/>
      <c r="K5165" s="88"/>
      <c r="L5165" s="88"/>
      <c r="M5165" s="87"/>
    </row>
    <row r="5166" spans="1:13" s="76" customFormat="1" x14ac:dyDescent="0.45">
      <c r="A5166" s="125"/>
      <c r="B5166" s="122"/>
      <c r="C5166" s="122"/>
      <c r="D5166" s="122"/>
      <c r="F5166" s="77"/>
    </row>
    <row r="5167" spans="1:13" s="76" customFormat="1" x14ac:dyDescent="0.45">
      <c r="A5167" s="125"/>
      <c r="B5167" s="122"/>
      <c r="C5167" s="122"/>
      <c r="D5167" s="122"/>
      <c r="F5167" s="77"/>
      <c r="J5167" s="88"/>
      <c r="K5167" s="88"/>
      <c r="L5167" s="88"/>
    </row>
    <row r="5168" spans="1:13" s="76" customFormat="1" x14ac:dyDescent="0.45">
      <c r="A5168" s="125"/>
      <c r="B5168" s="122"/>
      <c r="C5168" s="122"/>
      <c r="D5168" s="122"/>
      <c r="F5168" s="77"/>
    </row>
    <row r="5169" spans="1:12" s="76" customFormat="1" x14ac:dyDescent="0.45">
      <c r="A5169" s="125"/>
      <c r="B5169" s="122"/>
      <c r="C5169" s="122"/>
      <c r="D5169" s="122"/>
      <c r="F5169" s="77"/>
    </row>
    <row r="5170" spans="1:12" s="76" customFormat="1" x14ac:dyDescent="0.45">
      <c r="A5170" s="125"/>
      <c r="B5170" s="122"/>
      <c r="C5170" s="122"/>
      <c r="D5170" s="122"/>
      <c r="F5170" s="77"/>
    </row>
    <row r="5171" spans="1:12" s="76" customFormat="1" x14ac:dyDescent="0.45">
      <c r="A5171" s="125"/>
      <c r="B5171" s="122"/>
      <c r="C5171" s="122"/>
      <c r="D5171" s="122"/>
      <c r="F5171" s="77"/>
    </row>
    <row r="5172" spans="1:12" s="76" customFormat="1" x14ac:dyDescent="0.45">
      <c r="A5172" s="125"/>
      <c r="B5172" s="122"/>
      <c r="C5172" s="122"/>
      <c r="D5172" s="122"/>
      <c r="F5172" s="77"/>
      <c r="J5172" s="88"/>
      <c r="K5172" s="88"/>
      <c r="L5172" s="88"/>
    </row>
    <row r="5173" spans="1:12" s="76" customFormat="1" x14ac:dyDescent="0.45">
      <c r="A5173" s="125"/>
      <c r="B5173" s="122"/>
      <c r="C5173" s="122"/>
      <c r="D5173" s="122"/>
      <c r="F5173" s="77"/>
      <c r="J5173" s="88"/>
      <c r="K5173" s="88"/>
      <c r="L5173" s="88"/>
    </row>
    <row r="5174" spans="1:12" s="76" customFormat="1" x14ac:dyDescent="0.45">
      <c r="A5174" s="125"/>
      <c r="B5174" s="122"/>
      <c r="C5174" s="122"/>
      <c r="D5174" s="122"/>
      <c r="F5174" s="77"/>
      <c r="J5174" s="88"/>
      <c r="K5174" s="88"/>
      <c r="L5174" s="88"/>
    </row>
    <row r="5175" spans="1:12" s="76" customFormat="1" x14ac:dyDescent="0.45">
      <c r="A5175" s="125"/>
      <c r="B5175" s="122"/>
      <c r="C5175" s="122"/>
      <c r="D5175" s="122"/>
      <c r="F5175" s="77"/>
    </row>
    <row r="5176" spans="1:12" s="76" customFormat="1" x14ac:dyDescent="0.45">
      <c r="A5176" s="125"/>
      <c r="B5176" s="122"/>
      <c r="C5176" s="122"/>
      <c r="D5176" s="122"/>
      <c r="F5176" s="77"/>
    </row>
    <row r="5177" spans="1:12" s="76" customFormat="1" x14ac:dyDescent="0.45">
      <c r="A5177" s="125"/>
      <c r="B5177" s="122"/>
      <c r="C5177" s="122"/>
      <c r="D5177" s="122"/>
      <c r="F5177" s="77"/>
    </row>
    <row r="5178" spans="1:12" s="76" customFormat="1" x14ac:dyDescent="0.45">
      <c r="A5178" s="125"/>
      <c r="B5178" s="122"/>
      <c r="C5178" s="122"/>
      <c r="D5178" s="122"/>
      <c r="F5178" s="77"/>
      <c r="J5178" s="88"/>
      <c r="K5178" s="88"/>
      <c r="L5178" s="88"/>
    </row>
    <row r="5179" spans="1:12" s="76" customFormat="1" x14ac:dyDescent="0.45">
      <c r="A5179" s="125"/>
      <c r="B5179" s="122"/>
      <c r="C5179" s="122"/>
      <c r="D5179" s="122"/>
      <c r="F5179" s="77"/>
    </row>
    <row r="5180" spans="1:12" s="76" customFormat="1" x14ac:dyDescent="0.45">
      <c r="A5180" s="125"/>
      <c r="B5180" s="122"/>
      <c r="C5180" s="122"/>
      <c r="D5180" s="122"/>
      <c r="F5180" s="77"/>
      <c r="J5180" s="88"/>
      <c r="K5180" s="88"/>
      <c r="L5180" s="88"/>
    </row>
    <row r="5181" spans="1:12" s="76" customFormat="1" x14ac:dyDescent="0.45">
      <c r="A5181" s="125"/>
      <c r="B5181" s="122"/>
      <c r="C5181" s="122"/>
      <c r="D5181" s="122"/>
      <c r="F5181" s="77"/>
    </row>
    <row r="5182" spans="1:12" s="76" customFormat="1" x14ac:dyDescent="0.45">
      <c r="A5182" s="125"/>
      <c r="B5182" s="122"/>
      <c r="C5182" s="122"/>
      <c r="D5182" s="122"/>
      <c r="F5182" s="77"/>
      <c r="J5182" s="88"/>
      <c r="K5182" s="88"/>
      <c r="L5182" s="88"/>
    </row>
    <row r="5183" spans="1:12" s="76" customFormat="1" x14ac:dyDescent="0.45">
      <c r="A5183" s="125"/>
      <c r="B5183" s="122"/>
      <c r="C5183" s="122"/>
      <c r="D5183" s="122"/>
      <c r="F5183" s="77"/>
    </row>
    <row r="5184" spans="1:12" s="76" customFormat="1" x14ac:dyDescent="0.45">
      <c r="A5184" s="125"/>
      <c r="B5184" s="122"/>
      <c r="C5184" s="122"/>
      <c r="D5184" s="122"/>
      <c r="F5184" s="77"/>
    </row>
    <row r="5185" spans="1:12" s="76" customFormat="1" x14ac:dyDescent="0.45">
      <c r="A5185" s="125"/>
      <c r="B5185" s="122"/>
      <c r="C5185" s="122"/>
      <c r="D5185" s="122"/>
      <c r="F5185" s="77"/>
      <c r="J5185" s="88"/>
      <c r="K5185" s="88"/>
      <c r="L5185" s="88"/>
    </row>
    <row r="5186" spans="1:12" s="76" customFormat="1" x14ac:dyDescent="0.45">
      <c r="A5186" s="125"/>
      <c r="B5186" s="122"/>
      <c r="C5186" s="122"/>
      <c r="D5186" s="122"/>
      <c r="F5186" s="77"/>
      <c r="J5186" s="88"/>
      <c r="K5186" s="88"/>
      <c r="L5186" s="88"/>
    </row>
    <row r="5187" spans="1:12" s="76" customFormat="1" x14ac:dyDescent="0.45">
      <c r="A5187" s="125"/>
      <c r="B5187" s="122"/>
      <c r="C5187" s="122"/>
      <c r="D5187" s="122"/>
      <c r="F5187" s="77"/>
      <c r="J5187" s="88"/>
      <c r="K5187" s="88"/>
      <c r="L5187" s="88"/>
    </row>
    <row r="5188" spans="1:12" s="76" customFormat="1" x14ac:dyDescent="0.45">
      <c r="A5188" s="125"/>
      <c r="B5188" s="122"/>
      <c r="C5188" s="122"/>
      <c r="D5188" s="122"/>
      <c r="F5188" s="77"/>
    </row>
    <row r="5189" spans="1:12" s="76" customFormat="1" x14ac:dyDescent="0.45">
      <c r="A5189" s="125"/>
      <c r="B5189" s="122"/>
      <c r="C5189" s="122"/>
      <c r="D5189" s="122"/>
      <c r="F5189" s="77"/>
    </row>
    <row r="5190" spans="1:12" s="76" customFormat="1" x14ac:dyDescent="0.45">
      <c r="A5190" s="125"/>
      <c r="B5190" s="122"/>
      <c r="C5190" s="122"/>
      <c r="D5190" s="122"/>
      <c r="F5190" s="77"/>
      <c r="J5190" s="88"/>
      <c r="K5190" s="88"/>
      <c r="L5190" s="88"/>
    </row>
    <row r="5191" spans="1:12" s="76" customFormat="1" x14ac:dyDescent="0.45">
      <c r="A5191" s="125"/>
      <c r="B5191" s="122"/>
      <c r="C5191" s="122"/>
      <c r="D5191" s="122"/>
      <c r="F5191" s="77"/>
    </row>
    <row r="5192" spans="1:12" s="76" customFormat="1" x14ac:dyDescent="0.45">
      <c r="A5192" s="125"/>
      <c r="B5192" s="122"/>
      <c r="C5192" s="122"/>
      <c r="D5192" s="122"/>
      <c r="F5192" s="77"/>
    </row>
    <row r="5193" spans="1:12" s="76" customFormat="1" x14ac:dyDescent="0.45">
      <c r="A5193" s="125"/>
      <c r="B5193" s="122"/>
      <c r="C5193" s="122"/>
      <c r="D5193" s="122"/>
      <c r="F5193" s="77"/>
    </row>
    <row r="5194" spans="1:12" s="76" customFormat="1" x14ac:dyDescent="0.45">
      <c r="A5194" s="125"/>
      <c r="B5194" s="122"/>
      <c r="C5194" s="122"/>
      <c r="D5194" s="122"/>
      <c r="F5194" s="77"/>
    </row>
    <row r="5195" spans="1:12" s="76" customFormat="1" x14ac:dyDescent="0.45">
      <c r="A5195" s="125"/>
      <c r="B5195" s="122"/>
      <c r="C5195" s="122"/>
      <c r="D5195" s="122"/>
      <c r="F5195" s="77"/>
    </row>
    <row r="5196" spans="1:12" s="76" customFormat="1" x14ac:dyDescent="0.45">
      <c r="A5196" s="125"/>
      <c r="B5196" s="122"/>
      <c r="C5196" s="122"/>
      <c r="D5196" s="122"/>
      <c r="F5196" s="77"/>
    </row>
    <row r="5197" spans="1:12" s="76" customFormat="1" x14ac:dyDescent="0.45">
      <c r="A5197" s="125"/>
      <c r="B5197" s="122"/>
      <c r="C5197" s="122"/>
      <c r="D5197" s="122"/>
      <c r="F5197" s="77"/>
    </row>
    <row r="5198" spans="1:12" s="76" customFormat="1" x14ac:dyDescent="0.45">
      <c r="A5198" s="125"/>
      <c r="B5198" s="122"/>
      <c r="C5198" s="122"/>
      <c r="D5198" s="122"/>
      <c r="F5198" s="77"/>
    </row>
    <row r="5199" spans="1:12" s="76" customFormat="1" x14ac:dyDescent="0.45">
      <c r="A5199" s="125"/>
      <c r="B5199" s="122"/>
      <c r="C5199" s="122"/>
      <c r="D5199" s="122"/>
      <c r="F5199" s="77"/>
    </row>
    <row r="5200" spans="1:12" s="76" customFormat="1" x14ac:dyDescent="0.45">
      <c r="A5200" s="125"/>
      <c r="B5200" s="122"/>
      <c r="C5200" s="122"/>
      <c r="D5200" s="122"/>
      <c r="F5200" s="77"/>
    </row>
    <row r="5201" spans="1:6" s="76" customFormat="1" x14ac:dyDescent="0.45">
      <c r="A5201" s="125"/>
      <c r="B5201" s="122"/>
      <c r="C5201" s="122"/>
      <c r="D5201" s="122"/>
      <c r="F5201" s="77"/>
    </row>
    <row r="5202" spans="1:6" s="76" customFormat="1" x14ac:dyDescent="0.45">
      <c r="A5202" s="125"/>
      <c r="B5202" s="122"/>
      <c r="C5202" s="122"/>
      <c r="D5202" s="122"/>
      <c r="F5202" s="77"/>
    </row>
    <row r="5203" spans="1:6" s="76" customFormat="1" x14ac:dyDescent="0.45">
      <c r="A5203" s="125"/>
      <c r="B5203" s="122"/>
      <c r="C5203" s="122"/>
      <c r="D5203" s="122"/>
      <c r="F5203" s="77"/>
    </row>
    <row r="5204" spans="1:6" s="76" customFormat="1" x14ac:dyDescent="0.45">
      <c r="A5204" s="125"/>
      <c r="B5204" s="122"/>
      <c r="C5204" s="122"/>
      <c r="D5204" s="122"/>
      <c r="F5204" s="77"/>
    </row>
    <row r="5205" spans="1:6" s="76" customFormat="1" x14ac:dyDescent="0.45">
      <c r="A5205" s="125"/>
      <c r="B5205" s="122"/>
      <c r="C5205" s="122"/>
      <c r="D5205" s="122"/>
      <c r="F5205" s="77"/>
    </row>
    <row r="5206" spans="1:6" s="76" customFormat="1" x14ac:dyDescent="0.45">
      <c r="A5206" s="125"/>
      <c r="B5206" s="122"/>
      <c r="C5206" s="122"/>
      <c r="D5206" s="122"/>
      <c r="F5206" s="77"/>
    </row>
    <row r="5207" spans="1:6" s="76" customFormat="1" x14ac:dyDescent="0.45">
      <c r="A5207" s="125"/>
      <c r="B5207" s="122"/>
      <c r="C5207" s="122"/>
      <c r="D5207" s="122"/>
      <c r="F5207" s="77"/>
    </row>
    <row r="5208" spans="1:6" s="76" customFormat="1" x14ac:dyDescent="0.45">
      <c r="A5208" s="125"/>
      <c r="B5208" s="122"/>
      <c r="C5208" s="122"/>
      <c r="D5208" s="122"/>
      <c r="F5208" s="77"/>
    </row>
    <row r="5209" spans="1:6" s="76" customFormat="1" x14ac:dyDescent="0.45">
      <c r="A5209" s="125"/>
      <c r="B5209" s="122"/>
      <c r="C5209" s="122"/>
      <c r="D5209" s="122"/>
      <c r="F5209" s="77"/>
    </row>
    <row r="5210" spans="1:6" s="76" customFormat="1" x14ac:dyDescent="0.45">
      <c r="A5210" s="125"/>
      <c r="B5210" s="122"/>
      <c r="C5210" s="122"/>
      <c r="D5210" s="122"/>
      <c r="F5210" s="77"/>
    </row>
    <row r="5211" spans="1:6" s="76" customFormat="1" x14ac:dyDescent="0.45">
      <c r="A5211" s="125"/>
      <c r="B5211" s="122"/>
      <c r="C5211" s="122"/>
      <c r="D5211" s="122"/>
      <c r="F5211" s="77"/>
    </row>
    <row r="5212" spans="1:6" s="76" customFormat="1" x14ac:dyDescent="0.45">
      <c r="A5212" s="125"/>
      <c r="B5212" s="122"/>
      <c r="C5212" s="122"/>
      <c r="D5212" s="122"/>
      <c r="F5212" s="77"/>
    </row>
    <row r="5213" spans="1:6" s="76" customFormat="1" x14ac:dyDescent="0.45">
      <c r="A5213" s="125"/>
      <c r="B5213" s="122"/>
      <c r="C5213" s="122"/>
      <c r="D5213" s="122"/>
      <c r="F5213" s="77"/>
    </row>
    <row r="5214" spans="1:6" s="76" customFormat="1" x14ac:dyDescent="0.45">
      <c r="A5214" s="125"/>
      <c r="B5214" s="122"/>
      <c r="C5214" s="122"/>
      <c r="D5214" s="122"/>
      <c r="F5214" s="77"/>
    </row>
    <row r="5215" spans="1:6" s="76" customFormat="1" x14ac:dyDescent="0.45">
      <c r="A5215" s="125"/>
      <c r="B5215" s="122"/>
      <c r="C5215" s="122"/>
      <c r="D5215" s="122"/>
      <c r="F5215" s="77"/>
    </row>
    <row r="5216" spans="1:6" s="76" customFormat="1" x14ac:dyDescent="0.45">
      <c r="A5216" s="125"/>
      <c r="B5216" s="122"/>
      <c r="C5216" s="122"/>
      <c r="D5216" s="122"/>
      <c r="F5216" s="77"/>
    </row>
    <row r="5217" spans="1:13" s="76" customFormat="1" x14ac:dyDescent="0.45">
      <c r="A5217" s="125"/>
      <c r="B5217" s="122"/>
      <c r="C5217" s="122"/>
      <c r="D5217" s="122"/>
      <c r="F5217" s="77"/>
    </row>
    <row r="5218" spans="1:13" s="76" customFormat="1" x14ac:dyDescent="0.45">
      <c r="A5218" s="125"/>
      <c r="B5218" s="122"/>
      <c r="C5218" s="122"/>
      <c r="D5218" s="122"/>
      <c r="F5218" s="77"/>
    </row>
    <row r="5219" spans="1:13" s="76" customFormat="1" x14ac:dyDescent="0.45">
      <c r="A5219" s="125"/>
      <c r="B5219" s="122"/>
      <c r="C5219" s="122"/>
      <c r="D5219" s="122"/>
      <c r="F5219" s="77"/>
    </row>
    <row r="5220" spans="1:13" s="76" customFormat="1" x14ac:dyDescent="0.45">
      <c r="A5220" s="125"/>
      <c r="B5220" s="122"/>
      <c r="C5220" s="122"/>
      <c r="D5220" s="122"/>
      <c r="F5220" s="77"/>
    </row>
    <row r="5221" spans="1:13" s="76" customFormat="1" x14ac:dyDescent="0.45">
      <c r="A5221" s="125"/>
      <c r="B5221" s="122"/>
      <c r="C5221" s="122"/>
      <c r="D5221" s="122"/>
      <c r="F5221" s="77"/>
    </row>
    <row r="5222" spans="1:13" s="76" customFormat="1" x14ac:dyDescent="0.45">
      <c r="A5222" s="125"/>
      <c r="B5222" s="122"/>
      <c r="C5222" s="122"/>
      <c r="D5222" s="122"/>
      <c r="F5222" s="77"/>
    </row>
    <row r="5223" spans="1:13" s="76" customFormat="1" x14ac:dyDescent="0.45">
      <c r="A5223" s="125"/>
      <c r="B5223" s="122"/>
      <c r="C5223" s="122"/>
      <c r="D5223" s="122"/>
      <c r="F5223" s="77"/>
    </row>
    <row r="5224" spans="1:13" s="76" customFormat="1" x14ac:dyDescent="0.45">
      <c r="A5224" s="125"/>
      <c r="B5224" s="122"/>
      <c r="C5224" s="122"/>
      <c r="D5224" s="122"/>
      <c r="F5224" s="77"/>
    </row>
    <row r="5225" spans="1:13" s="76" customFormat="1" x14ac:dyDescent="0.45">
      <c r="A5225" s="125"/>
      <c r="B5225" s="122"/>
      <c r="C5225" s="122"/>
      <c r="D5225" s="122"/>
      <c r="F5225" s="77"/>
      <c r="J5225" s="88"/>
      <c r="K5225" s="88"/>
      <c r="L5225" s="88"/>
    </row>
    <row r="5226" spans="1:13" s="76" customFormat="1" x14ac:dyDescent="0.45">
      <c r="A5226" s="125"/>
      <c r="B5226" s="122"/>
      <c r="C5226" s="122"/>
      <c r="D5226" s="122"/>
      <c r="F5226" s="77"/>
      <c r="J5226" s="88"/>
      <c r="K5226" s="88"/>
      <c r="L5226" s="88"/>
    </row>
    <row r="5227" spans="1:13" s="76" customFormat="1" x14ac:dyDescent="0.5">
      <c r="A5227" s="125"/>
      <c r="B5227" s="122"/>
      <c r="C5227" s="122"/>
      <c r="D5227" s="122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125"/>
      <c r="B5228" s="122"/>
      <c r="C5228" s="122"/>
      <c r="D5228" s="122"/>
      <c r="F5228" s="77"/>
    </row>
    <row r="5229" spans="1:13" s="76" customFormat="1" x14ac:dyDescent="0.45">
      <c r="A5229" s="125"/>
      <c r="B5229" s="122"/>
      <c r="C5229" s="122"/>
      <c r="D5229" s="122"/>
      <c r="F5229" s="77"/>
    </row>
    <row r="5230" spans="1:13" s="76" customFormat="1" x14ac:dyDescent="0.45">
      <c r="A5230" s="125"/>
      <c r="B5230" s="122"/>
      <c r="C5230" s="122"/>
      <c r="D5230" s="122"/>
      <c r="F5230" s="77"/>
      <c r="J5230" s="88"/>
      <c r="K5230" s="88"/>
      <c r="L5230" s="88"/>
    </row>
    <row r="5231" spans="1:13" s="76" customFormat="1" x14ac:dyDescent="0.45">
      <c r="A5231" s="125"/>
      <c r="B5231" s="122"/>
      <c r="C5231" s="122"/>
      <c r="D5231" s="122"/>
      <c r="F5231" s="77"/>
      <c r="J5231" s="88"/>
      <c r="K5231" s="88"/>
      <c r="L5231" s="88"/>
    </row>
    <row r="5232" spans="1:13" s="76" customFormat="1" x14ac:dyDescent="0.45">
      <c r="A5232" s="125"/>
      <c r="B5232" s="122"/>
      <c r="C5232" s="122"/>
      <c r="D5232" s="122"/>
      <c r="F5232" s="77"/>
      <c r="J5232" s="88"/>
      <c r="K5232" s="88"/>
      <c r="L5232" s="88"/>
    </row>
    <row r="5233" spans="1:12" s="76" customFormat="1" x14ac:dyDescent="0.45">
      <c r="A5233" s="125"/>
      <c r="B5233" s="122"/>
      <c r="C5233" s="122"/>
      <c r="D5233" s="122"/>
      <c r="F5233" s="77"/>
      <c r="J5233" s="88"/>
      <c r="K5233" s="88"/>
      <c r="L5233" s="88"/>
    </row>
    <row r="5234" spans="1:12" s="76" customFormat="1" x14ac:dyDescent="0.45">
      <c r="A5234" s="125"/>
      <c r="B5234" s="122"/>
      <c r="C5234" s="122"/>
      <c r="D5234" s="122"/>
      <c r="F5234" s="77"/>
      <c r="J5234" s="88"/>
      <c r="K5234" s="88"/>
      <c r="L5234" s="88"/>
    </row>
    <row r="5235" spans="1:12" s="76" customFormat="1" x14ac:dyDescent="0.45">
      <c r="A5235" s="125"/>
      <c r="B5235" s="122"/>
      <c r="C5235" s="122"/>
      <c r="D5235" s="122"/>
      <c r="F5235" s="77"/>
    </row>
    <row r="5236" spans="1:12" s="76" customFormat="1" x14ac:dyDescent="0.45">
      <c r="A5236" s="125"/>
      <c r="B5236" s="122"/>
      <c r="C5236" s="122"/>
      <c r="D5236" s="122"/>
      <c r="F5236" s="77"/>
    </row>
    <row r="5237" spans="1:12" s="76" customFormat="1" x14ac:dyDescent="0.45">
      <c r="A5237" s="125"/>
      <c r="B5237" s="122"/>
      <c r="C5237" s="122"/>
      <c r="D5237" s="122"/>
      <c r="F5237" s="77"/>
    </row>
    <row r="5238" spans="1:12" s="76" customFormat="1" x14ac:dyDescent="0.45">
      <c r="A5238" s="125"/>
      <c r="B5238" s="122"/>
      <c r="C5238" s="122"/>
      <c r="D5238" s="122"/>
      <c r="F5238" s="77"/>
    </row>
    <row r="5239" spans="1:12" s="76" customFormat="1" x14ac:dyDescent="0.45">
      <c r="A5239" s="125"/>
      <c r="B5239" s="122"/>
      <c r="C5239" s="122"/>
      <c r="D5239" s="122"/>
      <c r="F5239" s="77"/>
      <c r="J5239" s="88"/>
      <c r="K5239" s="88"/>
      <c r="L5239" s="88"/>
    </row>
    <row r="5240" spans="1:12" s="76" customFormat="1" x14ac:dyDescent="0.45">
      <c r="A5240" s="125"/>
      <c r="B5240" s="122"/>
      <c r="C5240" s="122"/>
      <c r="D5240" s="122"/>
      <c r="F5240" s="77"/>
    </row>
    <row r="5241" spans="1:12" s="76" customFormat="1" x14ac:dyDescent="0.45">
      <c r="A5241" s="125"/>
      <c r="B5241" s="122"/>
      <c r="C5241" s="122"/>
      <c r="D5241" s="122"/>
      <c r="F5241" s="77"/>
    </row>
    <row r="5242" spans="1:12" s="76" customFormat="1" x14ac:dyDescent="0.45">
      <c r="A5242" s="125"/>
      <c r="B5242" s="122"/>
      <c r="C5242" s="122"/>
      <c r="D5242" s="122"/>
      <c r="F5242" s="77"/>
    </row>
    <row r="5243" spans="1:12" s="76" customFormat="1" x14ac:dyDescent="0.45">
      <c r="A5243" s="125"/>
      <c r="B5243" s="122"/>
      <c r="C5243" s="122"/>
      <c r="D5243" s="122"/>
      <c r="F5243" s="77"/>
    </row>
    <row r="5244" spans="1:12" s="76" customFormat="1" x14ac:dyDescent="0.45">
      <c r="A5244" s="125"/>
      <c r="B5244" s="122"/>
      <c r="C5244" s="122"/>
      <c r="D5244" s="122"/>
      <c r="F5244" s="77"/>
    </row>
    <row r="5245" spans="1:12" s="76" customFormat="1" x14ac:dyDescent="0.45">
      <c r="A5245" s="125"/>
      <c r="B5245" s="122"/>
      <c r="C5245" s="122"/>
      <c r="D5245" s="122"/>
      <c r="F5245" s="77"/>
    </row>
    <row r="5246" spans="1:12" s="76" customFormat="1" x14ac:dyDescent="0.45">
      <c r="A5246" s="125"/>
      <c r="B5246" s="122"/>
      <c r="C5246" s="122"/>
      <c r="D5246" s="122"/>
      <c r="F5246" s="77"/>
      <c r="J5246" s="88"/>
      <c r="K5246" s="88"/>
      <c r="L5246" s="88"/>
    </row>
    <row r="5247" spans="1:12" s="76" customFormat="1" x14ac:dyDescent="0.45">
      <c r="A5247" s="125"/>
      <c r="B5247" s="122"/>
      <c r="C5247" s="122"/>
      <c r="D5247" s="122"/>
      <c r="F5247" s="77"/>
      <c r="J5247" s="88"/>
      <c r="K5247" s="88"/>
      <c r="L5247" s="88"/>
    </row>
    <row r="5248" spans="1:12" s="76" customFormat="1" x14ac:dyDescent="0.45">
      <c r="A5248" s="125"/>
      <c r="B5248" s="122"/>
      <c r="C5248" s="122"/>
      <c r="D5248" s="122"/>
      <c r="F5248" s="77"/>
      <c r="J5248" s="88"/>
      <c r="K5248" s="88"/>
      <c r="L5248" s="88"/>
    </row>
    <row r="5249" spans="1:12" s="76" customFormat="1" x14ac:dyDescent="0.45">
      <c r="A5249" s="125"/>
      <c r="B5249" s="122"/>
      <c r="C5249" s="122"/>
      <c r="D5249" s="122"/>
      <c r="F5249" s="77"/>
      <c r="J5249" s="88"/>
      <c r="K5249" s="88"/>
      <c r="L5249" s="88"/>
    </row>
    <row r="5250" spans="1:12" s="76" customFormat="1" x14ac:dyDescent="0.45">
      <c r="A5250" s="125"/>
      <c r="B5250" s="122"/>
      <c r="C5250" s="122"/>
      <c r="D5250" s="122"/>
      <c r="F5250" s="77"/>
      <c r="J5250" s="88"/>
      <c r="K5250" s="88"/>
      <c r="L5250" s="88"/>
    </row>
    <row r="5251" spans="1:12" s="76" customFormat="1" x14ac:dyDescent="0.45">
      <c r="A5251" s="125"/>
      <c r="B5251" s="122"/>
      <c r="C5251" s="122"/>
      <c r="D5251" s="122"/>
      <c r="F5251" s="77"/>
      <c r="J5251" s="88"/>
      <c r="K5251" s="88"/>
      <c r="L5251" s="88"/>
    </row>
    <row r="5252" spans="1:12" s="76" customFormat="1" x14ac:dyDescent="0.45">
      <c r="A5252" s="125"/>
      <c r="B5252" s="122"/>
      <c r="C5252" s="122"/>
      <c r="D5252" s="122"/>
      <c r="F5252" s="77"/>
      <c r="J5252" s="88"/>
      <c r="K5252" s="88"/>
      <c r="L5252" s="88"/>
    </row>
    <row r="5253" spans="1:12" s="76" customFormat="1" x14ac:dyDescent="0.45">
      <c r="A5253" s="125"/>
      <c r="B5253" s="122"/>
      <c r="C5253" s="122"/>
      <c r="D5253" s="122"/>
      <c r="F5253" s="77"/>
      <c r="J5253" s="88"/>
      <c r="K5253" s="88"/>
      <c r="L5253" s="88"/>
    </row>
    <row r="5254" spans="1:12" s="76" customFormat="1" x14ac:dyDescent="0.45">
      <c r="A5254" s="125"/>
      <c r="B5254" s="122"/>
      <c r="C5254" s="122"/>
      <c r="D5254" s="122"/>
      <c r="F5254" s="77"/>
    </row>
    <row r="5255" spans="1:12" s="76" customFormat="1" x14ac:dyDescent="0.45">
      <c r="A5255" s="125"/>
      <c r="B5255" s="122"/>
      <c r="C5255" s="122"/>
      <c r="D5255" s="122"/>
      <c r="F5255" s="77"/>
    </row>
    <row r="5256" spans="1:12" s="76" customFormat="1" x14ac:dyDescent="0.45">
      <c r="A5256" s="125"/>
      <c r="B5256" s="122"/>
      <c r="C5256" s="122"/>
      <c r="D5256" s="122"/>
      <c r="F5256" s="77"/>
    </row>
    <row r="5257" spans="1:12" s="76" customFormat="1" x14ac:dyDescent="0.45">
      <c r="A5257" s="125"/>
      <c r="B5257" s="122"/>
      <c r="C5257" s="122"/>
      <c r="D5257" s="122"/>
      <c r="F5257" s="77"/>
    </row>
    <row r="5258" spans="1:12" s="76" customFormat="1" x14ac:dyDescent="0.45">
      <c r="A5258" s="125"/>
      <c r="B5258" s="122"/>
      <c r="C5258" s="122"/>
      <c r="D5258" s="122"/>
      <c r="F5258" s="77"/>
    </row>
    <row r="5259" spans="1:12" s="76" customFormat="1" x14ac:dyDescent="0.45">
      <c r="A5259" s="125"/>
      <c r="B5259" s="122"/>
      <c r="C5259" s="122"/>
      <c r="D5259" s="122"/>
      <c r="F5259" s="77"/>
    </row>
    <row r="5260" spans="1:12" s="76" customFormat="1" x14ac:dyDescent="0.45">
      <c r="A5260" s="125"/>
      <c r="B5260" s="122"/>
      <c r="C5260" s="122"/>
      <c r="D5260" s="122"/>
      <c r="F5260" s="77"/>
    </row>
    <row r="5261" spans="1:12" s="76" customFormat="1" x14ac:dyDescent="0.45">
      <c r="A5261" s="125"/>
      <c r="B5261" s="122"/>
      <c r="C5261" s="122"/>
      <c r="D5261" s="122"/>
      <c r="F5261" s="77"/>
    </row>
    <row r="5262" spans="1:12" s="76" customFormat="1" x14ac:dyDescent="0.45">
      <c r="A5262" s="125"/>
      <c r="B5262" s="122"/>
      <c r="C5262" s="122"/>
      <c r="D5262" s="122"/>
      <c r="F5262" s="77"/>
    </row>
    <row r="5263" spans="1:12" s="76" customFormat="1" x14ac:dyDescent="0.45">
      <c r="A5263" s="125"/>
      <c r="B5263" s="122"/>
      <c r="C5263" s="122"/>
      <c r="D5263" s="122"/>
      <c r="F5263" s="77"/>
    </row>
    <row r="5264" spans="1:12" s="76" customFormat="1" x14ac:dyDescent="0.45">
      <c r="A5264" s="125"/>
      <c r="B5264" s="122"/>
      <c r="C5264" s="122"/>
      <c r="D5264" s="122"/>
      <c r="F5264" s="77"/>
    </row>
    <row r="5265" spans="1:6" s="76" customFormat="1" x14ac:dyDescent="0.45">
      <c r="A5265" s="125"/>
      <c r="B5265" s="122"/>
      <c r="C5265" s="122"/>
      <c r="D5265" s="122"/>
      <c r="F5265" s="77"/>
    </row>
    <row r="5266" spans="1:6" s="76" customFormat="1" x14ac:dyDescent="0.45">
      <c r="A5266" s="125"/>
      <c r="B5266" s="122"/>
      <c r="C5266" s="122"/>
      <c r="D5266" s="122"/>
      <c r="F5266" s="77"/>
    </row>
    <row r="5267" spans="1:6" s="76" customFormat="1" x14ac:dyDescent="0.45">
      <c r="A5267" s="125"/>
      <c r="B5267" s="122"/>
      <c r="C5267" s="122"/>
      <c r="D5267" s="122"/>
      <c r="F5267" s="77"/>
    </row>
    <row r="5268" spans="1:6" s="76" customFormat="1" x14ac:dyDescent="0.45">
      <c r="A5268" s="125"/>
      <c r="B5268" s="122"/>
      <c r="C5268" s="122"/>
      <c r="D5268" s="122"/>
      <c r="F5268" s="77"/>
    </row>
    <row r="5269" spans="1:6" s="76" customFormat="1" x14ac:dyDescent="0.45">
      <c r="A5269" s="125"/>
      <c r="B5269" s="122"/>
      <c r="C5269" s="122"/>
      <c r="D5269" s="122"/>
      <c r="F5269" s="77"/>
    </row>
    <row r="5270" spans="1:6" s="76" customFormat="1" x14ac:dyDescent="0.45">
      <c r="A5270" s="125"/>
      <c r="B5270" s="122"/>
      <c r="C5270" s="122"/>
      <c r="D5270" s="122"/>
      <c r="F5270" s="77"/>
    </row>
    <row r="5271" spans="1:6" s="76" customFormat="1" x14ac:dyDescent="0.45">
      <c r="A5271" s="125"/>
      <c r="B5271" s="122"/>
      <c r="C5271" s="122"/>
      <c r="D5271" s="122"/>
      <c r="F5271" s="77"/>
    </row>
    <row r="5272" spans="1:6" s="76" customFormat="1" x14ac:dyDescent="0.45">
      <c r="A5272" s="125"/>
      <c r="B5272" s="122"/>
      <c r="C5272" s="122"/>
      <c r="D5272" s="122"/>
      <c r="F5272" s="77"/>
    </row>
    <row r="5273" spans="1:6" s="76" customFormat="1" x14ac:dyDescent="0.45">
      <c r="A5273" s="125"/>
      <c r="B5273" s="122"/>
      <c r="C5273" s="122"/>
      <c r="D5273" s="122"/>
      <c r="F5273" s="77"/>
    </row>
    <row r="5274" spans="1:6" s="76" customFormat="1" x14ac:dyDescent="0.45">
      <c r="A5274" s="125"/>
      <c r="B5274" s="122"/>
      <c r="C5274" s="122"/>
      <c r="D5274" s="122"/>
      <c r="F5274" s="77"/>
    </row>
    <row r="5275" spans="1:6" s="76" customFormat="1" x14ac:dyDescent="0.45">
      <c r="A5275" s="125"/>
      <c r="B5275" s="122"/>
      <c r="C5275" s="122"/>
      <c r="D5275" s="122"/>
      <c r="F5275" s="77"/>
    </row>
    <row r="5276" spans="1:6" s="76" customFormat="1" x14ac:dyDescent="0.45">
      <c r="A5276" s="125"/>
      <c r="B5276" s="122"/>
      <c r="C5276" s="122"/>
      <c r="D5276" s="122"/>
      <c r="F5276" s="77"/>
    </row>
    <row r="5277" spans="1:6" s="76" customFormat="1" x14ac:dyDescent="0.45">
      <c r="A5277" s="125"/>
      <c r="B5277" s="122"/>
      <c r="C5277" s="122"/>
      <c r="D5277" s="122"/>
      <c r="F5277" s="77"/>
    </row>
    <row r="5278" spans="1:6" s="76" customFormat="1" x14ac:dyDescent="0.45">
      <c r="A5278" s="125"/>
      <c r="B5278" s="122"/>
      <c r="C5278" s="122"/>
      <c r="D5278" s="122"/>
      <c r="F5278" s="77"/>
    </row>
    <row r="5279" spans="1:6" s="76" customFormat="1" x14ac:dyDescent="0.45">
      <c r="A5279" s="125"/>
      <c r="B5279" s="122"/>
      <c r="C5279" s="122"/>
      <c r="D5279" s="122"/>
      <c r="F5279" s="77"/>
    </row>
    <row r="5280" spans="1:6" s="76" customFormat="1" x14ac:dyDescent="0.45">
      <c r="A5280" s="125"/>
      <c r="B5280" s="122"/>
      <c r="C5280" s="122"/>
      <c r="D5280" s="122"/>
      <c r="F5280" s="77"/>
    </row>
    <row r="5281" spans="1:6" s="76" customFormat="1" x14ac:dyDescent="0.45">
      <c r="A5281" s="125"/>
      <c r="B5281" s="122"/>
      <c r="C5281" s="122"/>
      <c r="D5281" s="122"/>
      <c r="F5281" s="77"/>
    </row>
    <row r="5282" spans="1:6" s="76" customFormat="1" x14ac:dyDescent="0.45">
      <c r="A5282" s="125"/>
      <c r="B5282" s="122"/>
      <c r="C5282" s="122"/>
      <c r="D5282" s="122"/>
      <c r="F5282" s="77"/>
    </row>
    <row r="5283" spans="1:6" s="76" customFormat="1" x14ac:dyDescent="0.45">
      <c r="A5283" s="125"/>
      <c r="B5283" s="122"/>
      <c r="C5283" s="122"/>
      <c r="D5283" s="122"/>
      <c r="F5283" s="77"/>
    </row>
    <row r="5284" spans="1:6" s="76" customFormat="1" x14ac:dyDescent="0.45">
      <c r="A5284" s="125"/>
      <c r="B5284" s="122"/>
      <c r="C5284" s="122"/>
      <c r="D5284" s="122"/>
      <c r="F5284" s="77"/>
    </row>
    <row r="5285" spans="1:6" s="76" customFormat="1" x14ac:dyDescent="0.45">
      <c r="A5285" s="125"/>
      <c r="B5285" s="122"/>
      <c r="C5285" s="122"/>
      <c r="D5285" s="122"/>
      <c r="F5285" s="77"/>
    </row>
    <row r="5286" spans="1:6" s="76" customFormat="1" x14ac:dyDescent="0.45">
      <c r="A5286" s="125"/>
      <c r="B5286" s="122"/>
      <c r="C5286" s="122"/>
      <c r="D5286" s="122"/>
      <c r="F5286" s="77"/>
    </row>
    <row r="5287" spans="1:6" s="76" customFormat="1" x14ac:dyDescent="0.45">
      <c r="A5287" s="125"/>
      <c r="B5287" s="122"/>
      <c r="C5287" s="122"/>
      <c r="D5287" s="122"/>
      <c r="F5287" s="77"/>
    </row>
    <row r="5288" spans="1:6" s="76" customFormat="1" x14ac:dyDescent="0.45">
      <c r="A5288" s="125"/>
      <c r="B5288" s="122"/>
      <c r="C5288" s="122"/>
      <c r="D5288" s="122"/>
      <c r="F5288" s="77"/>
    </row>
    <row r="5289" spans="1:6" s="76" customFormat="1" x14ac:dyDescent="0.45">
      <c r="A5289" s="125"/>
      <c r="B5289" s="122"/>
      <c r="C5289" s="122"/>
      <c r="D5289" s="122"/>
    </row>
    <row r="5290" spans="1:6" s="76" customFormat="1" x14ac:dyDescent="0.45">
      <c r="A5290" s="125"/>
      <c r="B5290" s="122"/>
      <c r="C5290" s="122"/>
      <c r="D5290" s="122"/>
      <c r="F5290" s="77"/>
    </row>
    <row r="5291" spans="1:6" s="76" customFormat="1" x14ac:dyDescent="0.45">
      <c r="A5291" s="125"/>
      <c r="B5291" s="122"/>
      <c r="C5291" s="122"/>
      <c r="D5291" s="122"/>
      <c r="F5291" s="77"/>
    </row>
    <row r="5292" spans="1:6" s="76" customFormat="1" x14ac:dyDescent="0.45">
      <c r="A5292" s="125"/>
      <c r="B5292" s="122"/>
      <c r="C5292" s="122"/>
      <c r="D5292" s="122"/>
      <c r="F5292" s="77"/>
    </row>
    <row r="5293" spans="1:6" s="76" customFormat="1" x14ac:dyDescent="0.45">
      <c r="A5293" s="125"/>
      <c r="B5293" s="122"/>
      <c r="C5293" s="122"/>
      <c r="D5293" s="122"/>
      <c r="F5293" s="77"/>
    </row>
    <row r="5294" spans="1:6" s="76" customFormat="1" x14ac:dyDescent="0.45">
      <c r="A5294" s="125"/>
      <c r="B5294" s="122"/>
      <c r="C5294" s="122"/>
      <c r="D5294" s="122"/>
      <c r="F5294" s="77"/>
    </row>
    <row r="5295" spans="1:6" s="76" customFormat="1" x14ac:dyDescent="0.45">
      <c r="A5295" s="125"/>
      <c r="B5295" s="122"/>
      <c r="C5295" s="122"/>
      <c r="D5295" s="122"/>
      <c r="F5295" s="77"/>
    </row>
    <row r="5296" spans="1:6" s="76" customFormat="1" x14ac:dyDescent="0.45">
      <c r="A5296" s="125"/>
      <c r="B5296" s="122"/>
      <c r="C5296" s="122"/>
      <c r="D5296" s="122"/>
      <c r="F5296" s="77"/>
    </row>
    <row r="5297" spans="1:13" s="76" customFormat="1" x14ac:dyDescent="0.45">
      <c r="A5297" s="125"/>
      <c r="B5297" s="122"/>
      <c r="C5297" s="122"/>
      <c r="D5297" s="122"/>
      <c r="F5297" s="77"/>
    </row>
    <row r="5298" spans="1:13" s="76" customFormat="1" x14ac:dyDescent="0.45">
      <c r="A5298" s="125"/>
      <c r="B5298" s="122"/>
      <c r="C5298" s="122"/>
      <c r="D5298" s="122"/>
      <c r="F5298" s="77"/>
    </row>
    <row r="5299" spans="1:13" s="76" customFormat="1" x14ac:dyDescent="0.45">
      <c r="A5299" s="125"/>
      <c r="B5299" s="122"/>
      <c r="C5299" s="122"/>
      <c r="D5299" s="122"/>
      <c r="F5299" s="77"/>
    </row>
    <row r="5300" spans="1:13" s="76" customFormat="1" x14ac:dyDescent="0.45">
      <c r="A5300" s="125"/>
      <c r="B5300" s="122"/>
      <c r="C5300" s="122"/>
      <c r="D5300" s="122"/>
      <c r="F5300" s="77"/>
    </row>
    <row r="5301" spans="1:13" s="76" customFormat="1" x14ac:dyDescent="0.45">
      <c r="A5301" s="125"/>
      <c r="B5301" s="122"/>
      <c r="C5301" s="122"/>
      <c r="D5301" s="122"/>
      <c r="F5301" s="77"/>
    </row>
    <row r="5302" spans="1:13" s="76" customFormat="1" x14ac:dyDescent="0.45">
      <c r="A5302" s="125"/>
      <c r="B5302" s="122"/>
      <c r="C5302" s="122"/>
      <c r="D5302" s="122"/>
      <c r="F5302" s="77"/>
    </row>
    <row r="5303" spans="1:13" s="76" customFormat="1" x14ac:dyDescent="0.45">
      <c r="A5303" s="125"/>
      <c r="B5303" s="122"/>
      <c r="C5303" s="122"/>
      <c r="D5303" s="122"/>
      <c r="F5303" s="77"/>
    </row>
    <row r="5304" spans="1:13" x14ac:dyDescent="0.5">
      <c r="A5304" s="125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125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125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125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125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125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125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125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125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125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125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125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125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125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125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125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125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125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125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125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125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125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125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125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125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125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125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125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125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125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125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125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125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125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125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125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125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125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125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125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125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125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125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125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125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125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125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125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125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125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125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125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125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125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125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125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125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125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125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125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125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125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125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125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125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125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125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125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125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125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125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125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125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125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125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125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125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125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125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125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125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125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125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125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125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125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125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125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125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125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125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125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125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125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125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125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125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125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125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125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125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125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125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125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125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125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125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125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125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125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125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125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125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125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125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125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125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125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125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125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125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125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125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125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125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125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125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125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125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125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125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125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125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125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125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125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125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125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125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125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125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125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125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125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125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125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125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125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125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125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125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125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125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125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125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125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125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125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125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125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125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125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125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125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125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125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125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125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125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125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125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125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125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125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125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125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125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125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125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125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125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125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125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125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125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125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125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125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125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125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125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125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125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125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125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125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125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125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125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125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125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125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125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125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125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125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125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125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125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125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125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125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125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125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125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125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125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125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125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125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125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125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125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125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125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125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125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125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125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125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125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125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125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125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125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125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125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125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125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125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125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125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125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125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125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125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125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125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125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125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125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125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125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125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125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125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125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125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125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125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125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125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125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125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125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125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125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125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125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125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125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125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125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125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125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125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125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125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125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125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125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125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125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125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125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125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125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125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125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125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125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125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125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125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125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125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125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125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125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125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125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125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125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125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125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125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125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125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125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125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125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125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125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125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125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125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125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125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125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125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125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125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125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125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125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125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125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125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125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125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125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125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125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125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125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125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125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125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125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125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125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125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125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125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125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125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125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125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125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125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125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125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125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125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125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125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125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125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125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125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125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125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125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125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125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125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125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125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125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125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125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125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125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125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125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125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125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125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125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125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125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125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125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125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125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125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125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125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125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125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125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125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125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125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125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125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125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125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125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125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125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125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125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125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125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125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125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125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125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125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125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125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125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125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125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125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125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125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125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125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125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125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125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125"/>
      <c r="H5727" s="91"/>
      <c r="I5727" s="76"/>
    </row>
    <row r="5728" spans="1:13" x14ac:dyDescent="0.5">
      <c r="A5728" s="125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125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125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125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125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125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125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125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125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125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125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125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125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125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125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125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125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125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125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125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125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125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125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125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125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125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125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125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125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125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125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125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125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125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125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125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125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125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125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125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125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125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125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125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125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125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125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125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125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125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125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125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125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125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125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125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125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125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125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125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125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125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125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125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125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125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125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125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125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125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125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125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125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125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125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125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125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125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125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125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125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125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125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125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125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125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125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125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125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125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125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125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125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125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125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125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125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125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125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125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125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125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125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125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125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125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125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125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125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125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125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125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125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125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125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125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125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125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125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125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125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125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125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125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125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125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125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125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125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125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125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125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125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125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125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125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125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125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125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125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125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125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125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125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125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125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125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125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125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125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125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125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125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125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125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125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125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125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125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125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125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125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125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125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125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125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125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125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125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125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125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125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125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125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125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125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125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125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125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125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125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125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125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125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125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125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125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125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125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125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125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125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125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125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125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125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125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125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125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125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125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125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125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125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125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125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125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125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125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125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125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125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125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125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125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125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125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125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125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125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125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125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125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125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125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125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125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125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125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125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125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125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125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125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125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125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125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125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125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125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125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125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125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125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125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125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125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125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125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125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125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125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125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125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125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125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125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125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125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125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125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125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125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125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125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125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125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125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125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125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125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125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125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125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125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125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125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125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125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125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125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125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125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125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125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125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125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125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125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125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125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125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125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125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125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125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125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125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125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125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125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125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125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125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125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125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125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125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125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125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125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125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125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125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125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125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125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125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125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125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125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125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125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125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125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125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125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125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125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125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125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125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125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125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125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125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125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125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125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125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125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125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125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125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125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125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125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125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125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125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125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125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125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125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125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125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125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125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125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125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125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125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125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125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125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125"/>
      <c r="H6093" s="91"/>
      <c r="I6093" s="76"/>
    </row>
    <row r="6094" spans="1:13" x14ac:dyDescent="0.5">
      <c r="A6094" s="125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125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125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125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125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125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125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125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125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125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125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125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125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125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125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125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125"/>
      <c r="H6110" s="91"/>
      <c r="I6110" s="76"/>
    </row>
    <row r="6111" spans="1:13" x14ac:dyDescent="0.5">
      <c r="A6111" s="125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125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125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125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125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125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125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125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125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125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125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125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125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125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125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125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125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125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125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125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125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125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125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125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125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125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125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125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125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125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125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125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125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125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125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125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125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125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125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125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125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125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125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125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125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125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125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125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125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125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125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125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125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125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125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125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125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125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125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125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125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125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125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125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125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125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125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125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125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125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125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125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125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125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125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125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125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125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125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125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125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125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125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125"/>
      <c r="H6194" s="91"/>
      <c r="I6194" s="76"/>
    </row>
    <row r="6195" spans="1:13" x14ac:dyDescent="0.5">
      <c r="A6195" s="125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125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125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125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125"/>
      <c r="H6199" s="91"/>
      <c r="I6199" s="76"/>
    </row>
    <row r="6200" spans="1:13" x14ac:dyDescent="0.5">
      <c r="A6200" s="125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125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125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125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125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125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125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125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125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125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125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125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125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125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125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125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125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125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125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125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125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125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125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125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125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125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125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125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125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125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125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125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125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125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125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125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125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125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125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125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125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125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125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125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125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125"/>
      <c r="H6245" s="91"/>
      <c r="I6245" s="76"/>
    </row>
    <row r="6246" spans="1:13" x14ac:dyDescent="0.5">
      <c r="A6246" s="125"/>
      <c r="H6246" s="91"/>
      <c r="I6246" s="76"/>
    </row>
    <row r="6247" spans="1:13" x14ac:dyDescent="0.5">
      <c r="A6247" s="125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125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125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125"/>
      <c r="H6250" s="91"/>
      <c r="I6250" s="76"/>
    </row>
    <row r="6251" spans="1:13" x14ac:dyDescent="0.5">
      <c r="A6251" s="125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125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125"/>
      <c r="H6253" s="91"/>
      <c r="I6253" s="76"/>
    </row>
    <row r="6254" spans="1:13" x14ac:dyDescent="0.5">
      <c r="A6254" s="125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125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125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125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125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125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125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125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125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125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125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125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125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125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125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125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125"/>
      <c r="H6270" s="91"/>
      <c r="I6270" s="76"/>
    </row>
    <row r="6271" spans="1:13" x14ac:dyDescent="0.5">
      <c r="A6271" s="125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125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125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125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125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125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125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125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125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125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125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125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125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125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125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125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125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125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125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125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125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125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125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125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125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125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125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125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125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125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125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125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125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125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125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125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125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125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125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125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125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125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125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125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125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125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125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125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125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125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125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125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125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125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125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125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125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125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125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125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125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125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125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125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125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125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125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125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125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125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125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125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125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125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125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125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125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125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125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125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125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125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125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125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125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125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125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125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125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125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125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125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125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125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125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125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125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125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125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125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125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125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125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125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125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125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125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125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125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125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125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125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125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125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125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125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125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125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125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125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125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125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125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125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125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125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125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125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125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125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125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125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125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125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125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125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125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125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125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125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125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125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125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125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125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125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125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125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125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125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125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125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125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125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125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125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125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125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125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125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125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125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125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125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125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125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125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125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125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125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125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125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125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125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125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125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125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125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125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125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125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125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125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125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125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125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125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125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125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125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125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125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125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125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125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125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125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125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125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125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125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125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125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125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125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125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125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125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125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125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125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125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125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125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125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125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125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125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125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125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125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125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125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125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125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125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125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125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125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125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125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125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125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125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125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125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125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125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125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125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125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125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125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125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125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125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125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125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125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125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125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125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125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125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125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125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125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125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125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125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125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125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125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125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125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125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125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125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125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125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125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125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125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125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125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125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125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125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125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125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125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123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125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125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125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125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125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125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125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125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125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125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125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125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125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125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125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125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125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125"/>
      <c r="H6570" s="91"/>
      <c r="I6570" s="76"/>
    </row>
    <row r="6571" spans="1:13" x14ac:dyDescent="0.5">
      <c r="A6571" s="125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123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125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125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125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125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125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125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125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125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125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125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125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125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125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125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125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125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125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125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125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125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125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125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125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125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125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125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125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125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125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125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125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125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125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125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125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125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125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125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125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125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125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125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125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125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125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125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125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125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125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125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125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125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125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125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125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125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125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125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125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125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125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125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125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125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125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125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125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125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125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125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125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125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125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125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125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125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125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125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125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125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125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125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125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125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125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125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125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125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125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125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125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125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125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125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125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125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125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125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125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125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125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125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125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125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125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125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125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125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125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125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125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125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125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125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125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125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125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125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125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125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125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125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125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125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125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125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125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125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125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125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125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125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125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125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125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125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125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125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125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125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125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125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125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125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125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125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125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125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125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125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125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125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125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125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125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125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125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125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125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125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125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125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125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125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125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125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125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125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125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125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125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125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125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125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125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125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125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125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125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125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125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125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125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125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125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125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125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125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125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125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125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125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125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125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125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125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125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125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125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125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125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125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125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125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125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125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125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125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125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125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125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125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125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125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125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125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125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125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125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125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125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125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125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125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125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125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125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125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125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125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125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125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125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125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125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125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125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125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125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125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125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125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125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125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125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125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125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125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125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125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125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125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125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125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125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125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125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125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125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125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125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125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125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125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125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125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125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125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125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125"/>
      <c r="H6842" s="91"/>
      <c r="I6842" s="76"/>
    </row>
    <row r="6843" spans="1:13" x14ac:dyDescent="0.5">
      <c r="A6843" s="125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125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125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125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125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125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125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125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125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125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125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125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125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125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125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125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125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125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125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125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125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125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125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125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125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125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125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125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125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125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125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125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125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125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125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125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125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125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125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125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125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125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125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125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125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125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125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125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125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125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125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125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125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125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125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125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125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125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125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125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125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125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125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125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125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125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125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125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125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125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125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125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125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125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125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125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125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125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125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125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125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125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125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125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125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125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125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125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125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125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125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125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125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125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125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125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125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125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125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125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125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125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125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125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125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125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125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125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125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125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125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125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125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125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125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125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125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125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125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125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125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125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125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125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125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125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125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125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125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125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125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125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125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125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125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125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125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125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125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125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125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125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125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125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125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125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125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125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125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125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125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125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125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125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123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125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125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125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125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125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125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125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125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125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125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125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123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125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125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125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125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123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125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125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125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125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125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125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125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125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125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125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125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125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125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125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125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125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125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125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125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125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125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125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125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125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125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125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125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125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125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125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125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125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125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125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125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125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125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125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125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125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125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125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125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125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125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125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125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125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125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125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125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125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125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125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125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125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125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125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125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125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125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125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125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125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125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125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125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125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125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125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125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125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125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125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125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125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125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125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125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125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125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125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125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125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125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125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125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125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125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125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125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125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125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125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125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125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125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125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125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125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125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125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125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125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125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125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125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125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125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125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125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125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125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125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125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125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125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125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125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125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125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125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125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125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125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125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125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125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125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125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125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125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125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125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125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125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125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125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125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125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125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125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125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125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125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125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125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125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125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125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125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125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125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125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125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125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125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125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125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125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125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125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125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125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125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125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125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125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125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125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125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125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125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125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125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125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125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125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125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125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125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125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125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125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125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125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125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125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125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125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125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125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125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125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125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125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125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125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125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125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125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125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125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125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125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125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125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125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125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125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125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125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125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125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125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125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125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125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125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125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125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125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125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125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125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125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125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125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125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125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125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125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125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125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125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125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125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125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125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125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125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125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125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125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125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125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125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125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125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125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125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125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125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125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125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125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125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125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125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125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125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125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125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125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125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125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125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125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125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125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125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125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125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125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125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125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125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125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125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125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125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125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125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125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125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125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125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125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125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125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125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125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125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125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125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125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125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125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125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125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125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125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125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125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125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125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125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125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125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125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125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125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125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125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125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125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125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125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125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125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125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125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125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125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125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125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125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125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125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125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125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125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125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125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125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125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125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125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125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125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125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125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125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125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125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125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125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125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125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125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125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125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125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125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125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125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125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125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125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125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125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125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125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125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125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125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125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125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125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125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125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125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125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125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125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125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125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125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125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125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125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125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125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125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125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125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125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125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125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125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125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125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125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125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125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125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125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125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125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125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125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125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125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125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125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125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125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125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125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125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125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125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125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125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125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125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125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125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125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125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125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125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125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125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125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125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125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125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125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125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125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125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125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125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125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125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125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125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125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125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125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125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125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125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125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125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125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125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125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125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125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125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125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125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125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125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125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125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125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125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125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125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125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125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125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125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125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125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125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125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125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125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125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125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125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125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125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125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125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125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125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125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125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125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125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125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125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123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125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125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125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125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125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125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125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125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125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125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125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125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125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125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125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125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125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125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125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125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125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125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125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125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125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125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125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125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125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125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125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125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125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125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125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125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125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125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125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125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125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125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125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125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125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125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125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125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125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125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125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125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125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125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125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125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125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125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125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125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125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125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125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125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125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125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125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125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125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125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125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125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125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125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125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125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125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125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125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125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125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125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125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125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125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125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125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125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125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125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125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125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125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125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125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125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125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125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125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125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125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125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125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125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125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125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125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125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125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125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125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125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125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125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125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125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125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125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125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125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125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125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125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125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125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125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125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125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125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125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125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125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125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125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125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125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125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125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125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125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125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125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125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125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125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125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125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125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125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125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125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125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125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125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125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125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125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125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125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125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125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125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125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125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125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125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125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125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125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125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125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125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125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125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125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125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125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125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125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125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125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125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125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125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125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125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125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125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125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125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125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125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125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125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125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125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125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125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125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125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125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125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125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125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125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125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125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125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125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125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125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125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125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125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125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125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125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125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125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125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125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125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125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125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125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125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125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125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125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125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125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125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125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125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125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125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125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125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125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125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125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125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125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125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125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125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125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125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125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125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125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125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125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125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125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125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125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125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125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125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125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125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125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125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125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125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125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125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125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125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125"/>
      <c r="H7773" s="91"/>
      <c r="I7773" s="76"/>
    </row>
    <row r="7774" spans="1:13" x14ac:dyDescent="0.5">
      <c r="A7774" s="125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125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125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125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125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125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125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125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125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125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125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125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125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125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125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125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125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125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125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125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125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125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125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125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125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125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125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125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125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125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125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125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125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125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125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125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125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125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125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125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125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125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125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125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125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125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125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125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125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125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125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125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125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125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125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125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125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125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125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125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125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125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125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125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125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125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125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125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125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125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125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125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125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125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125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125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125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125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125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125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125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125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125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125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125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125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125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125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125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125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125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125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125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125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125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125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125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125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125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125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125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125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125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125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125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125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125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125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125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125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125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125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125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125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125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125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125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125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125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125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125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125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125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125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125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125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125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125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125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125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125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125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125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125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125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125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125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125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125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125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125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125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125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125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125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125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125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125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125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125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125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125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125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125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125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125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125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125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125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125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125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125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125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125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125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125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125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125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125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125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125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125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125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125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125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125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125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125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125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125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125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125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125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125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125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125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125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125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125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125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125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125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125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125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125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125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125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125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125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125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125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125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125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125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125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125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125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125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125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125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125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125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125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125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125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125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125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125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125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125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125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125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125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125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125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125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125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125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125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125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125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125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125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125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125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125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125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125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125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125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125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125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125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125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125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125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125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125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125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125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125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125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125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125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125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125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125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125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125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125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125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125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125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125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125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125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125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125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125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125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125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125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125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125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125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125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125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125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125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125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125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125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125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125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125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125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125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125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125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125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125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125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125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125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125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125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125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125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125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125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125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125"/>
      <c r="H8075" s="91"/>
      <c r="I8075" s="76"/>
    </row>
    <row r="8076" spans="1:13" x14ac:dyDescent="0.5">
      <c r="A8076" s="125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125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125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125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125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125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125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125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125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125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125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125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125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125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125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125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125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125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125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125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125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125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125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125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125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125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125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125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125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125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125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125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125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125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125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125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125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125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125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125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125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125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125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125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125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125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125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125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125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125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125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125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125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125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125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125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125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125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125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125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125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125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125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125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125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125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125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125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125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125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125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125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125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125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125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125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125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125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125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125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125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125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125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125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125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125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125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125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125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125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125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125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125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125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125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125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125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125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125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125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125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125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125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125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125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125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125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125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125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125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125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125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125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125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125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125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125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125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125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125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125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125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125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125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125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125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125"/>
      <c r="H8202" s="91"/>
      <c r="I8202" s="76"/>
    </row>
    <row r="8203" spans="1:13" x14ac:dyDescent="0.5">
      <c r="A8203" s="125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125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125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125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125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125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125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125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125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125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125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125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125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125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125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125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125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125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125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125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125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125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125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125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125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125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125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125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125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125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125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125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125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125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125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125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125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125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125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125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125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125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125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125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125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125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125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125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125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125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125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125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125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125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125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125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125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125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125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125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125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125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125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125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125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125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125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125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125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125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125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125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125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125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125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125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125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125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125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125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125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125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125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125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125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125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125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125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125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125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125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125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125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125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125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125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125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125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125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125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125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125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125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125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125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125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125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125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125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125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125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125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125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125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125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125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125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125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125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125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125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125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125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125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125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125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125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125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125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125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125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125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125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125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125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125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125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125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125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125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125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125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125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125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125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125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125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125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125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125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125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125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125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125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125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125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125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125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125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125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125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125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125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125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125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125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125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125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125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125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125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125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125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125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125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125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125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125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125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125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125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125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125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125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125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125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125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125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125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125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125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125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125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125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125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125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125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125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125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125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125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125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125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125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125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125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125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125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125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125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125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125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125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125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125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125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125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125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125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125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125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125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125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125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125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125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125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125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125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125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125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125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125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125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123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125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125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125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125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125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125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125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125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125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125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125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125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125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125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125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125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125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125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125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125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125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125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125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125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125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125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125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125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125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125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125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125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125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125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125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125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125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125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125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125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125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125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125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125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125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125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125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125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125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125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125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125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125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125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125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125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125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125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125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125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125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125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125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125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125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125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125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125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125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125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125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125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125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125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125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125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125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125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125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125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125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125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125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125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125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125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125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125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125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125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125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125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125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125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125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125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125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125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125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125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125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125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125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125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125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125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125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125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125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125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125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125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125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125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125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125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125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125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125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125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125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125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125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125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125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125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125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125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125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125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125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125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125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125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125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125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125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125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125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125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125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125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125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125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125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125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125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125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125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125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125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125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125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125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125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125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125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125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125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125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125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125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125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125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125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125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125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125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125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125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125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125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125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125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125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125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125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125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125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125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125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125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125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125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125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125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125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125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125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125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125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125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125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125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125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125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125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125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125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125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125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125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125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125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125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125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125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125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125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125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125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125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125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125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125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125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125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125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125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125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125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125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125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125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125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125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125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125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125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125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125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125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125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125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125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125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125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125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125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125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125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125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125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125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125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125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125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125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125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123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125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125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125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125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123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125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125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125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125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125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125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125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125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125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125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125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125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125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125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125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125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125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125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125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125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125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125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125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125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125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125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125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125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125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125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125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125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125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125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125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125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125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125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125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125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125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125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125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125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125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125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125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125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125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125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125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125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125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125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125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125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125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125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125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125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125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125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125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125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125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125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125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125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125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125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125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125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125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125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125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125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125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125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125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125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125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125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125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125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125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125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125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125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125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125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125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125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125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125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125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125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125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125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125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125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125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125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125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125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125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125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125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125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125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125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125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125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125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125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125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125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125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125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125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125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125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125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125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125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125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125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125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125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125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125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125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125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125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125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125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125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125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125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125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125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125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125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125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125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125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125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125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125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125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125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125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125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125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125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125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125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125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125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125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125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125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125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125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125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125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125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125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125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125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125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125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125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125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125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125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125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125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125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125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125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125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125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125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125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125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125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125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125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125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125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125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125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125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125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125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125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125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125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125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125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125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125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125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125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125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125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125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125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125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125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125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125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125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125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125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125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125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125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125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125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125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125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125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125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125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125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125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125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125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125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125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125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125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125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125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125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125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125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125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125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125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125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125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125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125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125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125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125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125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125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125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125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125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125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125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125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125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125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125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125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125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125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125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125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125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125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125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125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125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125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125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125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125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125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125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125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125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125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125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125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125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125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125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125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125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125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125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125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125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125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125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125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125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125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125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125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125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125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125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125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125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125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125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125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125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125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125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125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125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125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125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125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125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125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125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125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125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125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125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125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125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125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125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125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125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125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125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125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125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125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125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125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125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125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125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125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125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125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125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125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125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125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125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125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125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125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125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125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125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125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125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125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125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125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125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125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125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125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125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125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125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125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125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125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125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125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125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125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125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125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125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125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125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125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125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125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125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125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125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125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125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125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125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125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125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125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125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125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125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125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125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125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125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125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125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125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125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125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125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125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125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125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125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125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125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125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125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125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125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125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125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125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125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125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125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125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125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125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125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125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125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125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125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125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125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125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125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125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125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125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125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125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125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125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125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125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125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125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125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125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125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125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125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125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125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125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125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125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123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125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125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125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125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125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125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125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125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125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125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125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125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125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125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125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125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125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125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125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125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125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125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125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125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125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125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125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125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125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125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125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125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125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125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125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125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125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125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125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125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125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125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125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125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125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125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125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125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125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125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125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125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125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125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125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125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125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125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125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125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125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125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125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125"/>
      <c r="H9205" s="91"/>
      <c r="I9205" s="76"/>
    </row>
    <row r="9206" spans="1:13" x14ac:dyDescent="0.5">
      <c r="A9206" s="125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125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125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125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125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125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125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125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125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125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125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125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125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125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125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125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125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125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125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125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125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125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125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125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125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125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125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125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125"/>
      <c r="H9234" s="91"/>
      <c r="I9234" s="76"/>
    </row>
    <row r="9235" spans="1:13" x14ac:dyDescent="0.5">
      <c r="A9235" s="125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125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125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125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125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125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125"/>
      <c r="H9241" s="91"/>
      <c r="I9241" s="76"/>
    </row>
    <row r="9242" spans="1:13" x14ac:dyDescent="0.5">
      <c r="A9242" s="125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125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125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125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125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125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125"/>
      <c r="H9248" s="91"/>
      <c r="I9248" s="76"/>
    </row>
    <row r="9249" spans="1:13" x14ac:dyDescent="0.5">
      <c r="A9249" s="125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125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125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125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125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125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125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125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125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125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125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125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125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125"/>
      <c r="H9262" s="91"/>
      <c r="I9262" s="76"/>
    </row>
    <row r="9263" spans="1:13" x14ac:dyDescent="0.5">
      <c r="A9263" s="125"/>
      <c r="H9263" s="91"/>
      <c r="I9263" s="76"/>
    </row>
    <row r="9264" spans="1:13" x14ac:dyDescent="0.5">
      <c r="A9264" s="125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125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125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125"/>
      <c r="H9267" s="91"/>
      <c r="I9267" s="76"/>
    </row>
    <row r="9268" spans="1:13" x14ac:dyDescent="0.5">
      <c r="A9268" s="125"/>
      <c r="H9268" s="91"/>
      <c r="I9268" s="76"/>
    </row>
    <row r="9269" spans="1:13" x14ac:dyDescent="0.5">
      <c r="A9269" s="125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125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125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125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125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125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125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125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125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125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125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125"/>
      <c r="H9280" s="91"/>
      <c r="I9280" s="76"/>
    </row>
    <row r="9281" spans="1:13" x14ac:dyDescent="0.5">
      <c r="A9281" s="125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125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125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125"/>
      <c r="H9284" s="91"/>
      <c r="I9284" s="76"/>
    </row>
    <row r="9285" spans="1:13" x14ac:dyDescent="0.5">
      <c r="A9285" s="125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125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125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125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125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125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125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125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125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125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125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125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125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125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125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125"/>
      <c r="H9300" s="91"/>
      <c r="I9300" s="76"/>
    </row>
    <row r="9301" spans="1:13" x14ac:dyDescent="0.5">
      <c r="A9301" s="125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125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125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125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125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125"/>
      <c r="H9306" s="91"/>
      <c r="I9306" s="76"/>
    </row>
    <row r="9307" spans="1:13" x14ac:dyDescent="0.5">
      <c r="A9307" s="125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125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125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125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125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125"/>
      <c r="H9312" s="91"/>
      <c r="I9312" s="76"/>
    </row>
    <row r="9313" spans="1:13" x14ac:dyDescent="0.5">
      <c r="A9313" s="125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125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125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125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125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125"/>
      <c r="H9318" s="91"/>
      <c r="I9318" s="76"/>
    </row>
    <row r="9319" spans="1:13" x14ac:dyDescent="0.5">
      <c r="A9319" s="125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125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125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125"/>
      <c r="H9322" s="91"/>
      <c r="I9322" s="76"/>
    </row>
    <row r="9323" spans="1:13" x14ac:dyDescent="0.5">
      <c r="A9323" s="125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125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125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125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125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125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125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125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125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125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125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125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125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125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125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125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125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125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125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125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125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125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125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125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125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125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125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125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125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125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125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125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125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125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125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125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125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125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125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125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125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125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125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125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125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125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125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125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125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125"/>
      <c r="H9372" s="91"/>
      <c r="I9372" s="76"/>
    </row>
    <row r="9373" spans="1:13" x14ac:dyDescent="0.5">
      <c r="A9373" s="125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125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125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125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125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125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125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125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125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125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125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125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125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125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125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125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125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125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125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125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125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125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125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125"/>
      <c r="H9396" s="91"/>
      <c r="I9396" s="76"/>
    </row>
    <row r="9397" spans="1:13" x14ac:dyDescent="0.5">
      <c r="A9397" s="125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125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125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125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125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125"/>
      <c r="H9402" s="91"/>
      <c r="I9402" s="76"/>
    </row>
    <row r="9403" spans="1:13" x14ac:dyDescent="0.5">
      <c r="A9403" s="125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125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125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125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125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125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125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125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125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125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125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125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125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125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125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125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125"/>
      <c r="H9419" s="91"/>
      <c r="I9419" s="76"/>
    </row>
    <row r="9420" spans="1:13" x14ac:dyDescent="0.5">
      <c r="A9420" s="125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125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125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125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125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125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125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125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125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125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125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125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125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125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125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125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125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125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125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125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125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125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125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125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125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125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125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125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125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125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125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125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125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125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125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125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125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125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125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125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125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125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125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125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125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125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125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125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125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125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125"/>
      <c r="H9470" s="91"/>
      <c r="I9470" s="76"/>
    </row>
    <row r="9471" spans="1:13" x14ac:dyDescent="0.5">
      <c r="A9471" s="125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125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125"/>
      <c r="H9473" s="91"/>
      <c r="I9473" s="76"/>
    </row>
    <row r="9474" spans="1:13" x14ac:dyDescent="0.5">
      <c r="A9474" s="125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125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125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125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125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125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125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125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125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125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125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125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125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125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125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125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125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125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125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125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125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125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125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125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125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125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125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125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125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125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125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125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125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125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125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125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125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125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125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125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125"/>
      <c r="H9514" s="91"/>
      <c r="I9514" s="76"/>
    </row>
    <row r="9515" spans="1:13" x14ac:dyDescent="0.5">
      <c r="A9515" s="125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125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125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125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125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125"/>
      <c r="H9520" s="91"/>
      <c r="I9520" s="76"/>
    </row>
    <row r="9521" spans="1:13" x14ac:dyDescent="0.5">
      <c r="A9521" s="125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125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125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125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125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125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125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125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125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125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125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125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125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125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125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125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125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125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125"/>
      <c r="H9539" s="91"/>
      <c r="I9539" s="76"/>
    </row>
    <row r="9540" spans="1:13" x14ac:dyDescent="0.5">
      <c r="A9540" s="125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125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125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125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125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125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125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125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125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125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125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125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125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125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125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125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125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125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125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125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125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125"/>
      <c r="H9561" s="91"/>
      <c r="I9561" s="76"/>
    </row>
    <row r="9562" spans="1:13" x14ac:dyDescent="0.5">
      <c r="A9562" s="125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125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125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125"/>
      <c r="H9565" s="91"/>
      <c r="I9565" s="76"/>
    </row>
    <row r="9566" spans="1:13" x14ac:dyDescent="0.5">
      <c r="A9566" s="125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125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125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125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125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125"/>
      <c r="H9571" s="91"/>
      <c r="I9571" s="76"/>
    </row>
    <row r="9572" spans="1:13" x14ac:dyDescent="0.5">
      <c r="A9572" s="125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125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125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125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125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125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125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125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125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125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125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125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125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125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125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125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125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125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125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125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125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125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125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125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125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125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125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125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125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125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125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125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125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125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125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125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125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125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125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125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125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125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125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125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125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125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125"/>
      <c r="H9618" s="91"/>
      <c r="I9618" s="76"/>
    </row>
    <row r="9619" spans="1:13" x14ac:dyDescent="0.5">
      <c r="A9619" s="125"/>
      <c r="H9619" s="91"/>
      <c r="I9619" s="76"/>
    </row>
    <row r="9620" spans="1:13" x14ac:dyDescent="0.5">
      <c r="A9620" s="125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125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125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125"/>
      <c r="H9623" s="91"/>
      <c r="I9623" s="76"/>
    </row>
    <row r="9624" spans="1:13" x14ac:dyDescent="0.5">
      <c r="A9624" s="125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125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125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125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125"/>
      <c r="H9628" s="91"/>
      <c r="I9628" s="76"/>
    </row>
    <row r="9629" spans="1:13" x14ac:dyDescent="0.5">
      <c r="A9629" s="125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125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125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125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125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125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125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125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125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125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125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125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125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125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125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125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125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125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125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125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125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125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125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125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125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125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125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125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123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125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125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125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125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125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125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125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125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125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125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125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125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125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125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125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125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125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125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125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125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125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125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125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125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125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125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125"/>
      <c r="H9684" s="91"/>
      <c r="I9684" s="76"/>
    </row>
    <row r="9685" spans="1:13" x14ac:dyDescent="0.5">
      <c r="A9685" s="125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125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125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125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125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125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125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125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125"/>
      <c r="H9693" s="91"/>
      <c r="I9693" s="76"/>
    </row>
    <row r="9694" spans="1:13" x14ac:dyDescent="0.5">
      <c r="A9694" s="125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125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125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125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125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125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125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125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125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125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125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125"/>
      <c r="H9705" s="91"/>
      <c r="I9705" s="76"/>
    </row>
    <row r="9706" spans="1:13" x14ac:dyDescent="0.5">
      <c r="A9706" s="125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125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125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125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125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125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125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125"/>
      <c r="H9713" s="91"/>
      <c r="I9713" s="76"/>
    </row>
    <row r="9714" spans="1:13" x14ac:dyDescent="0.5">
      <c r="A9714" s="125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125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125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125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125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125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125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125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125"/>
      <c r="H9722" s="91"/>
      <c r="I9722" s="76"/>
    </row>
    <row r="9723" spans="1:13" x14ac:dyDescent="0.5">
      <c r="A9723" s="125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125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125"/>
      <c r="H9725" s="91"/>
      <c r="I9725" s="76"/>
    </row>
    <row r="9726" spans="1:13" x14ac:dyDescent="0.5">
      <c r="A9726" s="125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125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125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125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125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125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125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125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125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125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125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125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125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125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125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125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125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125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125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125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125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125"/>
      <c r="H9747" s="91"/>
      <c r="I9747" s="76"/>
    </row>
    <row r="9748" spans="1:13" x14ac:dyDescent="0.5">
      <c r="A9748" s="125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125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125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125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125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125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125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125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125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125"/>
      <c r="H9757" s="91"/>
      <c r="I9757" s="76"/>
    </row>
    <row r="9758" spans="1:13" x14ac:dyDescent="0.5">
      <c r="A9758" s="125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125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125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125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125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125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125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125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125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125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125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125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125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125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125"/>
      <c r="H9772" s="91"/>
      <c r="I9772" s="76"/>
    </row>
    <row r="9773" spans="1:13" x14ac:dyDescent="0.5">
      <c r="A9773" s="125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125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125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125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125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125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125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125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125"/>
      <c r="H9781" s="91"/>
      <c r="I9781" s="76"/>
    </row>
    <row r="9782" spans="1:13" x14ac:dyDescent="0.5">
      <c r="A9782" s="125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125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125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125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125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125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125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125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125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125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125"/>
      <c r="H9792" s="91"/>
      <c r="I9792" s="76"/>
    </row>
    <row r="9793" spans="1:13" x14ac:dyDescent="0.5">
      <c r="A9793" s="125"/>
      <c r="H9793" s="91"/>
      <c r="I9793" s="76"/>
    </row>
    <row r="9794" spans="1:13" x14ac:dyDescent="0.5">
      <c r="A9794" s="125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125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125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125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125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125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125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125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125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125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125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125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125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125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125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125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125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125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125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125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125"/>
      <c r="H9814" s="91"/>
      <c r="I9814" s="76"/>
    </row>
    <row r="9815" spans="1:13" x14ac:dyDescent="0.5">
      <c r="A9815" s="125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125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125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125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125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125"/>
      <c r="H9820" s="91"/>
      <c r="I9820" s="76"/>
    </row>
    <row r="9821" spans="1:13" x14ac:dyDescent="0.5">
      <c r="A9821" s="125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125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125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125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125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125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125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125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125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125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125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125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125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125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125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125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125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125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125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125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125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125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125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125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125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125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125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125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125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125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125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125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125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125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125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125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125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125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125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125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125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125"/>
      <c r="H9862" s="91"/>
      <c r="I9862" s="76"/>
    </row>
    <row r="9863" spans="1:13" x14ac:dyDescent="0.5">
      <c r="A9863" s="125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125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125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125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125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125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125"/>
      <c r="H9869" s="91"/>
      <c r="I9869" s="76"/>
    </row>
    <row r="9870" spans="1:13" x14ac:dyDescent="0.5">
      <c r="A9870" s="125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125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125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125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125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125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125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125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125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125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125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125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125"/>
      <c r="H9882" s="91"/>
      <c r="I9882" s="76"/>
    </row>
    <row r="9883" spans="1:13" x14ac:dyDescent="0.5">
      <c r="A9883" s="125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125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125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125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125"/>
      <c r="H9887" s="91"/>
      <c r="I9887" s="76"/>
    </row>
    <row r="9888" spans="1:13" x14ac:dyDescent="0.5">
      <c r="A9888" s="125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125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125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125"/>
      <c r="H9891" s="91"/>
      <c r="I9891" s="76"/>
    </row>
    <row r="9892" spans="1:13" x14ac:dyDescent="0.5">
      <c r="A9892" s="125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125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125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125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125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125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125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125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125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125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125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125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125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125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125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125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125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125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125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125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125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125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125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125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125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125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125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125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125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125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125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125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125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125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125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125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125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125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125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125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125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125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125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125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125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125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125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125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125"/>
      <c r="H9940" s="91"/>
      <c r="I9940" s="76"/>
    </row>
    <row r="9941" spans="1:13" x14ac:dyDescent="0.5">
      <c r="A9941" s="125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125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125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125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125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125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125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125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125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125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125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125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125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125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125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125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125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125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125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125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125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125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125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125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125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125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125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125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125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125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125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125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125"/>
      <c r="H9973" s="91"/>
      <c r="I9973" s="76"/>
    </row>
    <row r="9974" spans="1:13" x14ac:dyDescent="0.5">
      <c r="A9974" s="125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125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125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125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125"/>
      <c r="H9978" s="91"/>
      <c r="I9978" s="76"/>
    </row>
    <row r="9979" spans="1:13" x14ac:dyDescent="0.5">
      <c r="A9979" s="125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125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125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125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125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125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125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125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125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125"/>
      <c r="H9988" s="91"/>
      <c r="I9988" s="76"/>
    </row>
    <row r="9989" spans="1:13" x14ac:dyDescent="0.5">
      <c r="A9989" s="125"/>
      <c r="H9989" s="91"/>
      <c r="I9989" s="76"/>
    </row>
    <row r="9990" spans="1:13" x14ac:dyDescent="0.5">
      <c r="A9990" s="125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125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125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125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125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125"/>
      <c r="H9995" s="91"/>
      <c r="I9995" s="76"/>
    </row>
    <row r="9996" spans="1:13" x14ac:dyDescent="0.5">
      <c r="A9996" s="125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125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125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125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125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125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125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125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125"/>
      <c r="H10004" s="91"/>
      <c r="I10004" s="76"/>
    </row>
    <row r="10005" spans="1:13" x14ac:dyDescent="0.5">
      <c r="A10005" s="125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125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125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125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125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125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125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125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125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125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125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125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125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125"/>
      <c r="H10018" s="91"/>
      <c r="I10018" s="76"/>
    </row>
    <row r="10019" spans="1:13" x14ac:dyDescent="0.5">
      <c r="A10019" s="125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125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125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125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125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125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125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125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125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125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125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125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125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125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125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125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125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125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125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125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125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125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125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125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125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125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125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125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125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125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125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125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125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125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125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125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125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125"/>
      <c r="H10056" s="91"/>
      <c r="I10056" s="76"/>
    </row>
    <row r="10057" spans="1:13" x14ac:dyDescent="0.5">
      <c r="A10057" s="125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125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125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125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125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125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125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125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123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125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125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125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125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125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125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125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125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125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125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125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125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125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125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125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125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125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125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125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125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125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125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125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125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125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125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125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125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125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125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125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125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125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125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125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125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125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125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125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125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125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125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125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125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125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125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125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125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125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125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125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125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125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125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125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125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125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125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125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125"/>
      <c r="H10125" s="91"/>
      <c r="I10125" s="76"/>
    </row>
    <row r="10126" spans="1:13" x14ac:dyDescent="0.5">
      <c r="A10126" s="125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125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125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125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125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125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125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125"/>
      <c r="H10133" s="91"/>
      <c r="I10133" s="76"/>
    </row>
    <row r="10134" spans="1:13" x14ac:dyDescent="0.5">
      <c r="A10134" s="125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125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125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125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125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125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125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125"/>
      <c r="H10141" s="91"/>
      <c r="I10141" s="76"/>
    </row>
    <row r="10142" spans="1:13" x14ac:dyDescent="0.5">
      <c r="A10142" s="125"/>
      <c r="H10142" s="91"/>
      <c r="I10142" s="76"/>
    </row>
    <row r="10143" spans="1:13" x14ac:dyDescent="0.5">
      <c r="A10143" s="125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125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125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125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125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125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125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125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125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125"/>
      <c r="H10152" s="91"/>
      <c r="I10152" s="76"/>
    </row>
    <row r="10153" spans="1:13" x14ac:dyDescent="0.5">
      <c r="A10153" s="125"/>
      <c r="H10153" s="91"/>
      <c r="I10153" s="76"/>
    </row>
    <row r="10154" spans="1:13" x14ac:dyDescent="0.5">
      <c r="A10154" s="125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125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125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125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125"/>
      <c r="H10158" s="91"/>
      <c r="I10158" s="76"/>
    </row>
    <row r="10159" spans="1:13" x14ac:dyDescent="0.5">
      <c r="A10159" s="125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125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125"/>
      <c r="H10161" s="91"/>
      <c r="I10161" s="76"/>
    </row>
    <row r="10162" spans="1:13" x14ac:dyDescent="0.5">
      <c r="A10162" s="125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125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125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125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125"/>
      <c r="H10166" s="91"/>
      <c r="I10166" s="76"/>
    </row>
    <row r="10167" spans="1:13" x14ac:dyDescent="0.5">
      <c r="A10167" s="125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125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125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125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125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125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125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125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125"/>
      <c r="H10175" s="91"/>
      <c r="I10175" s="76"/>
    </row>
    <row r="10176" spans="1:13" x14ac:dyDescent="0.5">
      <c r="A10176" s="125"/>
      <c r="H10176" s="91"/>
      <c r="I10176" s="76"/>
    </row>
    <row r="10177" spans="1:13" x14ac:dyDescent="0.5">
      <c r="A10177" s="125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125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125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125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125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125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125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125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125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125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125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125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125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125"/>
      <c r="H10190" s="91"/>
      <c r="I10190" s="76"/>
    </row>
    <row r="10191" spans="1:13" x14ac:dyDescent="0.5">
      <c r="A10191" s="125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125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125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125"/>
      <c r="H10194" s="91"/>
      <c r="I10194" s="76"/>
    </row>
    <row r="10195" spans="1:13" x14ac:dyDescent="0.5">
      <c r="A10195" s="125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125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125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125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125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125"/>
      <c r="H10200" s="91"/>
      <c r="I10200" s="76"/>
    </row>
    <row r="10201" spans="1:13" x14ac:dyDescent="0.5">
      <c r="A10201" s="125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125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125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125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125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125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125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125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125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125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125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125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125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125"/>
      <c r="H10214" s="91"/>
      <c r="I10214" s="76"/>
    </row>
    <row r="10215" spans="1:13" x14ac:dyDescent="0.5">
      <c r="A10215" s="125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125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125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125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125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125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125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125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125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125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125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125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125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125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125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125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125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125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125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125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125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125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125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125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125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125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125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125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125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125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125"/>
      <c r="H10245" s="91"/>
      <c r="I10245" s="76"/>
    </row>
    <row r="10246" spans="1:13" x14ac:dyDescent="0.5">
      <c r="A10246" s="125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125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125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125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125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125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125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125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125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125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125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125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125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125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125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125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125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125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125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125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125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125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125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125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125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125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125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125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125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125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125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125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125"/>
      <c r="H10278" s="91"/>
      <c r="I10278" s="76"/>
    </row>
    <row r="10279" spans="1:13" x14ac:dyDescent="0.5">
      <c r="A10279" s="125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125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125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125"/>
      <c r="H10282" s="91"/>
      <c r="I10282" s="76"/>
    </row>
    <row r="10283" spans="1:13" x14ac:dyDescent="0.5">
      <c r="A10283" s="125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125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125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125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125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125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125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125"/>
      <c r="H10290" s="91"/>
      <c r="I10290" s="76"/>
    </row>
    <row r="10291" spans="1:13" x14ac:dyDescent="0.5">
      <c r="A10291" s="125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125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125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125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125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125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125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125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125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125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125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125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125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125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125"/>
      <c r="H10305" s="91"/>
      <c r="I10305" s="76"/>
    </row>
    <row r="10306" spans="1:13" x14ac:dyDescent="0.5">
      <c r="A10306" s="125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125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125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125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125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125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125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125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125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125"/>
      <c r="H10315" s="91"/>
      <c r="I10315" s="76"/>
    </row>
    <row r="10316" spans="1:13" x14ac:dyDescent="0.5">
      <c r="A10316" s="125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125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125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125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125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125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125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125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125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125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125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125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125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125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125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125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125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125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125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125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125"/>
      <c r="H10336" s="91"/>
      <c r="I10336" s="76"/>
    </row>
    <row r="10337" spans="1:13" x14ac:dyDescent="0.5">
      <c r="A10337" s="125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125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125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125"/>
      <c r="H10340" s="91"/>
      <c r="I10340" s="76"/>
    </row>
    <row r="10341" spans="1:13" x14ac:dyDescent="0.5">
      <c r="A10341" s="125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125"/>
      <c r="H10342" s="91"/>
      <c r="I10342" s="76"/>
    </row>
    <row r="10343" spans="1:13" x14ac:dyDescent="0.5">
      <c r="A10343" s="125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125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125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125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125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125"/>
      <c r="H10348" s="91"/>
      <c r="I10348" s="76"/>
    </row>
    <row r="10349" spans="1:13" x14ac:dyDescent="0.5">
      <c r="A10349" s="125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125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125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125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125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125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125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125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125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125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125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125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125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125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125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125"/>
      <c r="H10364" s="91"/>
      <c r="I10364" s="76"/>
    </row>
    <row r="10365" spans="1:13" x14ac:dyDescent="0.5">
      <c r="A10365" s="125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125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125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125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125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125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125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125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125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125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125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125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125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125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125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125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125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125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125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125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125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125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125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125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125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125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125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125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125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125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125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125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125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125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125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125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125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125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125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125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125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125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125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125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125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125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125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125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125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125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125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125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125"/>
      <c r="H10417" s="91"/>
      <c r="I10417" s="76"/>
    </row>
    <row r="10418" spans="1:13" x14ac:dyDescent="0.5">
      <c r="A10418" s="125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125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125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125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125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125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125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125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125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125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125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125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125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125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125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125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125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125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125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125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125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125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125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125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125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125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125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125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125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125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125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125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125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125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125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125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125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125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125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125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125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125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125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125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125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125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125"/>
      <c r="H10464" s="91"/>
      <c r="I10464" s="76"/>
    </row>
    <row r="10465" spans="1:13" x14ac:dyDescent="0.5">
      <c r="A10465" s="125"/>
      <c r="H10465" s="91"/>
      <c r="I10465" s="76"/>
    </row>
    <row r="10466" spans="1:13" x14ac:dyDescent="0.5">
      <c r="A10466" s="125"/>
      <c r="H10466" s="91"/>
      <c r="I10466" s="76"/>
    </row>
    <row r="10467" spans="1:13" x14ac:dyDescent="0.5">
      <c r="A10467" s="125"/>
      <c r="H10467" s="91"/>
      <c r="I10467" s="76"/>
    </row>
    <row r="10468" spans="1:13" x14ac:dyDescent="0.5">
      <c r="A10468" s="125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125"/>
      <c r="H10469" s="91"/>
      <c r="I10469" s="76"/>
    </row>
    <row r="10470" spans="1:13" x14ac:dyDescent="0.5">
      <c r="A10470" s="125"/>
      <c r="H10470" s="91"/>
      <c r="I10470" s="76"/>
    </row>
    <row r="10471" spans="1:13" x14ac:dyDescent="0.5">
      <c r="A10471" s="125"/>
      <c r="H10471" s="91"/>
      <c r="I10471" s="76"/>
    </row>
    <row r="10472" spans="1:13" x14ac:dyDescent="0.5">
      <c r="A10472" s="125"/>
      <c r="H10472" s="91"/>
      <c r="I10472" s="76"/>
    </row>
    <row r="10473" spans="1:13" x14ac:dyDescent="0.5">
      <c r="A10473" s="125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125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125"/>
      <c r="H10475" s="91"/>
      <c r="I10475" s="76"/>
    </row>
    <row r="10476" spans="1:13" x14ac:dyDescent="0.5">
      <c r="A10476" s="125"/>
      <c r="H10476" s="91"/>
      <c r="I10476" s="76"/>
    </row>
    <row r="10477" spans="1:13" x14ac:dyDescent="0.5">
      <c r="A10477" s="125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125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125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125"/>
      <c r="H10480" s="91"/>
      <c r="I10480" s="76"/>
    </row>
    <row r="10481" spans="1:13" x14ac:dyDescent="0.5">
      <c r="A10481" s="125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125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125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125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125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125"/>
      <c r="H10486" s="91"/>
      <c r="I10486" s="76"/>
    </row>
    <row r="10487" spans="1:13" x14ac:dyDescent="0.5">
      <c r="A10487" s="125"/>
      <c r="H10487" s="91"/>
      <c r="I10487" s="76"/>
    </row>
    <row r="10488" spans="1:13" x14ac:dyDescent="0.5">
      <c r="A10488" s="125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125"/>
      <c r="H10489" s="91"/>
      <c r="I10489" s="76"/>
    </row>
    <row r="10490" spans="1:13" x14ac:dyDescent="0.5">
      <c r="A10490" s="125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125"/>
      <c r="H10491" s="91"/>
      <c r="I10491" s="76"/>
    </row>
    <row r="10492" spans="1:13" x14ac:dyDescent="0.5">
      <c r="A10492" s="125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125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125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125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125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125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125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125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125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125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125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125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125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125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125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125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125"/>
      <c r="H10508" s="91"/>
      <c r="I10508" s="76"/>
    </row>
    <row r="10509" spans="1:13" x14ac:dyDescent="0.5">
      <c r="A10509" s="125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125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125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125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125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125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125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125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125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125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125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125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125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125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125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125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125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125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125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125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125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125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125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125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125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125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125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125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125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125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125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125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125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125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125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125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125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125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125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125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125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125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125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125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125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125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125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125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125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125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125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125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125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125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125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125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125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125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125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125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125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125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125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125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125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125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125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125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125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125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125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125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125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125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125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125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125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125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125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125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125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125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125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125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125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125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125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125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125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125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125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125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125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125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125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125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125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125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125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125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125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125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125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125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125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125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125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125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125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125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125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125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125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125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125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125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125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125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125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125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125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125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125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125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125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125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125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125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125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125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125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125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125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125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125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125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125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125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125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125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125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125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125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125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125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125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125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125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125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125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125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125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125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125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125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125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125"/>
      <c r="H10665" s="91"/>
      <c r="I10665" s="76"/>
    </row>
    <row r="10666" spans="1:13" x14ac:dyDescent="0.5">
      <c r="A10666" s="125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125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125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125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125"/>
      <c r="H10670" s="91"/>
      <c r="I10670" s="76"/>
    </row>
    <row r="10671" spans="1:13" x14ac:dyDescent="0.5">
      <c r="A10671" s="125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125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125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125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125"/>
      <c r="H10675" s="91"/>
      <c r="I10675" s="76"/>
    </row>
    <row r="10676" spans="1:13" x14ac:dyDescent="0.5">
      <c r="A10676" s="125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125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125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125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125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125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125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125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125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125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125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125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125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125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125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125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125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125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125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125"/>
      <c r="H10695" s="91"/>
      <c r="I10695" s="76"/>
    </row>
    <row r="10696" spans="1:13" x14ac:dyDescent="0.5">
      <c r="A10696" s="125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125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125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125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123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123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123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123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123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123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123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123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123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123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123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123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123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123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123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123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123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123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123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123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123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123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123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123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123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123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123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123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123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123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123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123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123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123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123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123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123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123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123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123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123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123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123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123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123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123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123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123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123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123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123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123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123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123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123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123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123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123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123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123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123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123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123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123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123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123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123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123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123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123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123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123"/>
      <c r="H10771" s="91"/>
      <c r="I10771" s="76"/>
    </row>
    <row r="10772" spans="1:13" x14ac:dyDescent="0.5">
      <c r="A10772" s="123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123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123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123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123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123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123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123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123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123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123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123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123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123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123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123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123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123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123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123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123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123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123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123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123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123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123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123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123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123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123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123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123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123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123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123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123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123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123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123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123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123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123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123"/>
      <c r="H10815" s="91"/>
      <c r="I10815" s="76"/>
    </row>
    <row r="10816" spans="1:13" x14ac:dyDescent="0.5">
      <c r="A10816" s="123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123"/>
      <c r="H10817" s="91"/>
      <c r="I10817" s="76"/>
    </row>
    <row r="10818" spans="1:13" x14ac:dyDescent="0.5">
      <c r="A10818" s="123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123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123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123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123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123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123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123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123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123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123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123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123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123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123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123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123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123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123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123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123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123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123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123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123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123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123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123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123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123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123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123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123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123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123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123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123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123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123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123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123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123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123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123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123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123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123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123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123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123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123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123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123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123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123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123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123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123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123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123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123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123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123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123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123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123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123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123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123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123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123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123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123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123"/>
      <c r="H10891" s="91"/>
      <c r="I10891" s="76"/>
    </row>
    <row r="10892" spans="1:13" x14ac:dyDescent="0.5">
      <c r="A10892" s="123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123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123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123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123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123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123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123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123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123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123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123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123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123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123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123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123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123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123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123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123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123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123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123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123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123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123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123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123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123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123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123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123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123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123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123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123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123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123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123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123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123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123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123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123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123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123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123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123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123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123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123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123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123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123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123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123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123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123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123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123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123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123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123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123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123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123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123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123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123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123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123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123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123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123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123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123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123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123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123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123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123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123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123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123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123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123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123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123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123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123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123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123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123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123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123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123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123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123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123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123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123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123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123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123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123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123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123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123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123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123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123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123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123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123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123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123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123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123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123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123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123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123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123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123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123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123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123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123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123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123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123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123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123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123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123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123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123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123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123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123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123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123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123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123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123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123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123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123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123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123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123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123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123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123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123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123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123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123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123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123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123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123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123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123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123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123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123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123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123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123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123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123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123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123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123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123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123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123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123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123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123"/>
      <c r="H11073" s="91"/>
      <c r="I11073" s="76"/>
    </row>
    <row r="11074" spans="1:13" x14ac:dyDescent="0.5">
      <c r="A11074" s="123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123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123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123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123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123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123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123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123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123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123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123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123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123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123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123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123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123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123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123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123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123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123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123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123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123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123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123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123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123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123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123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123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123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123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123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123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123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123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123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123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123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123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123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123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123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123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123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123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123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123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123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123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123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123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123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123"/>
      <c r="H11130" s="91"/>
      <c r="I11130" s="76"/>
    </row>
    <row r="11131" spans="1:13" x14ac:dyDescent="0.5">
      <c r="A11131" s="123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123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123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123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123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123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123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123"/>
      <c r="H11138" s="91"/>
      <c r="I11138" s="76"/>
    </row>
    <row r="11139" spans="1:13" x14ac:dyDescent="0.5">
      <c r="A11139" s="123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123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123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123"/>
      <c r="H11142" s="91"/>
      <c r="I11142" s="76"/>
    </row>
    <row r="11143" spans="1:13" x14ac:dyDescent="0.5">
      <c r="A11143" s="123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123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123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123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123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123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123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123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123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123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123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123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123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123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123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123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123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123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123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123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123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123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123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123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123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123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123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123"/>
      <c r="H11170" s="91"/>
      <c r="I11170" s="76"/>
    </row>
    <row r="11171" spans="1:13" x14ac:dyDescent="0.5">
      <c r="A11171" s="123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123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123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123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123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123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123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123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123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123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123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123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123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123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123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123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123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123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123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123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123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123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123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123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123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123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123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123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123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123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123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123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123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123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123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123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123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123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123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123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123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123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123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123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123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123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123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123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123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123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123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123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123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123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123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123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123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123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123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123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123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123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123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123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123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123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123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123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123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123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123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123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123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123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123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123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123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123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123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123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123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123"/>
      <c r="H11252" s="91"/>
      <c r="I11252" s="76"/>
    </row>
    <row r="11253" spans="1:13" x14ac:dyDescent="0.5">
      <c r="A11253" s="123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123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123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123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123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123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123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123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123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123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123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123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123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123"/>
      <c r="H11266" s="91"/>
      <c r="I11266" s="76"/>
    </row>
    <row r="11267" spans="1:13" x14ac:dyDescent="0.5">
      <c r="A11267" s="123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123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123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123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123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123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123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123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123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123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123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123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123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123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123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123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123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123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123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123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123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123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123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123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123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123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123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123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123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123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123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123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123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123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123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123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123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123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123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123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123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123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123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123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123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123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123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123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123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123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123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123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123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123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123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123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123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123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123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123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123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123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123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123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123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123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123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123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123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123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123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123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123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123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123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123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123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123"/>
      <c r="H11344" s="91"/>
      <c r="I11344" s="76"/>
    </row>
    <row r="11345" spans="1:13" x14ac:dyDescent="0.5">
      <c r="A11345" s="123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123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123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123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123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123"/>
      <c r="H11350" s="91"/>
      <c r="I11350" s="76"/>
    </row>
    <row r="11351" spans="1:13" x14ac:dyDescent="0.5">
      <c r="A11351" s="123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123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123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123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123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123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123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123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123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123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123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123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123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123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123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123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123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123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123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123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123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123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123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123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123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123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123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123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123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123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123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123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123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123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123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123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123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123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123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123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123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123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123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123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123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123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123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123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123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123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123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123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123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123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123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123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123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123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123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123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123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123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123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123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123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123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123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123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123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123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123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123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123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123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123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123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123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123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123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123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123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123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123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123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123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123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123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123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123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123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123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123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123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123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123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123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123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123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123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123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123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123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123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123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123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123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123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123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123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123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123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123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123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123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123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123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123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123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123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123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123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123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123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123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123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123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123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123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123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123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123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123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123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123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123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123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123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123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123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123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123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123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123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123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123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123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123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123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123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123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123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123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123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123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123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123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123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123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123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123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123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123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123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123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123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123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123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123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123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123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123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123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123"/>
      <c r="H11523" s="91"/>
      <c r="I11523" s="76"/>
    </row>
    <row r="11524" spans="1:13" x14ac:dyDescent="0.5">
      <c r="A11524" s="123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123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123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123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123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123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123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123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123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123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123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123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123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123"/>
      <c r="H11537" s="91"/>
      <c r="I11537" s="76"/>
    </row>
    <row r="11538" spans="1:13" x14ac:dyDescent="0.5">
      <c r="A11538" s="123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123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123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123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123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123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123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123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123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123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123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123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123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123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123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123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123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123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123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123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123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123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123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123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123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123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123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123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123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123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123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123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123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123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123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123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123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123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123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123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123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123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123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123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123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123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123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123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123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123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123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123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123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123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123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123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123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123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123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123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123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123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123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123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123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123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123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123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123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123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123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123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123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123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123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123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123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123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123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123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123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123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123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123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123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123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123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123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123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123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123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123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123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123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123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123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123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123"/>
      <c r="H11635" s="91"/>
      <c r="I11635" s="76"/>
    </row>
    <row r="11636" spans="1:13" x14ac:dyDescent="0.5">
      <c r="A11636" s="123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123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123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123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123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123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123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123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123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123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123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123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123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123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123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123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123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123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123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123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123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123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123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123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123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123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123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123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123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123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123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123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123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123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123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123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123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123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123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123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123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123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123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123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123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123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123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123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123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123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123"/>
      <c r="H11686" s="91"/>
      <c r="I11686" s="76"/>
    </row>
    <row r="11687" spans="1:13" x14ac:dyDescent="0.5">
      <c r="A11687" s="123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123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123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123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123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123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123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123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123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123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123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123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123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123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123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123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123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123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123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123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123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123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123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123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123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123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123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123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123"/>
      <c r="H11715" s="91"/>
      <c r="I11715" s="76"/>
    </row>
    <row r="11716" spans="1:13" x14ac:dyDescent="0.5">
      <c r="A11716" s="123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123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123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123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123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123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123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123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123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123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123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123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123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123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123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123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123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123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123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123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123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123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123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123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123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123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123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123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123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123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123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123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123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123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123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123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123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123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123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123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123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123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123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123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123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123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123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123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123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123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123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123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123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123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123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123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123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123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123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123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123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123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123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123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123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123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123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123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123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123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123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123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123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123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123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123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123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123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123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123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123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123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123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123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123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123"/>
      <c r="H11801" s="91"/>
      <c r="I11801" s="76"/>
    </row>
    <row r="11802" spans="1:13" x14ac:dyDescent="0.5">
      <c r="A11802" s="123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123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123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123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123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123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123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123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123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123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123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123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123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123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123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123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123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123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123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123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123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123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123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123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123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123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123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123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123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123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123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123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123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123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123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123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123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123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123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123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123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123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123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123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123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123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123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123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123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123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123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123"/>
      <c r="H11853" s="91"/>
      <c r="I11853" s="76"/>
    </row>
    <row r="11854" spans="1:13" x14ac:dyDescent="0.5">
      <c r="A11854" s="123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123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123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123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123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123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123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123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123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123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123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123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123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123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123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123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123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123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123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123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123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123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123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123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123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123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123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123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123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123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123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123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123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123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123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123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123"/>
      <c r="H11890" s="91"/>
      <c r="I11890" s="76"/>
    </row>
    <row r="11891" spans="1:13" x14ac:dyDescent="0.5">
      <c r="A11891" s="123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123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123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123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123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123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123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123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123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123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123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123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123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123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123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123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123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123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123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123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123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123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123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123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123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123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123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123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123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123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123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123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123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123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123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123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123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123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123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123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123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123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123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123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123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123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123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123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123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123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123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123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123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123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123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123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123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123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123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123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123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123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123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123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123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123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123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123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123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123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123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123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123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123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123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123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123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123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123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123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123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123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123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123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123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123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123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123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123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123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123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123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123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123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123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123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123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123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123"/>
      <c r="H11989" s="91"/>
      <c r="I11989" s="76"/>
    </row>
    <row r="11990" spans="1:13" x14ac:dyDescent="0.5">
      <c r="A11990" s="123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123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123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123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123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123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123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123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123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123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123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123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123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123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123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123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123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123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123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123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123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123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123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123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123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123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123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123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123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123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123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123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123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123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123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123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123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123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123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123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123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123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123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123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123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123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123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123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123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123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123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123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123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123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123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123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123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123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123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123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123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123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123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123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123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123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123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123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123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123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123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123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123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123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123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123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123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123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123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123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123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123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123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123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123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123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123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123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123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123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123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123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123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123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123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123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123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123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123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123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123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123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123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123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123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123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123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123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123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123"/>
      <c r="H12099" s="91"/>
      <c r="I12099" s="76"/>
    </row>
    <row r="12100" spans="1:13" x14ac:dyDescent="0.5">
      <c r="A12100" s="123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123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123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123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123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123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123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123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123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123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123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123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123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123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123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123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123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123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123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123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123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123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123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123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123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123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123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123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123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123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123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123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123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123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123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123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123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123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123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123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123"/>
      <c r="H12140" s="91"/>
      <c r="I12140" s="76"/>
    </row>
    <row r="12141" spans="1:13" x14ac:dyDescent="0.5">
      <c r="A12141" s="123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123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123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123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123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123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123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123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123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123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123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123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123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123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123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123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123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123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123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123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123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123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123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123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123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123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123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123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123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123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123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123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123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123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123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123"/>
      <c r="H12176" s="91"/>
      <c r="I12176" s="76"/>
    </row>
    <row r="12177" spans="1:13" x14ac:dyDescent="0.5">
      <c r="A12177" s="123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123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123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123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123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123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123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123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123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123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123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123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123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123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123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123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123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123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123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123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123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123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123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123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123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123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123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123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123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123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123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123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123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123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123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123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123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123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123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123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123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123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123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123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123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123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123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123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123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123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123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123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123"/>
      <c r="H12229" s="91"/>
      <c r="I12229" s="76"/>
    </row>
    <row r="12230" spans="1:13" x14ac:dyDescent="0.5">
      <c r="A12230" s="123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123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123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123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123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123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123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123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123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123"/>
      <c r="H12239" s="91"/>
      <c r="I12239" s="76"/>
    </row>
    <row r="12240" spans="1:13" x14ac:dyDescent="0.5">
      <c r="A12240" s="123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123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123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123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123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123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123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123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123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123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123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123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123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123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123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123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123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123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123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123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123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123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123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123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123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123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123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123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123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123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123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123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123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123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123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123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123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123"/>
      <c r="H12277" s="91"/>
      <c r="I12277" s="76"/>
    </row>
    <row r="12278" spans="1:13" x14ac:dyDescent="0.5">
      <c r="A12278" s="123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123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123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123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123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123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123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123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123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123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123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123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123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123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123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123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123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123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123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123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123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123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123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123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123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123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123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123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123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123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123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123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123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123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123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123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123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123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123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123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123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123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123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123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123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123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123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123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123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123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123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123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123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123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123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123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123"/>
      <c r="H12334" s="91"/>
      <c r="I12334" s="76"/>
    </row>
    <row r="12335" spans="1:13" x14ac:dyDescent="0.5">
      <c r="A12335" s="123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123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123"/>
      <c r="H12337" s="91"/>
      <c r="I12337" s="76"/>
    </row>
    <row r="12338" spans="1:13" x14ac:dyDescent="0.5">
      <c r="A12338" s="123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123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123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123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123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123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123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123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123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123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123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123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123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123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123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123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123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123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123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123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123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123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123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123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123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123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123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123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123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123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123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123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123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123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123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123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123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123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123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123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123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123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123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123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123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123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123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123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123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123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123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123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123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123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123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123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123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123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123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123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123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123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123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123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123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123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123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123"/>
      <c r="H12405" s="91"/>
      <c r="I12405" s="76"/>
    </row>
    <row r="12406" spans="1:13" x14ac:dyDescent="0.5">
      <c r="A12406" s="123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123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123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123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123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123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123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123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123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123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123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123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123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123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123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123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123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123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123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123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123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123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123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123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123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123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123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123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123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123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123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123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123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123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123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123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123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123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123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123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123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123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123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123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123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123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123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123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123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123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123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123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123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123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123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123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123"/>
      <c r="H12462" s="91"/>
      <c r="I12462" s="76"/>
    </row>
    <row r="12463" spans="1:13" x14ac:dyDescent="0.5">
      <c r="A12463" s="123"/>
      <c r="H12463" s="91"/>
      <c r="I12463" s="76"/>
    </row>
    <row r="12464" spans="1:13" x14ac:dyDescent="0.5">
      <c r="A12464" s="123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123"/>
      <c r="H12465" s="91"/>
      <c r="I12465" s="76"/>
    </row>
    <row r="12466" spans="1:13" x14ac:dyDescent="0.5">
      <c r="A12466" s="123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123"/>
      <c r="H12467" s="91"/>
      <c r="I12467" s="76"/>
    </row>
    <row r="12468" spans="1:13" x14ac:dyDescent="0.5">
      <c r="A12468" s="123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123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123"/>
      <c r="H12470" s="91"/>
      <c r="I12470" s="76"/>
    </row>
    <row r="12471" spans="1:13" x14ac:dyDescent="0.5">
      <c r="A12471" s="123"/>
      <c r="H12471" s="91"/>
      <c r="I12471" s="76"/>
    </row>
    <row r="12472" spans="1:13" x14ac:dyDescent="0.5">
      <c r="A12472" s="123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123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123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123"/>
      <c r="H12475" s="91"/>
      <c r="I12475" s="76"/>
    </row>
    <row r="12476" spans="1:13" x14ac:dyDescent="0.5">
      <c r="A12476" s="123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123"/>
      <c r="H12477" s="91"/>
      <c r="I12477" s="76"/>
    </row>
    <row r="12478" spans="1:13" x14ac:dyDescent="0.5">
      <c r="A12478" s="123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123"/>
      <c r="H12479" s="91"/>
      <c r="I12479" s="76"/>
    </row>
    <row r="12480" spans="1:13" x14ac:dyDescent="0.5">
      <c r="A12480" s="123"/>
      <c r="H12480" s="91"/>
      <c r="I12480" s="76"/>
    </row>
    <row r="12481" spans="1:13" x14ac:dyDescent="0.5">
      <c r="A12481" s="123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123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123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123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123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123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123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123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123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123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123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123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123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123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123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123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123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123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123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123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123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125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125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125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125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125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125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125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125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125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125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125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125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125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125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125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125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125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125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125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125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125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125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125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125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125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125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125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125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125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125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125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125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125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125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125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125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125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125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125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125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125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125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125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125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125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125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125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125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125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125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125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125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125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125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125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125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125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125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125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125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125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125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125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125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125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algorithmName="SHA-512" hashValue="KjP18BR3y3IClSwiDDuCROWp6ThWqUla7G3Fk1QmvXE19aXq8XRI9Z9q5yNrsxg9VRMwHYgxTGP86xCLCB/yjg==" saltValue="BLpXMiIGM19N3Z+/QpxrbA==" spinCount="100000" sheet="1" objects="1" scenarios="1"/>
  <phoneticPr fontId="78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190" priority="247" stopIfTrue="1" operator="lessThan">
      <formula>50</formula>
    </cfRule>
    <cfRule type="cellIs" dxfId="189" priority="248" stopIfTrue="1" operator="greaterThanOrEqual">
      <formula>50</formula>
    </cfRule>
  </conditionalFormatting>
  <conditionalFormatting sqref="O65 O22 O41">
    <cfRule type="cellIs" dxfId="188" priority="245" stopIfTrue="1" operator="lessThan">
      <formula>50</formula>
    </cfRule>
    <cfRule type="cellIs" dxfId="187" priority="246" stopIfTrue="1" operator="greaterThanOrEqual">
      <formula>50</formula>
    </cfRule>
  </conditionalFormatting>
  <conditionalFormatting sqref="O65 O22 O41">
    <cfRule type="cellIs" dxfId="186" priority="243" stopIfTrue="1" operator="lessThan">
      <formula>50</formula>
    </cfRule>
    <cfRule type="cellIs" dxfId="185" priority="244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4" priority="241" stopIfTrue="1" operator="lessThan">
      <formula>50</formula>
    </cfRule>
    <cfRule type="cellIs" dxfId="183" priority="242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2" priority="237" stopIfTrue="1" operator="lessThan">
      <formula>50</formula>
    </cfRule>
    <cfRule type="cellIs" dxfId="181" priority="238" stopIfTrue="1" operator="greaterThanOrEqual">
      <formula>50</formula>
    </cfRule>
    <cfRule type="cellIs" dxfId="180" priority="239" stopIfTrue="1" operator="lessThan">
      <formula>50</formula>
    </cfRule>
    <cfRule type="cellIs" dxfId="179" priority="240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178" priority="236" stopIfTrue="1" operator="lessThan">
      <formula>50</formula>
    </cfRule>
  </conditionalFormatting>
  <conditionalFormatting sqref="O65 O22 O41">
    <cfRule type="cellIs" dxfId="177" priority="235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176" priority="233" stopIfTrue="1" operator="greaterThanOrEqual">
      <formula>50</formula>
    </cfRule>
    <cfRule type="cellIs" dxfId="175" priority="234" stopIfTrue="1" operator="lessThan">
      <formula>50</formula>
    </cfRule>
  </conditionalFormatting>
  <conditionalFormatting sqref="O278 O573 O585:O586 O583 O535:O536 O529:O531 O523 O519 O516 O508 O526 O497 O491 O513:O514 O539 O541:O543">
    <cfRule type="cellIs" dxfId="174" priority="230" stopIfTrue="1" operator="lessThanOrEqual">
      <formula>49</formula>
    </cfRule>
    <cfRule type="cellIs" dxfId="173" priority="231" stopIfTrue="1" operator="lessThan">
      <formula>50</formula>
    </cfRule>
    <cfRule type="cellIs" dxfId="172" priority="232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171" priority="228" stopIfTrue="1" operator="lessThan">
      <formula>50</formula>
    </cfRule>
    <cfRule type="cellIs" dxfId="170" priority="229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9" priority="227" stopIfTrue="1" operator="lessThan">
      <formula>50</formula>
    </cfRule>
  </conditionalFormatting>
  <conditionalFormatting sqref="O2423">
    <cfRule type="cellIs" dxfId="168" priority="225" stopIfTrue="1" operator="lessThan">
      <formula>50</formula>
    </cfRule>
    <cfRule type="cellIs" dxfId="167" priority="226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6" priority="222" stopIfTrue="1" operator="lessThanOrEqual">
      <formula>49</formula>
    </cfRule>
    <cfRule type="cellIs" dxfId="165" priority="223" stopIfTrue="1" operator="lessThan">
      <formula>50</formula>
    </cfRule>
    <cfRule type="cellIs" dxfId="164" priority="224" stopIfTrue="1" operator="greaterThanOrEqual">
      <formula>50</formula>
    </cfRule>
  </conditionalFormatting>
  <conditionalFormatting sqref="O2423">
    <cfRule type="cellIs" dxfId="163" priority="220" stopIfTrue="1" operator="greaterThanOrEqual">
      <formula>50</formula>
    </cfRule>
    <cfRule type="cellIs" dxfId="162" priority="221" stopIfTrue="1" operator="lessThan">
      <formula>50</formula>
    </cfRule>
  </conditionalFormatting>
  <conditionalFormatting sqref="O2423">
    <cfRule type="cellIs" dxfId="161" priority="217" stopIfTrue="1" operator="lessThan">
      <formula>50</formula>
    </cfRule>
    <cfRule type="cellIs" priority="218" stopIfTrue="1" operator="lessThan">
      <formula>50</formula>
    </cfRule>
    <cfRule type="cellIs" dxfId="160" priority="219" stopIfTrue="1" operator="greaterThanOrEqual">
      <formula>50</formula>
    </cfRule>
  </conditionalFormatting>
  <conditionalFormatting sqref="A12567:A63755 A1 A1466:A12505">
    <cfRule type="duplicateValues" dxfId="159" priority="42"/>
  </conditionalFormatting>
  <conditionalFormatting sqref="A12325">
    <cfRule type="duplicateValues" dxfId="158" priority="43"/>
  </conditionalFormatting>
  <conditionalFormatting sqref="A12458:A12505">
    <cfRule type="duplicateValues" dxfId="157" priority="44"/>
  </conditionalFormatting>
  <conditionalFormatting sqref="A12321:A12324">
    <cfRule type="duplicateValues" dxfId="156" priority="45"/>
  </conditionalFormatting>
  <conditionalFormatting sqref="A12321:A12457">
    <cfRule type="duplicateValues" dxfId="155" priority="46"/>
  </conditionalFormatting>
  <conditionalFormatting sqref="A12321:A12505">
    <cfRule type="duplicateValues" dxfId="154" priority="47"/>
  </conditionalFormatting>
  <conditionalFormatting sqref="A12553:A12566">
    <cfRule type="duplicateValues" dxfId="153" priority="41"/>
  </conditionalFormatting>
  <conditionalFormatting sqref="A599">
    <cfRule type="duplicateValues" dxfId="152" priority="37" stopIfTrue="1"/>
  </conditionalFormatting>
  <conditionalFormatting sqref="A602">
    <cfRule type="duplicateValues" dxfId="151" priority="36" stopIfTrue="1"/>
  </conditionalFormatting>
  <conditionalFormatting sqref="A602">
    <cfRule type="duplicateValues" dxfId="150" priority="34" stopIfTrue="1"/>
    <cfRule type="duplicateValues" dxfId="149" priority="35" stopIfTrue="1"/>
  </conditionalFormatting>
  <conditionalFormatting sqref="A600:A1465">
    <cfRule type="duplicateValues" dxfId="148" priority="38" stopIfTrue="1"/>
  </conditionalFormatting>
  <conditionalFormatting sqref="A600:A1465">
    <cfRule type="duplicateValues" dxfId="147" priority="39" stopIfTrue="1"/>
    <cfRule type="duplicateValues" dxfId="146" priority="40" stopIfTrue="1"/>
  </conditionalFormatting>
  <conditionalFormatting sqref="A4">
    <cfRule type="duplicateValues" dxfId="145" priority="33" stopIfTrue="1"/>
  </conditionalFormatting>
  <conditionalFormatting sqref="A4">
    <cfRule type="duplicateValues" dxfId="144" priority="31" stopIfTrue="1"/>
    <cfRule type="duplicateValues" dxfId="143" priority="32" stopIfTrue="1"/>
  </conditionalFormatting>
  <conditionalFormatting sqref="A72:A74">
    <cfRule type="duplicateValues" dxfId="142" priority="30" stopIfTrue="1"/>
  </conditionalFormatting>
  <conditionalFormatting sqref="A72:A74">
    <cfRule type="duplicateValues" dxfId="141" priority="28" stopIfTrue="1"/>
    <cfRule type="duplicateValues" dxfId="140" priority="29" stopIfTrue="1"/>
  </conditionalFormatting>
  <conditionalFormatting sqref="A583">
    <cfRule type="duplicateValues" dxfId="139" priority="27" stopIfTrue="1"/>
  </conditionalFormatting>
  <conditionalFormatting sqref="A583">
    <cfRule type="duplicateValues" dxfId="138" priority="25" stopIfTrue="1"/>
    <cfRule type="duplicateValues" dxfId="137" priority="26" stopIfTrue="1"/>
  </conditionalFormatting>
  <conditionalFormatting sqref="A1305">
    <cfRule type="duplicateValues" dxfId="136" priority="24" stopIfTrue="1"/>
  </conditionalFormatting>
  <conditionalFormatting sqref="A1308">
    <cfRule type="duplicateValues" dxfId="135" priority="23" stopIfTrue="1"/>
  </conditionalFormatting>
  <conditionalFormatting sqref="A1308">
    <cfRule type="duplicateValues" dxfId="134" priority="21" stopIfTrue="1"/>
    <cfRule type="duplicateValues" dxfId="133" priority="22" stopIfTrue="1"/>
  </conditionalFormatting>
  <conditionalFormatting sqref="A584:A1305">
    <cfRule type="duplicateValues" dxfId="132" priority="20" stopIfTrue="1"/>
  </conditionalFormatting>
  <conditionalFormatting sqref="A584:A1305">
    <cfRule type="duplicateValues" dxfId="131" priority="18" stopIfTrue="1"/>
    <cfRule type="duplicateValues" dxfId="130" priority="19" stopIfTrue="1"/>
  </conditionalFormatting>
  <conditionalFormatting sqref="A1306:A2172">
    <cfRule type="duplicateValues" dxfId="129" priority="17" stopIfTrue="1"/>
  </conditionalFormatting>
  <conditionalFormatting sqref="A1306:A2172">
    <cfRule type="duplicateValues" dxfId="128" priority="15" stopIfTrue="1"/>
    <cfRule type="duplicateValues" dxfId="127" priority="16" stopIfTrue="1"/>
  </conditionalFormatting>
  <conditionalFormatting sqref="A3:A4">
    <cfRule type="duplicateValues" dxfId="126" priority="48" stopIfTrue="1"/>
  </conditionalFormatting>
  <conditionalFormatting sqref="A3:A4">
    <cfRule type="duplicateValues" dxfId="125" priority="49" stopIfTrue="1"/>
    <cfRule type="duplicateValues" dxfId="124" priority="50" stopIfTrue="1"/>
  </conditionalFormatting>
  <conditionalFormatting sqref="A5:A74">
    <cfRule type="duplicateValues" dxfId="123" priority="51" stopIfTrue="1"/>
  </conditionalFormatting>
  <conditionalFormatting sqref="A5:A74">
    <cfRule type="duplicateValues" dxfId="122" priority="52" stopIfTrue="1"/>
    <cfRule type="duplicateValues" dxfId="121" priority="53" stopIfTrue="1"/>
  </conditionalFormatting>
  <conditionalFormatting sqref="B12326">
    <cfRule type="duplicateValues" dxfId="120" priority="54"/>
  </conditionalFormatting>
  <conditionalFormatting sqref="B12325">
    <cfRule type="duplicateValues" dxfId="119" priority="55"/>
  </conditionalFormatting>
  <conditionalFormatting sqref="B12327:B12457">
    <cfRule type="duplicateValues" dxfId="118" priority="56"/>
  </conditionalFormatting>
  <conditionalFormatting sqref="B12321:B12324">
    <cfRule type="duplicateValues" dxfId="117" priority="57"/>
  </conditionalFormatting>
  <conditionalFormatting sqref="B12506:B12543">
    <cfRule type="duplicateValues" dxfId="116" priority="58"/>
  </conditionalFormatting>
  <conditionalFormatting sqref="A5:A704">
    <cfRule type="duplicateValues" dxfId="115" priority="59" stopIfTrue="1"/>
  </conditionalFormatting>
  <conditionalFormatting sqref="A5:A704">
    <cfRule type="duplicateValues" dxfId="114" priority="60" stopIfTrue="1"/>
    <cfRule type="duplicateValues" dxfId="113" priority="61" stopIfTrue="1"/>
  </conditionalFormatting>
  <conditionalFormatting sqref="A5:A251">
    <cfRule type="duplicateValues" dxfId="112" priority="62" stopIfTrue="1"/>
  </conditionalFormatting>
  <conditionalFormatting sqref="A5:A251">
    <cfRule type="duplicateValues" dxfId="111" priority="63" stopIfTrue="1"/>
    <cfRule type="duplicateValues" dxfId="110" priority="64" stopIfTrue="1"/>
  </conditionalFormatting>
  <conditionalFormatting sqref="A5:A1305">
    <cfRule type="duplicateValues" dxfId="109" priority="65" stopIfTrue="1"/>
  </conditionalFormatting>
  <conditionalFormatting sqref="A5:A1304">
    <cfRule type="duplicateValues" dxfId="108" priority="66" stopIfTrue="1"/>
  </conditionalFormatting>
  <conditionalFormatting sqref="A252:A599">
    <cfRule type="duplicateValues" dxfId="107" priority="67" stopIfTrue="1"/>
  </conditionalFormatting>
  <conditionalFormatting sqref="A252:A599">
    <cfRule type="duplicateValues" dxfId="106" priority="68" stopIfTrue="1"/>
    <cfRule type="duplicateValues" dxfId="105" priority="69" stopIfTrue="1"/>
  </conditionalFormatting>
  <conditionalFormatting sqref="A5:A1303">
    <cfRule type="duplicateValues" dxfId="104" priority="70" stopIfTrue="1"/>
  </conditionalFormatting>
  <conditionalFormatting sqref="A5:A2172">
    <cfRule type="duplicateValues" dxfId="103" priority="71" stopIfTrue="1"/>
  </conditionalFormatting>
  <conditionalFormatting sqref="A2:A704">
    <cfRule type="duplicateValues" dxfId="102" priority="72" stopIfTrue="1"/>
  </conditionalFormatting>
  <conditionalFormatting sqref="A2:A704">
    <cfRule type="duplicateValues" dxfId="101" priority="73" stopIfTrue="1"/>
    <cfRule type="duplicateValues" dxfId="100" priority="74" stopIfTrue="1"/>
  </conditionalFormatting>
  <conditionalFormatting sqref="A2:A1465">
    <cfRule type="duplicateValues" dxfId="99" priority="75" stopIfTrue="1"/>
  </conditionalFormatting>
  <hyperlinks>
    <hyperlink ref="A2" location="'إدخال البيانات'!A3" display="M10000" xr:uid="{5C04D1C2-7D82-4C4F-A710-37D048930DD8}"/>
    <hyperlink ref="A3:A374" location="'إدخال البيانات'!A3" display="M10000" xr:uid="{F6DD2C33-18C2-4C6B-BE87-C83FE1DB4BC9}"/>
    <hyperlink ref="A375" location="'إدخال البيانات'!A3" display="M10000" xr:uid="{89B5962B-4467-40B9-85F3-CDB3E40B73D6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3"/>
  <sheetViews>
    <sheetView rightToLeft="1" workbookViewId="0">
      <selection activeCell="A3" sqref="A3"/>
    </sheetView>
  </sheetViews>
  <sheetFormatPr defaultColWidth="9" defaultRowHeight="14.4" x14ac:dyDescent="0.3"/>
  <cols>
    <col min="1" max="1" width="14.77734375" style="127" customWidth="1"/>
    <col min="2" max="2" width="22.21875" style="127" customWidth="1"/>
    <col min="3" max="3" width="18.88671875" style="127" customWidth="1"/>
    <col min="4" max="4" width="26" style="127" customWidth="1"/>
    <col min="5" max="5" width="20.6640625" style="127" customWidth="1"/>
    <col min="6" max="6" width="19.88671875" style="127" customWidth="1"/>
    <col min="7" max="7" width="3.5546875" style="127" customWidth="1"/>
    <col min="8" max="8" width="8.33203125" style="183" hidden="1" customWidth="1"/>
    <col min="9" max="9" width="4.44140625" style="183" hidden="1" customWidth="1"/>
    <col min="10" max="10" width="2" style="183" hidden="1" customWidth="1"/>
    <col min="11" max="11" width="3.21875" style="127" hidden="1" customWidth="1"/>
    <col min="12" max="12" width="8.33203125" style="127" hidden="1" customWidth="1"/>
    <col min="13" max="13" width="11" style="127" hidden="1" customWidth="1"/>
    <col min="14" max="14" width="6.77734375" style="127" hidden="1" customWidth="1"/>
    <col min="15" max="15" width="11" style="127" hidden="1" customWidth="1"/>
    <col min="16" max="16" width="15.33203125" style="127" customWidth="1"/>
    <col min="17" max="17" width="37.109375" style="127" customWidth="1"/>
    <col min="18" max="18" width="20" style="128" customWidth="1"/>
    <col min="19" max="19" width="18.33203125" style="128" customWidth="1"/>
    <col min="20" max="20" width="16.21875" style="127" customWidth="1"/>
    <col min="21" max="16384" width="9" style="127"/>
  </cols>
  <sheetData>
    <row r="1" spans="1:19" ht="21" x14ac:dyDescent="0.4">
      <c r="A1" s="308" t="s">
        <v>332</v>
      </c>
      <c r="B1" s="308"/>
      <c r="C1" s="308"/>
      <c r="D1" s="308"/>
      <c r="E1" s="308"/>
      <c r="F1" s="308"/>
      <c r="L1" s="183" t="s">
        <v>340</v>
      </c>
      <c r="N1" s="127" t="s">
        <v>1119</v>
      </c>
    </row>
    <row r="2" spans="1:19" ht="23.25" customHeight="1" x14ac:dyDescent="0.3">
      <c r="A2" s="129" t="s">
        <v>193</v>
      </c>
      <c r="B2" s="129" t="s">
        <v>40</v>
      </c>
      <c r="C2" s="129" t="s">
        <v>50</v>
      </c>
      <c r="D2" s="129" t="s">
        <v>51</v>
      </c>
      <c r="I2" s="183" t="s">
        <v>177</v>
      </c>
      <c r="K2" s="128" t="s">
        <v>1498</v>
      </c>
      <c r="L2" s="183" t="s">
        <v>175</v>
      </c>
      <c r="N2" s="127" t="s">
        <v>1120</v>
      </c>
    </row>
    <row r="3" spans="1:19" ht="33.75" customHeight="1" x14ac:dyDescent="0.3">
      <c r="A3" s="130"/>
      <c r="B3" s="131" t="e">
        <f>VLOOKUP(A3,ورقة2!A1:L700,2,0)</f>
        <v>#N/A</v>
      </c>
      <c r="C3" s="131" t="e">
        <f>VLOOKUP(A3,ورقة2!A1:L700,3,0)</f>
        <v>#N/A</v>
      </c>
      <c r="D3" s="131" t="e">
        <f>VLOOKUP(A3,ورقة2!A1:L700,4,0)</f>
        <v>#N/A</v>
      </c>
      <c r="I3" s="183" t="s">
        <v>297</v>
      </c>
      <c r="K3" s="128" t="s">
        <v>1499</v>
      </c>
      <c r="L3" s="183" t="s">
        <v>185</v>
      </c>
      <c r="N3" s="127" t="s">
        <v>1121</v>
      </c>
      <c r="R3" s="127"/>
      <c r="S3" s="127"/>
    </row>
    <row r="4" spans="1:19" ht="23.25" customHeight="1" x14ac:dyDescent="0.3">
      <c r="A4" s="129" t="s">
        <v>299</v>
      </c>
      <c r="B4" s="129" t="s">
        <v>300</v>
      </c>
      <c r="C4" s="129" t="s">
        <v>194</v>
      </c>
      <c r="D4" s="129" t="s">
        <v>303</v>
      </c>
      <c r="E4" s="129" t="s">
        <v>301</v>
      </c>
      <c r="F4" s="129" t="s">
        <v>302</v>
      </c>
      <c r="I4" s="183" t="s">
        <v>298</v>
      </c>
      <c r="K4" s="128" t="s">
        <v>1500</v>
      </c>
      <c r="L4" s="183" t="s">
        <v>174</v>
      </c>
      <c r="N4" s="127" t="s">
        <v>1122</v>
      </c>
    </row>
    <row r="5" spans="1:19" ht="33.75" customHeight="1" x14ac:dyDescent="0.3">
      <c r="A5" s="130"/>
      <c r="B5" s="130"/>
      <c r="C5" s="130" t="str">
        <f>A5&amp;" "&amp;B5</f>
        <v xml:space="preserve"> </v>
      </c>
      <c r="D5" s="130"/>
      <c r="E5" s="130"/>
      <c r="F5" s="130"/>
      <c r="K5" s="128" t="s">
        <v>1501</v>
      </c>
      <c r="L5" s="183" t="s">
        <v>184</v>
      </c>
      <c r="N5" s="127" t="s">
        <v>1123</v>
      </c>
    </row>
    <row r="6" spans="1:19" ht="23.25" customHeight="1" x14ac:dyDescent="0.3">
      <c r="A6" s="132" t="s">
        <v>11</v>
      </c>
      <c r="B6" s="129" t="s">
        <v>52</v>
      </c>
      <c r="C6" s="129" t="s">
        <v>6</v>
      </c>
      <c r="D6" s="129" t="s">
        <v>198</v>
      </c>
      <c r="E6" s="129" t="s">
        <v>10</v>
      </c>
      <c r="F6" s="129" t="s">
        <v>53</v>
      </c>
      <c r="K6" s="128" t="s">
        <v>1502</v>
      </c>
      <c r="L6" s="183" t="s">
        <v>183</v>
      </c>
      <c r="N6" s="127" t="s">
        <v>1124</v>
      </c>
    </row>
    <row r="7" spans="1:19" ht="33.75" customHeight="1" x14ac:dyDescent="0.3">
      <c r="A7" s="130"/>
      <c r="B7" s="144"/>
      <c r="C7" s="130"/>
      <c r="D7" s="130"/>
      <c r="E7" s="130"/>
      <c r="F7" s="133"/>
      <c r="K7" s="128" t="s">
        <v>1503</v>
      </c>
      <c r="L7" s="183" t="s">
        <v>187</v>
      </c>
      <c r="N7" s="127" t="s">
        <v>1125</v>
      </c>
    </row>
    <row r="8" spans="1:19" ht="23.25" customHeight="1" x14ac:dyDescent="0.3">
      <c r="A8" s="129" t="s">
        <v>54</v>
      </c>
      <c r="B8" s="129" t="s">
        <v>55</v>
      </c>
      <c r="C8" s="129" t="s">
        <v>56</v>
      </c>
      <c r="D8" s="129" t="s">
        <v>16</v>
      </c>
      <c r="E8" s="134" t="s">
        <v>57</v>
      </c>
      <c r="F8" s="135" t="s">
        <v>341</v>
      </c>
      <c r="K8" s="128" t="s">
        <v>1504</v>
      </c>
      <c r="L8" s="183" t="s">
        <v>188</v>
      </c>
      <c r="N8" s="127" t="s">
        <v>1126</v>
      </c>
    </row>
    <row r="9" spans="1:19" ht="33.75" customHeight="1" x14ac:dyDescent="0.3">
      <c r="A9" s="131" t="e">
        <f>VLOOKUP(A3,ورقة2!A1:L700,10,0)</f>
        <v>#N/A</v>
      </c>
      <c r="B9" s="131" t="e">
        <f>VLOOKUP(A3,ورقة2!A1:L700,11,0)</f>
        <v>#N/A</v>
      </c>
      <c r="C9" s="131" t="e">
        <f>VLOOKUP(A3,ورقة2!A1:L700,12,0)</f>
        <v>#N/A</v>
      </c>
      <c r="D9" s="131" t="str">
        <f>IFERROR(VLOOKUP(LEFT(F7,2),K2:L15,2,0),L1)</f>
        <v>غير سوري</v>
      </c>
      <c r="E9" s="130"/>
      <c r="F9" s="133"/>
      <c r="K9" s="128" t="s">
        <v>1505</v>
      </c>
      <c r="L9" s="183" t="s">
        <v>186</v>
      </c>
      <c r="N9" s="127" t="s">
        <v>1127</v>
      </c>
    </row>
    <row r="10" spans="1:19" ht="23.25" customHeight="1" x14ac:dyDescent="0.3">
      <c r="A10" s="135" t="s">
        <v>58</v>
      </c>
      <c r="B10" s="134" t="s">
        <v>128</v>
      </c>
      <c r="C10" s="134" t="s">
        <v>339</v>
      </c>
      <c r="K10" s="128" t="s">
        <v>1506</v>
      </c>
      <c r="L10" s="183" t="s">
        <v>178</v>
      </c>
      <c r="N10" s="127" t="s">
        <v>1128</v>
      </c>
    </row>
    <row r="11" spans="1:19" ht="33.75" customHeight="1" x14ac:dyDescent="0.3">
      <c r="A11" s="133"/>
      <c r="B11" s="130"/>
      <c r="C11" s="130"/>
      <c r="K11" s="128" t="s">
        <v>1507</v>
      </c>
      <c r="L11" s="183" t="s">
        <v>180</v>
      </c>
      <c r="N11" s="127" t="s">
        <v>1129</v>
      </c>
    </row>
    <row r="12" spans="1:19" x14ac:dyDescent="0.3">
      <c r="K12" s="128" t="s">
        <v>1508</v>
      </c>
      <c r="L12" s="183" t="s">
        <v>176</v>
      </c>
      <c r="N12" s="127" t="s">
        <v>1130</v>
      </c>
    </row>
    <row r="13" spans="1:19" ht="30" x14ac:dyDescent="0.5">
      <c r="A13" s="309" t="s">
        <v>334</v>
      </c>
      <c r="B13" s="309"/>
      <c r="C13" s="309"/>
      <c r="D13" s="309"/>
      <c r="E13" s="240" t="s">
        <v>333</v>
      </c>
      <c r="F13" s="137"/>
      <c r="K13" s="128" t="s">
        <v>1509</v>
      </c>
      <c r="L13" s="183" t="s">
        <v>179</v>
      </c>
      <c r="N13" s="127" t="s">
        <v>1131</v>
      </c>
    </row>
    <row r="14" spans="1:19" x14ac:dyDescent="0.3">
      <c r="K14" s="128" t="s">
        <v>1510</v>
      </c>
      <c r="L14" s="183" t="s">
        <v>181</v>
      </c>
      <c r="N14" s="127" t="s">
        <v>1132</v>
      </c>
    </row>
    <row r="15" spans="1:19" x14ac:dyDescent="0.3">
      <c r="K15" s="128" t="s">
        <v>1511</v>
      </c>
      <c r="L15" s="183" t="s">
        <v>182</v>
      </c>
      <c r="N15" s="127" t="s">
        <v>1133</v>
      </c>
    </row>
    <row r="16" spans="1:19" x14ac:dyDescent="0.3">
      <c r="N16" s="127" t="s">
        <v>1134</v>
      </c>
    </row>
    <row r="17" spans="7:14" x14ac:dyDescent="0.3">
      <c r="N17" s="127" t="s">
        <v>1135</v>
      </c>
    </row>
    <row r="18" spans="7:14" x14ac:dyDescent="0.3">
      <c r="N18" s="127" t="s">
        <v>1136</v>
      </c>
    </row>
    <row r="19" spans="7:14" x14ac:dyDescent="0.3">
      <c r="G19" s="136" t="s">
        <v>129</v>
      </c>
      <c r="N19" s="127" t="s">
        <v>1137</v>
      </c>
    </row>
    <row r="20" spans="7:14" x14ac:dyDescent="0.3">
      <c r="G20" s="136" t="s">
        <v>130</v>
      </c>
      <c r="N20" s="127" t="s">
        <v>1138</v>
      </c>
    </row>
    <row r="21" spans="7:14" x14ac:dyDescent="0.3">
      <c r="N21" s="127" t="s">
        <v>1139</v>
      </c>
    </row>
    <row r="22" spans="7:14" x14ac:dyDescent="0.3">
      <c r="N22" s="127" t="s">
        <v>1140</v>
      </c>
    </row>
    <row r="23" spans="7:14" x14ac:dyDescent="0.3">
      <c r="N23" s="127" t="s">
        <v>1141</v>
      </c>
    </row>
    <row r="24" spans="7:14" x14ac:dyDescent="0.3">
      <c r="N24" s="127" t="s">
        <v>1142</v>
      </c>
    </row>
    <row r="25" spans="7:14" x14ac:dyDescent="0.3">
      <c r="N25" s="127" t="s">
        <v>1143</v>
      </c>
    </row>
    <row r="26" spans="7:14" x14ac:dyDescent="0.3">
      <c r="N26" s="127" t="s">
        <v>1144</v>
      </c>
    </row>
    <row r="27" spans="7:14" x14ac:dyDescent="0.3">
      <c r="N27" s="127" t="s">
        <v>1145</v>
      </c>
    </row>
    <row r="28" spans="7:14" x14ac:dyDescent="0.3">
      <c r="N28" s="127" t="s">
        <v>1146</v>
      </c>
    </row>
    <row r="29" spans="7:14" x14ac:dyDescent="0.3">
      <c r="N29" s="127" t="s">
        <v>1147</v>
      </c>
    </row>
    <row r="30" spans="7:14" x14ac:dyDescent="0.3">
      <c r="N30" s="127" t="s">
        <v>1148</v>
      </c>
    </row>
    <row r="31" spans="7:14" x14ac:dyDescent="0.3">
      <c r="N31" s="127" t="s">
        <v>1149</v>
      </c>
    </row>
    <row r="32" spans="7:14" x14ac:dyDescent="0.3">
      <c r="N32" s="127" t="s">
        <v>1150</v>
      </c>
    </row>
    <row r="33" spans="14:14" x14ac:dyDescent="0.3">
      <c r="N33" s="127" t="s">
        <v>1151</v>
      </c>
    </row>
    <row r="34" spans="14:14" x14ac:dyDescent="0.3">
      <c r="N34" s="127" t="s">
        <v>1152</v>
      </c>
    </row>
    <row r="35" spans="14:14" x14ac:dyDescent="0.3">
      <c r="N35" s="127" t="s">
        <v>1153</v>
      </c>
    </row>
    <row r="36" spans="14:14" x14ac:dyDescent="0.3">
      <c r="N36" s="127" t="s">
        <v>1154</v>
      </c>
    </row>
    <row r="37" spans="14:14" x14ac:dyDescent="0.3">
      <c r="N37" s="127" t="s">
        <v>1155</v>
      </c>
    </row>
    <row r="38" spans="14:14" x14ac:dyDescent="0.3">
      <c r="N38" s="127" t="s">
        <v>1156</v>
      </c>
    </row>
    <row r="39" spans="14:14" x14ac:dyDescent="0.3">
      <c r="N39" s="127" t="s">
        <v>1157</v>
      </c>
    </row>
    <row r="40" spans="14:14" x14ac:dyDescent="0.3">
      <c r="N40" s="127" t="s">
        <v>1158</v>
      </c>
    </row>
    <row r="41" spans="14:14" x14ac:dyDescent="0.3">
      <c r="N41" s="127" t="s">
        <v>1159</v>
      </c>
    </row>
    <row r="42" spans="14:14" x14ac:dyDescent="0.3">
      <c r="N42" s="127" t="s">
        <v>1160</v>
      </c>
    </row>
    <row r="43" spans="14:14" x14ac:dyDescent="0.3">
      <c r="N43" s="127" t="s">
        <v>1161</v>
      </c>
    </row>
    <row r="44" spans="14:14" x14ac:dyDescent="0.3">
      <c r="N44" s="127" t="s">
        <v>1162</v>
      </c>
    </row>
    <row r="45" spans="14:14" x14ac:dyDescent="0.3">
      <c r="N45" s="127" t="s">
        <v>1163</v>
      </c>
    </row>
    <row r="46" spans="14:14" x14ac:dyDescent="0.3">
      <c r="N46" s="127" t="s">
        <v>1164</v>
      </c>
    </row>
    <row r="47" spans="14:14" x14ac:dyDescent="0.3">
      <c r="N47" s="127" t="s">
        <v>1165</v>
      </c>
    </row>
    <row r="48" spans="14:14" x14ac:dyDescent="0.3">
      <c r="N48" s="127" t="s">
        <v>1166</v>
      </c>
    </row>
    <row r="49" spans="14:14" x14ac:dyDescent="0.3">
      <c r="N49" s="127" t="s">
        <v>1167</v>
      </c>
    </row>
    <row r="50" spans="14:14" x14ac:dyDescent="0.3">
      <c r="N50" s="127" t="s">
        <v>1168</v>
      </c>
    </row>
    <row r="51" spans="14:14" x14ac:dyDescent="0.3">
      <c r="N51" s="127" t="s">
        <v>1169</v>
      </c>
    </row>
    <row r="52" spans="14:14" x14ac:dyDescent="0.3">
      <c r="N52" s="127" t="s">
        <v>1170</v>
      </c>
    </row>
    <row r="53" spans="14:14" x14ac:dyDescent="0.3">
      <c r="N53" s="127" t="s">
        <v>1171</v>
      </c>
    </row>
    <row r="54" spans="14:14" x14ac:dyDescent="0.3">
      <c r="N54" s="127" t="s">
        <v>1172</v>
      </c>
    </row>
    <row r="55" spans="14:14" x14ac:dyDescent="0.3">
      <c r="N55" s="127" t="s">
        <v>1173</v>
      </c>
    </row>
    <row r="56" spans="14:14" x14ac:dyDescent="0.3">
      <c r="N56" s="127" t="s">
        <v>1174</v>
      </c>
    </row>
    <row r="57" spans="14:14" x14ac:dyDescent="0.3">
      <c r="N57" s="127" t="s">
        <v>1175</v>
      </c>
    </row>
    <row r="58" spans="14:14" x14ac:dyDescent="0.3">
      <c r="N58" s="127" t="s">
        <v>1176</v>
      </c>
    </row>
    <row r="59" spans="14:14" x14ac:dyDescent="0.3">
      <c r="N59" s="127" t="s">
        <v>1177</v>
      </c>
    </row>
    <row r="60" spans="14:14" x14ac:dyDescent="0.3">
      <c r="N60" s="127" t="s">
        <v>1178</v>
      </c>
    </row>
    <row r="61" spans="14:14" x14ac:dyDescent="0.3">
      <c r="N61" s="127" t="s">
        <v>1179</v>
      </c>
    </row>
    <row r="62" spans="14:14" x14ac:dyDescent="0.3">
      <c r="N62" s="127" t="s">
        <v>1180</v>
      </c>
    </row>
    <row r="63" spans="14:14" x14ac:dyDescent="0.3">
      <c r="N63" s="127" t="s">
        <v>1181</v>
      </c>
    </row>
    <row r="64" spans="14:14" x14ac:dyDescent="0.3">
      <c r="N64" s="127" t="s">
        <v>1182</v>
      </c>
    </row>
    <row r="65" spans="14:14" x14ac:dyDescent="0.3">
      <c r="N65" s="127" t="s">
        <v>1183</v>
      </c>
    </row>
    <row r="66" spans="14:14" x14ac:dyDescent="0.3">
      <c r="N66" s="127" t="s">
        <v>1184</v>
      </c>
    </row>
    <row r="67" spans="14:14" x14ac:dyDescent="0.3">
      <c r="N67" s="127" t="s">
        <v>1185</v>
      </c>
    </row>
    <row r="68" spans="14:14" x14ac:dyDescent="0.3">
      <c r="N68" s="127" t="s">
        <v>1186</v>
      </c>
    </row>
    <row r="69" spans="14:14" x14ac:dyDescent="0.3">
      <c r="N69" s="127" t="s">
        <v>1187</v>
      </c>
    </row>
    <row r="70" spans="14:14" x14ac:dyDescent="0.3">
      <c r="N70" s="127" t="s">
        <v>1188</v>
      </c>
    </row>
    <row r="71" spans="14:14" x14ac:dyDescent="0.3">
      <c r="N71" s="127" t="s">
        <v>1189</v>
      </c>
    </row>
    <row r="72" spans="14:14" x14ac:dyDescent="0.3">
      <c r="N72" s="127" t="s">
        <v>1190</v>
      </c>
    </row>
    <row r="73" spans="14:14" x14ac:dyDescent="0.3">
      <c r="N73" s="127" t="s">
        <v>1191</v>
      </c>
    </row>
    <row r="74" spans="14:14" x14ac:dyDescent="0.3">
      <c r="N74" s="127" t="s">
        <v>1192</v>
      </c>
    </row>
    <row r="75" spans="14:14" x14ac:dyDescent="0.3">
      <c r="N75" s="127" t="s">
        <v>1193</v>
      </c>
    </row>
    <row r="76" spans="14:14" x14ac:dyDescent="0.3">
      <c r="N76" s="127" t="s">
        <v>1194</v>
      </c>
    </row>
    <row r="77" spans="14:14" x14ac:dyDescent="0.3">
      <c r="N77" s="127" t="s">
        <v>1195</v>
      </c>
    </row>
    <row r="78" spans="14:14" x14ac:dyDescent="0.3">
      <c r="N78" s="127" t="s">
        <v>1196</v>
      </c>
    </row>
    <row r="79" spans="14:14" x14ac:dyDescent="0.3">
      <c r="N79" s="127" t="s">
        <v>1197</v>
      </c>
    </row>
    <row r="80" spans="14:14" x14ac:dyDescent="0.3">
      <c r="N80" s="127" t="s">
        <v>1198</v>
      </c>
    </row>
    <row r="81" spans="14:14" x14ac:dyDescent="0.3">
      <c r="N81" s="127" t="s">
        <v>1199</v>
      </c>
    </row>
    <row r="82" spans="14:14" x14ac:dyDescent="0.3">
      <c r="N82" s="127" t="s">
        <v>1200</v>
      </c>
    </row>
    <row r="83" spans="14:14" x14ac:dyDescent="0.3">
      <c r="N83" s="127" t="s">
        <v>1201</v>
      </c>
    </row>
    <row r="84" spans="14:14" x14ac:dyDescent="0.3">
      <c r="N84" s="127" t="s">
        <v>1202</v>
      </c>
    </row>
    <row r="85" spans="14:14" x14ac:dyDescent="0.3">
      <c r="N85" s="127" t="s">
        <v>1203</v>
      </c>
    </row>
    <row r="86" spans="14:14" x14ac:dyDescent="0.3">
      <c r="N86" s="127" t="s">
        <v>1204</v>
      </c>
    </row>
    <row r="87" spans="14:14" x14ac:dyDescent="0.3">
      <c r="N87" s="127" t="s">
        <v>1205</v>
      </c>
    </row>
    <row r="88" spans="14:14" x14ac:dyDescent="0.3">
      <c r="N88" s="127" t="s">
        <v>1206</v>
      </c>
    </row>
    <row r="89" spans="14:14" x14ac:dyDescent="0.3">
      <c r="N89" s="127" t="s">
        <v>1207</v>
      </c>
    </row>
    <row r="90" spans="14:14" x14ac:dyDescent="0.3">
      <c r="N90" s="127" t="s">
        <v>1208</v>
      </c>
    </row>
    <row r="91" spans="14:14" x14ac:dyDescent="0.3">
      <c r="N91" s="127" t="s">
        <v>1209</v>
      </c>
    </row>
    <row r="92" spans="14:14" x14ac:dyDescent="0.3">
      <c r="N92" s="127" t="s">
        <v>1210</v>
      </c>
    </row>
    <row r="93" spans="14:14" x14ac:dyDescent="0.3">
      <c r="N93" s="127" t="s">
        <v>1211</v>
      </c>
    </row>
    <row r="94" spans="14:14" x14ac:dyDescent="0.3">
      <c r="N94" s="127" t="s">
        <v>1212</v>
      </c>
    </row>
    <row r="95" spans="14:14" x14ac:dyDescent="0.3">
      <c r="N95" s="127" t="s">
        <v>1213</v>
      </c>
    </row>
    <row r="96" spans="14:14" x14ac:dyDescent="0.3">
      <c r="N96" s="127" t="s">
        <v>1214</v>
      </c>
    </row>
    <row r="97" spans="14:14" x14ac:dyDescent="0.3">
      <c r="N97" s="127" t="s">
        <v>1215</v>
      </c>
    </row>
    <row r="98" spans="14:14" x14ac:dyDescent="0.3">
      <c r="N98" s="127" t="s">
        <v>1216</v>
      </c>
    </row>
    <row r="99" spans="14:14" x14ac:dyDescent="0.3">
      <c r="N99" s="127" t="s">
        <v>1217</v>
      </c>
    </row>
    <row r="100" spans="14:14" x14ac:dyDescent="0.3">
      <c r="N100" s="127" t="s">
        <v>1218</v>
      </c>
    </row>
    <row r="101" spans="14:14" x14ac:dyDescent="0.3">
      <c r="N101" s="127" t="s">
        <v>1219</v>
      </c>
    </row>
    <row r="102" spans="14:14" x14ac:dyDescent="0.3">
      <c r="N102" s="127" t="s">
        <v>1220</v>
      </c>
    </row>
    <row r="103" spans="14:14" x14ac:dyDescent="0.3">
      <c r="N103" s="127" t="s">
        <v>1221</v>
      </c>
    </row>
    <row r="104" spans="14:14" x14ac:dyDescent="0.3">
      <c r="N104" s="127" t="s">
        <v>1222</v>
      </c>
    </row>
    <row r="105" spans="14:14" x14ac:dyDescent="0.3">
      <c r="N105" s="127" t="s">
        <v>1223</v>
      </c>
    </row>
    <row r="106" spans="14:14" x14ac:dyDescent="0.3">
      <c r="N106" s="127" t="s">
        <v>1224</v>
      </c>
    </row>
    <row r="107" spans="14:14" x14ac:dyDescent="0.3">
      <c r="N107" s="127" t="s">
        <v>1225</v>
      </c>
    </row>
    <row r="108" spans="14:14" x14ac:dyDescent="0.3">
      <c r="N108" s="127" t="s">
        <v>1226</v>
      </c>
    </row>
    <row r="109" spans="14:14" x14ac:dyDescent="0.3">
      <c r="N109" s="127" t="s">
        <v>1227</v>
      </c>
    </row>
    <row r="110" spans="14:14" x14ac:dyDescent="0.3">
      <c r="N110" s="127" t="s">
        <v>1228</v>
      </c>
    </row>
    <row r="111" spans="14:14" x14ac:dyDescent="0.3">
      <c r="N111" s="127" t="s">
        <v>1229</v>
      </c>
    </row>
    <row r="112" spans="14:14" x14ac:dyDescent="0.3">
      <c r="N112" s="127" t="s">
        <v>1230</v>
      </c>
    </row>
    <row r="113" spans="14:14" x14ac:dyDescent="0.3">
      <c r="N113" s="127" t="s">
        <v>1231</v>
      </c>
    </row>
    <row r="114" spans="14:14" x14ac:dyDescent="0.3">
      <c r="N114" s="127" t="s">
        <v>1232</v>
      </c>
    </row>
    <row r="115" spans="14:14" x14ac:dyDescent="0.3">
      <c r="N115" s="127" t="s">
        <v>1233</v>
      </c>
    </row>
    <row r="116" spans="14:14" x14ac:dyDescent="0.3">
      <c r="N116" s="127" t="s">
        <v>1234</v>
      </c>
    </row>
    <row r="117" spans="14:14" x14ac:dyDescent="0.3">
      <c r="N117" s="127" t="s">
        <v>1235</v>
      </c>
    </row>
    <row r="118" spans="14:14" x14ac:dyDescent="0.3">
      <c r="N118" s="127" t="s">
        <v>1236</v>
      </c>
    </row>
    <row r="119" spans="14:14" x14ac:dyDescent="0.3">
      <c r="N119" s="127" t="s">
        <v>1237</v>
      </c>
    </row>
    <row r="120" spans="14:14" x14ac:dyDescent="0.3">
      <c r="N120" s="127" t="s">
        <v>1238</v>
      </c>
    </row>
    <row r="121" spans="14:14" x14ac:dyDescent="0.3">
      <c r="N121" s="127" t="s">
        <v>1239</v>
      </c>
    </row>
    <row r="122" spans="14:14" x14ac:dyDescent="0.3">
      <c r="N122" s="127" t="s">
        <v>1240</v>
      </c>
    </row>
    <row r="123" spans="14:14" x14ac:dyDescent="0.3">
      <c r="N123" s="127" t="s">
        <v>1241</v>
      </c>
    </row>
    <row r="124" spans="14:14" x14ac:dyDescent="0.3">
      <c r="N124" s="127" t="s">
        <v>1242</v>
      </c>
    </row>
    <row r="125" spans="14:14" x14ac:dyDescent="0.3">
      <c r="N125" s="127" t="s">
        <v>1243</v>
      </c>
    </row>
    <row r="126" spans="14:14" x14ac:dyDescent="0.3">
      <c r="N126" s="127" t="s">
        <v>1244</v>
      </c>
    </row>
    <row r="127" spans="14:14" x14ac:dyDescent="0.3">
      <c r="N127" s="127" t="s">
        <v>1245</v>
      </c>
    </row>
    <row r="128" spans="14:14" x14ac:dyDescent="0.3">
      <c r="N128" s="127" t="s">
        <v>1246</v>
      </c>
    </row>
    <row r="129" spans="14:14" x14ac:dyDescent="0.3">
      <c r="N129" s="127" t="s">
        <v>1247</v>
      </c>
    </row>
    <row r="130" spans="14:14" x14ac:dyDescent="0.3">
      <c r="N130" s="127" t="s">
        <v>1248</v>
      </c>
    </row>
    <row r="131" spans="14:14" x14ac:dyDescent="0.3">
      <c r="N131" s="127" t="s">
        <v>1249</v>
      </c>
    </row>
    <row r="132" spans="14:14" x14ac:dyDescent="0.3">
      <c r="N132" s="127" t="s">
        <v>1250</v>
      </c>
    </row>
    <row r="133" spans="14:14" x14ac:dyDescent="0.3">
      <c r="N133" s="127" t="s">
        <v>1251</v>
      </c>
    </row>
    <row r="134" spans="14:14" x14ac:dyDescent="0.3">
      <c r="N134" s="127" t="s">
        <v>1252</v>
      </c>
    </row>
    <row r="135" spans="14:14" x14ac:dyDescent="0.3">
      <c r="N135" s="127" t="s">
        <v>1253</v>
      </c>
    </row>
    <row r="136" spans="14:14" x14ac:dyDescent="0.3">
      <c r="N136" s="127" t="s">
        <v>1254</v>
      </c>
    </row>
    <row r="137" spans="14:14" x14ac:dyDescent="0.3">
      <c r="N137" s="127" t="s">
        <v>1255</v>
      </c>
    </row>
    <row r="138" spans="14:14" x14ac:dyDescent="0.3">
      <c r="N138" s="127" t="s">
        <v>1256</v>
      </c>
    </row>
    <row r="139" spans="14:14" x14ac:dyDescent="0.3">
      <c r="N139" s="127" t="s">
        <v>1257</v>
      </c>
    </row>
    <row r="140" spans="14:14" x14ac:dyDescent="0.3">
      <c r="N140" s="127" t="s">
        <v>1258</v>
      </c>
    </row>
    <row r="141" spans="14:14" x14ac:dyDescent="0.3">
      <c r="N141" s="127" t="s">
        <v>1259</v>
      </c>
    </row>
    <row r="142" spans="14:14" x14ac:dyDescent="0.3">
      <c r="N142" s="127" t="s">
        <v>1260</v>
      </c>
    </row>
    <row r="143" spans="14:14" x14ac:dyDescent="0.3">
      <c r="N143" s="127" t="s">
        <v>1261</v>
      </c>
    </row>
    <row r="144" spans="14:14" x14ac:dyDescent="0.3">
      <c r="N144" s="127" t="s">
        <v>1262</v>
      </c>
    </row>
    <row r="145" spans="14:14" x14ac:dyDescent="0.3">
      <c r="N145" s="127" t="s">
        <v>1263</v>
      </c>
    </row>
    <row r="146" spans="14:14" x14ac:dyDescent="0.3">
      <c r="N146" s="127" t="s">
        <v>1264</v>
      </c>
    </row>
    <row r="147" spans="14:14" x14ac:dyDescent="0.3">
      <c r="N147" s="127" t="s">
        <v>1265</v>
      </c>
    </row>
    <row r="148" spans="14:14" x14ac:dyDescent="0.3">
      <c r="N148" s="127" t="s">
        <v>1266</v>
      </c>
    </row>
    <row r="149" spans="14:14" x14ac:dyDescent="0.3">
      <c r="N149" s="127" t="s">
        <v>1267</v>
      </c>
    </row>
    <row r="150" spans="14:14" x14ac:dyDescent="0.3">
      <c r="N150" s="127" t="s">
        <v>1268</v>
      </c>
    </row>
    <row r="151" spans="14:14" x14ac:dyDescent="0.3">
      <c r="N151" s="127" t="s">
        <v>1269</v>
      </c>
    </row>
    <row r="152" spans="14:14" x14ac:dyDescent="0.3">
      <c r="N152" s="127" t="s">
        <v>1270</v>
      </c>
    </row>
    <row r="153" spans="14:14" x14ac:dyDescent="0.3">
      <c r="N153" s="127" t="s">
        <v>1271</v>
      </c>
    </row>
    <row r="154" spans="14:14" x14ac:dyDescent="0.3">
      <c r="N154" s="127" t="s">
        <v>1272</v>
      </c>
    </row>
    <row r="155" spans="14:14" x14ac:dyDescent="0.3">
      <c r="N155" s="127" t="s">
        <v>1273</v>
      </c>
    </row>
    <row r="156" spans="14:14" x14ac:dyDescent="0.3">
      <c r="N156" s="127" t="s">
        <v>1274</v>
      </c>
    </row>
    <row r="157" spans="14:14" x14ac:dyDescent="0.3">
      <c r="N157" s="127" t="s">
        <v>1275</v>
      </c>
    </row>
    <row r="158" spans="14:14" x14ac:dyDescent="0.3">
      <c r="N158" s="127" t="s">
        <v>1276</v>
      </c>
    </row>
    <row r="159" spans="14:14" x14ac:dyDescent="0.3">
      <c r="N159" s="127" t="s">
        <v>1277</v>
      </c>
    </row>
    <row r="160" spans="14:14" x14ac:dyDescent="0.3">
      <c r="N160" s="127" t="s">
        <v>1278</v>
      </c>
    </row>
    <row r="161" spans="14:14" x14ac:dyDescent="0.3">
      <c r="N161" s="127" t="s">
        <v>1279</v>
      </c>
    </row>
    <row r="162" spans="14:14" x14ac:dyDescent="0.3">
      <c r="N162" s="127" t="s">
        <v>1280</v>
      </c>
    </row>
    <row r="163" spans="14:14" x14ac:dyDescent="0.3">
      <c r="N163" s="127" t="s">
        <v>1281</v>
      </c>
    </row>
    <row r="164" spans="14:14" x14ac:dyDescent="0.3">
      <c r="N164" s="127" t="s">
        <v>1282</v>
      </c>
    </row>
    <row r="165" spans="14:14" x14ac:dyDescent="0.3">
      <c r="N165" s="127" t="s">
        <v>1283</v>
      </c>
    </row>
    <row r="166" spans="14:14" x14ac:dyDescent="0.3">
      <c r="N166" s="127" t="s">
        <v>1284</v>
      </c>
    </row>
    <row r="167" spans="14:14" x14ac:dyDescent="0.3">
      <c r="N167" s="127" t="s">
        <v>1285</v>
      </c>
    </row>
    <row r="168" spans="14:14" x14ac:dyDescent="0.3">
      <c r="N168" s="127" t="s">
        <v>1286</v>
      </c>
    </row>
    <row r="169" spans="14:14" x14ac:dyDescent="0.3">
      <c r="N169" s="127" t="s">
        <v>1287</v>
      </c>
    </row>
    <row r="170" spans="14:14" x14ac:dyDescent="0.3">
      <c r="N170" s="127" t="s">
        <v>1288</v>
      </c>
    </row>
    <row r="171" spans="14:14" x14ac:dyDescent="0.3">
      <c r="N171" s="127" t="s">
        <v>1289</v>
      </c>
    </row>
    <row r="172" spans="14:14" x14ac:dyDescent="0.3">
      <c r="N172" s="127" t="s">
        <v>1290</v>
      </c>
    </row>
    <row r="173" spans="14:14" x14ac:dyDescent="0.3">
      <c r="N173" s="127" t="s">
        <v>1291</v>
      </c>
    </row>
    <row r="174" spans="14:14" x14ac:dyDescent="0.3">
      <c r="N174" s="127" t="s">
        <v>1292</v>
      </c>
    </row>
    <row r="175" spans="14:14" x14ac:dyDescent="0.3">
      <c r="N175" s="127" t="s">
        <v>1293</v>
      </c>
    </row>
    <row r="176" spans="14:14" x14ac:dyDescent="0.3">
      <c r="N176" s="127" t="s">
        <v>1294</v>
      </c>
    </row>
    <row r="177" spans="14:14" x14ac:dyDescent="0.3">
      <c r="N177" s="127" t="s">
        <v>1295</v>
      </c>
    </row>
    <row r="178" spans="14:14" x14ac:dyDescent="0.3">
      <c r="N178" s="127" t="s">
        <v>1296</v>
      </c>
    </row>
    <row r="179" spans="14:14" x14ac:dyDescent="0.3">
      <c r="N179" s="127" t="s">
        <v>1297</v>
      </c>
    </row>
    <row r="180" spans="14:14" x14ac:dyDescent="0.3">
      <c r="N180" s="127" t="s">
        <v>1298</v>
      </c>
    </row>
    <row r="181" spans="14:14" x14ac:dyDescent="0.3">
      <c r="N181" s="127" t="s">
        <v>1299</v>
      </c>
    </row>
    <row r="182" spans="14:14" x14ac:dyDescent="0.3">
      <c r="N182" s="127" t="s">
        <v>1300</v>
      </c>
    </row>
    <row r="183" spans="14:14" x14ac:dyDescent="0.3">
      <c r="N183" s="127" t="s">
        <v>1301</v>
      </c>
    </row>
    <row r="184" spans="14:14" x14ac:dyDescent="0.3">
      <c r="N184" s="127" t="s">
        <v>1302</v>
      </c>
    </row>
    <row r="185" spans="14:14" x14ac:dyDescent="0.3">
      <c r="N185" s="127" t="s">
        <v>1303</v>
      </c>
    </row>
    <row r="186" spans="14:14" x14ac:dyDescent="0.3">
      <c r="N186" s="127" t="s">
        <v>1304</v>
      </c>
    </row>
    <row r="187" spans="14:14" x14ac:dyDescent="0.3">
      <c r="N187" s="127" t="s">
        <v>1305</v>
      </c>
    </row>
    <row r="188" spans="14:14" x14ac:dyDescent="0.3">
      <c r="N188" s="127" t="s">
        <v>1306</v>
      </c>
    </row>
    <row r="189" spans="14:14" x14ac:dyDescent="0.3">
      <c r="N189" s="127" t="s">
        <v>1307</v>
      </c>
    </row>
    <row r="190" spans="14:14" x14ac:dyDescent="0.3">
      <c r="N190" s="127" t="s">
        <v>1308</v>
      </c>
    </row>
    <row r="191" spans="14:14" x14ac:dyDescent="0.3">
      <c r="N191" s="127" t="s">
        <v>1309</v>
      </c>
    </row>
    <row r="192" spans="14:14" x14ac:dyDescent="0.3">
      <c r="N192" s="127" t="s">
        <v>1310</v>
      </c>
    </row>
    <row r="193" spans="14:14" x14ac:dyDescent="0.3">
      <c r="N193" s="127" t="s">
        <v>1311</v>
      </c>
    </row>
    <row r="194" spans="14:14" x14ac:dyDescent="0.3">
      <c r="N194" s="127" t="s">
        <v>1312</v>
      </c>
    </row>
    <row r="195" spans="14:14" x14ac:dyDescent="0.3">
      <c r="N195" s="127" t="s">
        <v>1313</v>
      </c>
    </row>
    <row r="196" spans="14:14" x14ac:dyDescent="0.3">
      <c r="N196" s="127" t="s">
        <v>1314</v>
      </c>
    </row>
    <row r="197" spans="14:14" x14ac:dyDescent="0.3">
      <c r="N197" s="127" t="s">
        <v>1315</v>
      </c>
    </row>
    <row r="198" spans="14:14" x14ac:dyDescent="0.3">
      <c r="N198" s="127" t="s">
        <v>1316</v>
      </c>
    </row>
    <row r="199" spans="14:14" x14ac:dyDescent="0.3">
      <c r="N199" s="127" t="s">
        <v>1317</v>
      </c>
    </row>
    <row r="200" spans="14:14" x14ac:dyDescent="0.3">
      <c r="N200" s="127" t="s">
        <v>1318</v>
      </c>
    </row>
    <row r="201" spans="14:14" x14ac:dyDescent="0.3">
      <c r="N201" s="127" t="s">
        <v>1319</v>
      </c>
    </row>
    <row r="202" spans="14:14" x14ac:dyDescent="0.3">
      <c r="N202" s="127" t="s">
        <v>1320</v>
      </c>
    </row>
    <row r="203" spans="14:14" x14ac:dyDescent="0.3">
      <c r="N203" s="127" t="s">
        <v>1321</v>
      </c>
    </row>
    <row r="204" spans="14:14" x14ac:dyDescent="0.3">
      <c r="N204" s="127" t="s">
        <v>1322</v>
      </c>
    </row>
    <row r="205" spans="14:14" x14ac:dyDescent="0.3">
      <c r="N205" s="127" t="s">
        <v>1323</v>
      </c>
    </row>
    <row r="206" spans="14:14" x14ac:dyDescent="0.3">
      <c r="N206" s="127" t="s">
        <v>1324</v>
      </c>
    </row>
    <row r="207" spans="14:14" x14ac:dyDescent="0.3">
      <c r="N207" s="127" t="s">
        <v>1325</v>
      </c>
    </row>
    <row r="208" spans="14:14" x14ac:dyDescent="0.3">
      <c r="N208" s="127" t="s">
        <v>1326</v>
      </c>
    </row>
    <row r="209" spans="14:14" x14ac:dyDescent="0.3">
      <c r="N209" s="127" t="s">
        <v>1327</v>
      </c>
    </row>
    <row r="210" spans="14:14" x14ac:dyDescent="0.3">
      <c r="N210" s="127" t="s">
        <v>1328</v>
      </c>
    </row>
    <row r="211" spans="14:14" x14ac:dyDescent="0.3">
      <c r="N211" s="127" t="s">
        <v>1329</v>
      </c>
    </row>
    <row r="212" spans="14:14" x14ac:dyDescent="0.3">
      <c r="N212" s="127" t="s">
        <v>1330</v>
      </c>
    </row>
    <row r="213" spans="14:14" x14ac:dyDescent="0.3">
      <c r="N213" s="127" t="s">
        <v>1331</v>
      </c>
    </row>
    <row r="214" spans="14:14" x14ac:dyDescent="0.3">
      <c r="N214" s="127" t="s">
        <v>1332</v>
      </c>
    </row>
    <row r="215" spans="14:14" x14ac:dyDescent="0.3">
      <c r="N215" s="127" t="s">
        <v>1333</v>
      </c>
    </row>
    <row r="216" spans="14:14" x14ac:dyDescent="0.3">
      <c r="N216" s="127" t="s">
        <v>1334</v>
      </c>
    </row>
    <row r="217" spans="14:14" x14ac:dyDescent="0.3">
      <c r="N217" s="127" t="s">
        <v>1335</v>
      </c>
    </row>
    <row r="218" spans="14:14" x14ac:dyDescent="0.3">
      <c r="N218" s="127" t="s">
        <v>1336</v>
      </c>
    </row>
    <row r="219" spans="14:14" x14ac:dyDescent="0.3">
      <c r="N219" s="127" t="s">
        <v>1337</v>
      </c>
    </row>
    <row r="220" spans="14:14" x14ac:dyDescent="0.3">
      <c r="N220" s="127" t="s">
        <v>1338</v>
      </c>
    </row>
    <row r="221" spans="14:14" x14ac:dyDescent="0.3">
      <c r="N221" s="127" t="s">
        <v>1339</v>
      </c>
    </row>
    <row r="222" spans="14:14" x14ac:dyDescent="0.3">
      <c r="N222" s="127" t="s">
        <v>1340</v>
      </c>
    </row>
    <row r="223" spans="14:14" x14ac:dyDescent="0.3">
      <c r="N223" s="127" t="s">
        <v>1341</v>
      </c>
    </row>
    <row r="224" spans="14:14" x14ac:dyDescent="0.3">
      <c r="N224" s="127" t="s">
        <v>1342</v>
      </c>
    </row>
    <row r="225" spans="14:14" x14ac:dyDescent="0.3">
      <c r="N225" s="127" t="s">
        <v>1343</v>
      </c>
    </row>
    <row r="226" spans="14:14" x14ac:dyDescent="0.3">
      <c r="N226" s="127" t="s">
        <v>1344</v>
      </c>
    </row>
    <row r="227" spans="14:14" x14ac:dyDescent="0.3">
      <c r="N227" s="127" t="s">
        <v>1345</v>
      </c>
    </row>
    <row r="228" spans="14:14" x14ac:dyDescent="0.3">
      <c r="N228" s="127" t="s">
        <v>1346</v>
      </c>
    </row>
    <row r="229" spans="14:14" x14ac:dyDescent="0.3">
      <c r="N229" s="127" t="s">
        <v>1347</v>
      </c>
    </row>
    <row r="230" spans="14:14" x14ac:dyDescent="0.3">
      <c r="N230" s="127" t="s">
        <v>1348</v>
      </c>
    </row>
    <row r="231" spans="14:14" x14ac:dyDescent="0.3">
      <c r="N231" s="127" t="s">
        <v>1349</v>
      </c>
    </row>
    <row r="232" spans="14:14" x14ac:dyDescent="0.3">
      <c r="N232" s="127" t="s">
        <v>1350</v>
      </c>
    </row>
    <row r="233" spans="14:14" x14ac:dyDescent="0.3">
      <c r="N233" s="127" t="s">
        <v>1351</v>
      </c>
    </row>
    <row r="234" spans="14:14" x14ac:dyDescent="0.3">
      <c r="N234" s="127" t="s">
        <v>1352</v>
      </c>
    </row>
    <row r="235" spans="14:14" x14ac:dyDescent="0.3">
      <c r="N235" s="127" t="s">
        <v>1353</v>
      </c>
    </row>
    <row r="236" spans="14:14" x14ac:dyDescent="0.3">
      <c r="N236" s="127" t="s">
        <v>1354</v>
      </c>
    </row>
    <row r="237" spans="14:14" x14ac:dyDescent="0.3">
      <c r="N237" s="127" t="s">
        <v>1355</v>
      </c>
    </row>
    <row r="238" spans="14:14" x14ac:dyDescent="0.3">
      <c r="N238" s="127" t="s">
        <v>1356</v>
      </c>
    </row>
    <row r="239" spans="14:14" x14ac:dyDescent="0.3">
      <c r="N239" s="127" t="s">
        <v>1357</v>
      </c>
    </row>
    <row r="240" spans="14:14" x14ac:dyDescent="0.3">
      <c r="N240" s="127" t="s">
        <v>1358</v>
      </c>
    </row>
    <row r="241" spans="14:14" x14ac:dyDescent="0.3">
      <c r="N241" s="127" t="s">
        <v>1359</v>
      </c>
    </row>
    <row r="242" spans="14:14" x14ac:dyDescent="0.3">
      <c r="N242" s="127" t="s">
        <v>1360</v>
      </c>
    </row>
    <row r="243" spans="14:14" x14ac:dyDescent="0.3">
      <c r="N243" s="127" t="s">
        <v>1361</v>
      </c>
    </row>
    <row r="244" spans="14:14" x14ac:dyDescent="0.3">
      <c r="N244" s="127" t="s">
        <v>1362</v>
      </c>
    </row>
    <row r="245" spans="14:14" x14ac:dyDescent="0.3">
      <c r="N245" s="127" t="s">
        <v>1363</v>
      </c>
    </row>
    <row r="246" spans="14:14" x14ac:dyDescent="0.3">
      <c r="N246" s="127" t="s">
        <v>1364</v>
      </c>
    </row>
    <row r="247" spans="14:14" x14ac:dyDescent="0.3">
      <c r="N247" s="127" t="s">
        <v>1365</v>
      </c>
    </row>
    <row r="248" spans="14:14" x14ac:dyDescent="0.3">
      <c r="N248" s="127" t="s">
        <v>1366</v>
      </c>
    </row>
    <row r="249" spans="14:14" x14ac:dyDescent="0.3">
      <c r="N249" s="127" t="s">
        <v>1367</v>
      </c>
    </row>
    <row r="250" spans="14:14" x14ac:dyDescent="0.3">
      <c r="N250" s="127" t="s">
        <v>1368</v>
      </c>
    </row>
    <row r="251" spans="14:14" x14ac:dyDescent="0.3">
      <c r="N251" s="127" t="s">
        <v>1369</v>
      </c>
    </row>
    <row r="252" spans="14:14" x14ac:dyDescent="0.3">
      <c r="N252" s="127" t="s">
        <v>1370</v>
      </c>
    </row>
    <row r="253" spans="14:14" x14ac:dyDescent="0.3">
      <c r="N253" s="127" t="s">
        <v>1371</v>
      </c>
    </row>
    <row r="254" spans="14:14" x14ac:dyDescent="0.3">
      <c r="N254" s="127" t="s">
        <v>1372</v>
      </c>
    </row>
    <row r="255" spans="14:14" x14ac:dyDescent="0.3">
      <c r="N255" s="127" t="s">
        <v>1373</v>
      </c>
    </row>
    <row r="256" spans="14:14" x14ac:dyDescent="0.3">
      <c r="N256" s="127" t="s">
        <v>1374</v>
      </c>
    </row>
    <row r="257" spans="14:14" x14ac:dyDescent="0.3">
      <c r="N257" s="127" t="s">
        <v>1375</v>
      </c>
    </row>
    <row r="258" spans="14:14" x14ac:dyDescent="0.3">
      <c r="N258" s="127" t="s">
        <v>1376</v>
      </c>
    </row>
    <row r="259" spans="14:14" x14ac:dyDescent="0.3">
      <c r="N259" s="127" t="s">
        <v>1377</v>
      </c>
    </row>
    <row r="260" spans="14:14" x14ac:dyDescent="0.3">
      <c r="N260" s="127" t="s">
        <v>1378</v>
      </c>
    </row>
    <row r="261" spans="14:14" x14ac:dyDescent="0.3">
      <c r="N261" s="127" t="s">
        <v>1379</v>
      </c>
    </row>
    <row r="262" spans="14:14" x14ac:dyDescent="0.3">
      <c r="N262" s="127" t="s">
        <v>1380</v>
      </c>
    </row>
    <row r="263" spans="14:14" x14ac:dyDescent="0.3">
      <c r="N263" s="127" t="s">
        <v>1381</v>
      </c>
    </row>
    <row r="264" spans="14:14" x14ac:dyDescent="0.3">
      <c r="N264" s="127" t="s">
        <v>1382</v>
      </c>
    </row>
    <row r="265" spans="14:14" x14ac:dyDescent="0.3">
      <c r="N265" s="127" t="s">
        <v>1383</v>
      </c>
    </row>
    <row r="266" spans="14:14" x14ac:dyDescent="0.3">
      <c r="N266" s="127" t="s">
        <v>1384</v>
      </c>
    </row>
    <row r="267" spans="14:14" x14ac:dyDescent="0.3">
      <c r="N267" s="127" t="s">
        <v>1385</v>
      </c>
    </row>
    <row r="268" spans="14:14" x14ac:dyDescent="0.3">
      <c r="N268" s="127" t="s">
        <v>1386</v>
      </c>
    </row>
    <row r="269" spans="14:14" x14ac:dyDescent="0.3">
      <c r="N269" s="127" t="s">
        <v>1387</v>
      </c>
    </row>
    <row r="270" spans="14:14" x14ac:dyDescent="0.3">
      <c r="N270" s="127" t="s">
        <v>1388</v>
      </c>
    </row>
    <row r="271" spans="14:14" x14ac:dyDescent="0.3">
      <c r="N271" s="127" t="s">
        <v>1389</v>
      </c>
    </row>
    <row r="272" spans="14:14" x14ac:dyDescent="0.3">
      <c r="N272" s="127" t="s">
        <v>1390</v>
      </c>
    </row>
    <row r="273" spans="14:14" x14ac:dyDescent="0.3">
      <c r="N273" s="127" t="s">
        <v>1391</v>
      </c>
    </row>
    <row r="274" spans="14:14" x14ac:dyDescent="0.3">
      <c r="N274" s="127" t="s">
        <v>1392</v>
      </c>
    </row>
    <row r="275" spans="14:14" x14ac:dyDescent="0.3">
      <c r="N275" s="127" t="s">
        <v>1393</v>
      </c>
    </row>
    <row r="276" spans="14:14" x14ac:dyDescent="0.3">
      <c r="N276" s="127" t="s">
        <v>1394</v>
      </c>
    </row>
    <row r="277" spans="14:14" x14ac:dyDescent="0.3">
      <c r="N277" s="127" t="s">
        <v>1395</v>
      </c>
    </row>
    <row r="278" spans="14:14" x14ac:dyDescent="0.3">
      <c r="N278" s="127" t="s">
        <v>1396</v>
      </c>
    </row>
    <row r="279" spans="14:14" x14ac:dyDescent="0.3">
      <c r="N279" s="127" t="s">
        <v>1397</v>
      </c>
    </row>
    <row r="280" spans="14:14" x14ac:dyDescent="0.3">
      <c r="N280" s="127" t="s">
        <v>1398</v>
      </c>
    </row>
    <row r="281" spans="14:14" x14ac:dyDescent="0.3">
      <c r="N281" s="127" t="s">
        <v>1399</v>
      </c>
    </row>
    <row r="282" spans="14:14" x14ac:dyDescent="0.3">
      <c r="N282" s="127" t="s">
        <v>1400</v>
      </c>
    </row>
    <row r="283" spans="14:14" x14ac:dyDescent="0.3">
      <c r="N283" s="127" t="s">
        <v>1401</v>
      </c>
    </row>
    <row r="284" spans="14:14" x14ac:dyDescent="0.3">
      <c r="N284" s="127" t="s">
        <v>1402</v>
      </c>
    </row>
    <row r="285" spans="14:14" x14ac:dyDescent="0.3">
      <c r="N285" s="127" t="s">
        <v>1403</v>
      </c>
    </row>
    <row r="286" spans="14:14" x14ac:dyDescent="0.3">
      <c r="N286" s="127" t="s">
        <v>1404</v>
      </c>
    </row>
    <row r="287" spans="14:14" x14ac:dyDescent="0.3">
      <c r="N287" s="127" t="s">
        <v>1405</v>
      </c>
    </row>
    <row r="288" spans="14:14" x14ac:dyDescent="0.3">
      <c r="N288" s="127" t="s">
        <v>1406</v>
      </c>
    </row>
    <row r="289" spans="14:14" x14ac:dyDescent="0.3">
      <c r="N289" s="127" t="s">
        <v>1407</v>
      </c>
    </row>
    <row r="290" spans="14:14" x14ac:dyDescent="0.3">
      <c r="N290" s="127" t="s">
        <v>1408</v>
      </c>
    </row>
    <row r="291" spans="14:14" x14ac:dyDescent="0.3">
      <c r="N291" s="127" t="s">
        <v>1409</v>
      </c>
    </row>
    <row r="292" spans="14:14" x14ac:dyDescent="0.3">
      <c r="N292" s="127" t="s">
        <v>1410</v>
      </c>
    </row>
    <row r="293" spans="14:14" x14ac:dyDescent="0.3">
      <c r="N293" s="127" t="s">
        <v>1411</v>
      </c>
    </row>
    <row r="294" spans="14:14" x14ac:dyDescent="0.3">
      <c r="N294" s="127" t="s">
        <v>1412</v>
      </c>
    </row>
    <row r="295" spans="14:14" x14ac:dyDescent="0.3">
      <c r="N295" s="127" t="s">
        <v>1413</v>
      </c>
    </row>
    <row r="296" spans="14:14" x14ac:dyDescent="0.3">
      <c r="N296" s="127" t="s">
        <v>1414</v>
      </c>
    </row>
    <row r="297" spans="14:14" x14ac:dyDescent="0.3">
      <c r="N297" s="127" t="s">
        <v>1415</v>
      </c>
    </row>
    <row r="298" spans="14:14" x14ac:dyDescent="0.3">
      <c r="N298" s="127" t="s">
        <v>1416</v>
      </c>
    </row>
    <row r="299" spans="14:14" x14ac:dyDescent="0.3">
      <c r="N299" s="127" t="s">
        <v>1417</v>
      </c>
    </row>
    <row r="300" spans="14:14" x14ac:dyDescent="0.3">
      <c r="N300" s="127" t="s">
        <v>1418</v>
      </c>
    </row>
    <row r="301" spans="14:14" x14ac:dyDescent="0.3">
      <c r="N301" s="127" t="s">
        <v>1419</v>
      </c>
    </row>
    <row r="302" spans="14:14" x14ac:dyDescent="0.3">
      <c r="N302" s="127" t="s">
        <v>1420</v>
      </c>
    </row>
    <row r="303" spans="14:14" x14ac:dyDescent="0.3">
      <c r="N303" s="127" t="s">
        <v>1421</v>
      </c>
    </row>
    <row r="304" spans="14:14" x14ac:dyDescent="0.3">
      <c r="N304" s="127" t="s">
        <v>1422</v>
      </c>
    </row>
    <row r="305" spans="14:14" x14ac:dyDescent="0.3">
      <c r="N305" s="127" t="s">
        <v>1423</v>
      </c>
    </row>
    <row r="306" spans="14:14" x14ac:dyDescent="0.3">
      <c r="N306" s="127" t="s">
        <v>1424</v>
      </c>
    </row>
    <row r="307" spans="14:14" x14ac:dyDescent="0.3">
      <c r="N307" s="127" t="s">
        <v>1425</v>
      </c>
    </row>
    <row r="308" spans="14:14" x14ac:dyDescent="0.3">
      <c r="N308" s="127" t="s">
        <v>1426</v>
      </c>
    </row>
    <row r="309" spans="14:14" x14ac:dyDescent="0.3">
      <c r="N309" s="127" t="s">
        <v>1427</v>
      </c>
    </row>
    <row r="310" spans="14:14" x14ac:dyDescent="0.3">
      <c r="N310" s="127" t="s">
        <v>1428</v>
      </c>
    </row>
    <row r="311" spans="14:14" x14ac:dyDescent="0.3">
      <c r="N311" s="127" t="s">
        <v>1429</v>
      </c>
    </row>
    <row r="312" spans="14:14" x14ac:dyDescent="0.3">
      <c r="N312" s="127" t="s">
        <v>1430</v>
      </c>
    </row>
    <row r="313" spans="14:14" x14ac:dyDescent="0.3">
      <c r="N313" s="127" t="s">
        <v>1431</v>
      </c>
    </row>
    <row r="314" spans="14:14" x14ac:dyDescent="0.3">
      <c r="N314" s="127" t="s">
        <v>1432</v>
      </c>
    </row>
    <row r="315" spans="14:14" x14ac:dyDescent="0.3">
      <c r="N315" s="127" t="s">
        <v>1433</v>
      </c>
    </row>
    <row r="316" spans="14:14" x14ac:dyDescent="0.3">
      <c r="N316" s="127" t="s">
        <v>1434</v>
      </c>
    </row>
    <row r="317" spans="14:14" x14ac:dyDescent="0.3">
      <c r="N317" s="127" t="s">
        <v>1435</v>
      </c>
    </row>
    <row r="318" spans="14:14" x14ac:dyDescent="0.3">
      <c r="N318" s="127" t="s">
        <v>1436</v>
      </c>
    </row>
    <row r="319" spans="14:14" x14ac:dyDescent="0.3">
      <c r="N319" s="127" t="s">
        <v>1437</v>
      </c>
    </row>
    <row r="320" spans="14:14" x14ac:dyDescent="0.3">
      <c r="N320" s="127" t="s">
        <v>1438</v>
      </c>
    </row>
    <row r="321" spans="14:14" x14ac:dyDescent="0.3">
      <c r="N321" s="127" t="s">
        <v>1439</v>
      </c>
    </row>
    <row r="322" spans="14:14" x14ac:dyDescent="0.3">
      <c r="N322" s="127" t="s">
        <v>1440</v>
      </c>
    </row>
    <row r="323" spans="14:14" x14ac:dyDescent="0.3">
      <c r="N323" s="127" t="s">
        <v>1441</v>
      </c>
    </row>
    <row r="324" spans="14:14" x14ac:dyDescent="0.3">
      <c r="N324" s="127" t="s">
        <v>1442</v>
      </c>
    </row>
    <row r="325" spans="14:14" x14ac:dyDescent="0.3">
      <c r="N325" s="127" t="s">
        <v>1443</v>
      </c>
    </row>
    <row r="326" spans="14:14" x14ac:dyDescent="0.3">
      <c r="N326" s="127" t="s">
        <v>1444</v>
      </c>
    </row>
    <row r="327" spans="14:14" x14ac:dyDescent="0.3">
      <c r="N327" s="127" t="s">
        <v>1445</v>
      </c>
    </row>
    <row r="328" spans="14:14" x14ac:dyDescent="0.3">
      <c r="N328" s="127" t="s">
        <v>1446</v>
      </c>
    </row>
    <row r="329" spans="14:14" x14ac:dyDescent="0.3">
      <c r="N329" s="127" t="s">
        <v>1447</v>
      </c>
    </row>
    <row r="330" spans="14:14" x14ac:dyDescent="0.3">
      <c r="N330" s="127" t="s">
        <v>1448</v>
      </c>
    </row>
    <row r="331" spans="14:14" x14ac:dyDescent="0.3">
      <c r="N331" s="127" t="s">
        <v>1449</v>
      </c>
    </row>
    <row r="332" spans="14:14" x14ac:dyDescent="0.3">
      <c r="N332" s="127" t="s">
        <v>1450</v>
      </c>
    </row>
    <row r="333" spans="14:14" x14ac:dyDescent="0.3">
      <c r="N333" s="127" t="s">
        <v>1451</v>
      </c>
    </row>
    <row r="334" spans="14:14" x14ac:dyDescent="0.3">
      <c r="N334" s="127" t="s">
        <v>1452</v>
      </c>
    </row>
    <row r="335" spans="14:14" x14ac:dyDescent="0.3">
      <c r="N335" s="127" t="s">
        <v>1453</v>
      </c>
    </row>
    <row r="336" spans="14:14" x14ac:dyDescent="0.3">
      <c r="N336" s="127" t="s">
        <v>1454</v>
      </c>
    </row>
    <row r="337" spans="14:14" x14ac:dyDescent="0.3">
      <c r="N337" s="127" t="s">
        <v>1455</v>
      </c>
    </row>
    <row r="338" spans="14:14" x14ac:dyDescent="0.3">
      <c r="N338" s="127" t="s">
        <v>1456</v>
      </c>
    </row>
    <row r="339" spans="14:14" x14ac:dyDescent="0.3">
      <c r="N339" s="127" t="s">
        <v>1457</v>
      </c>
    </row>
    <row r="340" spans="14:14" x14ac:dyDescent="0.3">
      <c r="N340" s="127" t="s">
        <v>1458</v>
      </c>
    </row>
    <row r="341" spans="14:14" x14ac:dyDescent="0.3">
      <c r="N341" s="127" t="s">
        <v>1459</v>
      </c>
    </row>
    <row r="342" spans="14:14" x14ac:dyDescent="0.3">
      <c r="N342" s="127" t="s">
        <v>1460</v>
      </c>
    </row>
    <row r="343" spans="14:14" x14ac:dyDescent="0.3">
      <c r="N343" s="127" t="s">
        <v>1461</v>
      </c>
    </row>
    <row r="344" spans="14:14" x14ac:dyDescent="0.3">
      <c r="N344" s="127" t="s">
        <v>1462</v>
      </c>
    </row>
    <row r="345" spans="14:14" x14ac:dyDescent="0.3">
      <c r="N345" s="127" t="s">
        <v>1463</v>
      </c>
    </row>
    <row r="346" spans="14:14" x14ac:dyDescent="0.3">
      <c r="N346" s="127" t="s">
        <v>1464</v>
      </c>
    </row>
    <row r="347" spans="14:14" x14ac:dyDescent="0.3">
      <c r="N347" s="127" t="s">
        <v>1465</v>
      </c>
    </row>
    <row r="348" spans="14:14" x14ac:dyDescent="0.3">
      <c r="N348" s="127" t="s">
        <v>1466</v>
      </c>
    </row>
    <row r="349" spans="14:14" x14ac:dyDescent="0.3">
      <c r="N349" s="127" t="s">
        <v>1467</v>
      </c>
    </row>
    <row r="350" spans="14:14" x14ac:dyDescent="0.3">
      <c r="N350" s="127" t="s">
        <v>1468</v>
      </c>
    </row>
    <row r="351" spans="14:14" x14ac:dyDescent="0.3">
      <c r="N351" s="127" t="s">
        <v>1469</v>
      </c>
    </row>
    <row r="352" spans="14:14" x14ac:dyDescent="0.3">
      <c r="N352" s="127" t="s">
        <v>1470</v>
      </c>
    </row>
    <row r="353" spans="14:14" x14ac:dyDescent="0.3">
      <c r="N353" s="127" t="s">
        <v>1471</v>
      </c>
    </row>
    <row r="354" spans="14:14" x14ac:dyDescent="0.3">
      <c r="N354" s="127" t="s">
        <v>1472</v>
      </c>
    </row>
    <row r="355" spans="14:14" x14ac:dyDescent="0.3">
      <c r="N355" s="127" t="s">
        <v>1473</v>
      </c>
    </row>
    <row r="356" spans="14:14" x14ac:dyDescent="0.3">
      <c r="N356" s="127" t="s">
        <v>1474</v>
      </c>
    </row>
    <row r="357" spans="14:14" x14ac:dyDescent="0.3">
      <c r="N357" s="127" t="s">
        <v>1475</v>
      </c>
    </row>
    <row r="358" spans="14:14" x14ac:dyDescent="0.3">
      <c r="N358" s="127" t="s">
        <v>1476</v>
      </c>
    </row>
    <row r="359" spans="14:14" x14ac:dyDescent="0.3">
      <c r="N359" s="127" t="s">
        <v>1477</v>
      </c>
    </row>
    <row r="360" spans="14:14" x14ac:dyDescent="0.3">
      <c r="N360" s="127" t="s">
        <v>1478</v>
      </c>
    </row>
    <row r="361" spans="14:14" x14ac:dyDescent="0.3">
      <c r="N361" s="127" t="s">
        <v>1479</v>
      </c>
    </row>
    <row r="362" spans="14:14" x14ac:dyDescent="0.3">
      <c r="N362" s="127" t="s">
        <v>1480</v>
      </c>
    </row>
    <row r="363" spans="14:14" x14ac:dyDescent="0.3">
      <c r="N363" s="127" t="s">
        <v>1481</v>
      </c>
    </row>
    <row r="364" spans="14:14" x14ac:dyDescent="0.3">
      <c r="N364" s="127" t="s">
        <v>1482</v>
      </c>
    </row>
    <row r="365" spans="14:14" x14ac:dyDescent="0.3">
      <c r="N365" s="127" t="s">
        <v>1483</v>
      </c>
    </row>
    <row r="366" spans="14:14" x14ac:dyDescent="0.3">
      <c r="N366" s="127" t="s">
        <v>1484</v>
      </c>
    </row>
    <row r="367" spans="14:14" x14ac:dyDescent="0.3">
      <c r="N367" s="127" t="s">
        <v>1485</v>
      </c>
    </row>
    <row r="368" spans="14:14" x14ac:dyDescent="0.3">
      <c r="N368" s="127" t="s">
        <v>1486</v>
      </c>
    </row>
    <row r="369" spans="14:14" x14ac:dyDescent="0.3">
      <c r="N369" s="127" t="s">
        <v>1487</v>
      </c>
    </row>
    <row r="370" spans="14:14" x14ac:dyDescent="0.3">
      <c r="N370" s="127" t="s">
        <v>1488</v>
      </c>
    </row>
    <row r="371" spans="14:14" x14ac:dyDescent="0.3">
      <c r="N371" s="127" t="s">
        <v>1489</v>
      </c>
    </row>
    <row r="372" spans="14:14" x14ac:dyDescent="0.3">
      <c r="N372" s="127" t="s">
        <v>1490</v>
      </c>
    </row>
    <row r="373" spans="14:14" x14ac:dyDescent="0.3">
      <c r="N373" s="127" t="s">
        <v>1491</v>
      </c>
    </row>
  </sheetData>
  <sheetProtection algorithmName="SHA-512" hashValue="PcL/IXRqAhjbVQQd5GAlpqysOkMcjXC7nSVyrvGbR/EYWtAAsqXO12CddbMWU/t2H5rPjC8F3f3ipagbQPk9lw==" saltValue="OSob8H6CkZnYYUOQUaqhcw==" spinCount="100000" sheet="1" objects="1" scenarios="1"/>
  <mergeCells count="2">
    <mergeCell ref="A1:F1"/>
    <mergeCell ref="A13:D13"/>
  </mergeCells>
  <conditionalFormatting sqref="A2">
    <cfRule type="duplicateValues" dxfId="98" priority="1"/>
  </conditionalFormatting>
  <dataValidations count="16">
    <dataValidation type="list" allowBlank="1" showInputMessage="1" showErrorMessage="1" sqref="A7" xr:uid="{2EE2BF75-C31A-48E2-A444-309AE90FD73C}">
      <formula1>$G$19:$G$20</formula1>
    </dataValidation>
    <dataValidation type="textLength" allowBlank="1" showInputMessage="1" showErrorMessage="1" error="الرقم الوطني خطأ" sqref="F7" xr:uid="{E0F42FC5-CF75-4DA9-9771-6032C16DFC53}">
      <formula1>11</formula1>
      <formula2>11</formula2>
    </dataValidation>
    <dataValidation showInputMessage="1" showErrorMessage="1" errorTitle="خطأ" error="أدخل اسم الأب أولاً" sqref="D3" xr:uid="{38174A9D-90C6-481A-AABC-E17A614E0C8A}"/>
    <dataValidation type="custom" showInputMessage="1" showErrorMessage="1" errorTitle="خطأ" error="أدخل الأسم باللغة الإنكليزية أولاً" sqref="B5" xr:uid="{AC6DE9F9-577B-4091-8946-D141A50B9B6A}">
      <formula1>A5&lt;&gt;""</formula1>
    </dataValidation>
    <dataValidation type="custom" showInputMessage="1" showErrorMessage="1" errorTitle="خطأ" error="أدخل النسبة باللغة الإنكليزية أولاً" sqref="D5" xr:uid="{E10D66D5-7B48-4B4D-B830-AEA5923417F5}">
      <formula1>B5&lt;&gt;""</formula1>
    </dataValidation>
    <dataValidation type="custom" showInputMessage="1" showErrorMessage="1" errorTitle="خطأ" error="أدخل اسم الأب باللغة الإنكليزية أولاً" sqref="E5" xr:uid="{BBE50F8D-B53C-42E1-A91B-D4310A3C54C0}">
      <formula1>D5&lt;&gt;""</formula1>
    </dataValidation>
    <dataValidation type="custom" showInputMessage="1" showErrorMessage="1" errorTitle="خطأ" error="أدخل اسم الأم باللغة الإنكليزية أولاً" sqref="F5" xr:uid="{4C558227-1B68-4CF6-A1BB-6AF2EE649FC4}">
      <formula1>E5&lt;&gt;""</formula1>
    </dataValidation>
    <dataValidation type="custom" showInputMessage="1" showErrorMessage="1" errorTitle="خطأ" error="اختر محافظة الهوية أولاً" sqref="E9" xr:uid="{29D44B5C-D8A7-4BD5-BF35-43A61B3A5CAA}">
      <formula1>D9&lt;&gt;""</formula1>
    </dataValidation>
    <dataValidation type="textLength" allowBlank="1" showInputMessage="1" showErrorMessage="1" errorTitle="رقم الهاتف خطأ" error="تأكد من أنك قمت بإدخاله مع نداء المحافظة بشكل صحيح" sqref="F9" xr:uid="{DFF4B08E-1F93-4C0C-B8B7-40630E36C6D4}">
      <formula1>9</formula1>
      <formula2>11</formula2>
    </dataValidation>
    <dataValidation type="textLength" allowBlank="1" showInputMessage="1" showErrorMessage="1" errorTitle="رقم الوبايل خطأ" error="تأكد من إدخال الرقم بشكل صحيح" sqref="A11" xr:uid="{26F06C42-58AF-4248-B96B-E7497D765894}">
      <formula1>10</formula1>
      <formula2>10</formula2>
    </dataValidation>
    <dataValidation showInputMessage="1" showErrorMessage="1" errorTitle="خطأ" error="أدخل الرمز أولاً" sqref="B3:C3" xr:uid="{BCC35D98-1F3B-4B3D-9C56-3C2FB839ECB6}"/>
    <dataValidation type="custom" showInputMessage="1" showErrorMessage="1" errorTitle="خطأ" error="إملئ حقل الجنس" sqref="B7" xr:uid="{B335A66A-5E51-477C-AB8F-F05F2E010F61}">
      <formula1>A7&lt;&gt;""</formula1>
    </dataValidation>
    <dataValidation type="custom" showInputMessage="1" showErrorMessage="1" errorTitle="خطأ" error="يجب ملئ حقل تاريخ الميلاد أولاً" sqref="C7" xr:uid="{4535A0C3-6F93-474F-AFE3-69AEBE81069A}">
      <formula1>B7&lt;&gt;""</formula1>
    </dataValidation>
    <dataValidation type="custom" showInputMessage="1" showErrorMessage="1" errorTitle="خطأ" error="أدخل مكان الميلاد أولاً" sqref="D7" xr:uid="{E52CD5A3-E184-4A63-9CAD-07FE17976390}">
      <formula1>C7&lt;&gt;""</formula1>
    </dataValidation>
    <dataValidation type="list" allowBlank="1" showDropDown="1" showInputMessage="1" showErrorMessage="1" errorTitle="خطأ" error="الرمز غير صحيح" sqref="A3" xr:uid="{69A63CE0-A593-401E-AFAA-394ADAB1050D}">
      <formula1>$N$1:$N$373</formula1>
    </dataValidation>
    <dataValidation type="custom" showInputMessage="1" showErrorMessage="1" errorTitle="خطأ" error="أدخل اسم الأم أولاً" sqref="A5" xr:uid="{416EED1E-5435-4157-9495-B5CCAB06CB10}">
      <formula1>D3&lt;&gt;""</formula1>
    </dataValidation>
  </dataValidations>
  <hyperlinks>
    <hyperlink ref="E13" location="'إختيار المقررات'!Q8" display="التالي" xr:uid="{A7EFF6BA-0A61-455A-A330-504917770083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1" workbookViewId="0">
      <selection activeCell="Q8" sqref="Q8:Q12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4.77734375" style="1" customWidth="1"/>
    <col min="8" max="8" width="6" style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214"/>
      <c r="C1" s="336" t="s">
        <v>193</v>
      </c>
      <c r="D1" s="336"/>
      <c r="E1" s="341">
        <f>'إدخال البيانات'!A3</f>
        <v>0</v>
      </c>
      <c r="F1" s="341"/>
      <c r="G1" s="341"/>
      <c r="H1" s="336" t="s">
        <v>3</v>
      </c>
      <c r="I1" s="336"/>
      <c r="J1" s="336"/>
      <c r="K1" s="336"/>
      <c r="L1" s="337" t="e">
        <f>VLOOKUP($E$1,ورقة2!$A$1:$U$10934,2,0)</f>
        <v>#N/A</v>
      </c>
      <c r="M1" s="337"/>
      <c r="N1" s="337"/>
      <c r="O1" s="336" t="s">
        <v>4</v>
      </c>
      <c r="P1" s="336"/>
      <c r="Q1" s="337" t="b">
        <f>IF('إدخال البيانات'!A3&gt;0,IF('إدخال البيانات'!C3&lt;&gt;"",'إدخال البيانات'!C3,VLOOKUP($E$1,ورقة2!$A$1:$U$10934,3,0)))</f>
        <v>0</v>
      </c>
      <c r="R1" s="337"/>
      <c r="S1" s="337"/>
      <c r="T1" s="337"/>
      <c r="U1" s="336" t="s">
        <v>5</v>
      </c>
      <c r="V1" s="336"/>
      <c r="W1" s="337" t="b">
        <f>IF('إدخال البيانات'!A3&gt;0,IF('إدخال البيانات'!D3&lt;&gt;"",'إدخال البيانات'!D3,VLOOKUP($E$1,ورقة2!A1:U10934,4,0)))</f>
        <v>0</v>
      </c>
      <c r="X1" s="337"/>
      <c r="Y1" s="336" t="s">
        <v>52</v>
      </c>
      <c r="Z1" s="336"/>
      <c r="AA1" s="336"/>
      <c r="AB1" s="340" t="b">
        <f>IF('إدخال البيانات'!A3&gt;0,IF('إدخال البيانات'!B7&lt;&gt;"",'إدخال البيانات'!B7,VLOOKUP($E$1,ورقة2!A1:U10934,6,0)))</f>
        <v>0</v>
      </c>
      <c r="AC1" s="340"/>
      <c r="AD1" s="214" t="s">
        <v>6</v>
      </c>
      <c r="AE1" s="337" t="b">
        <f>IF('إدخال البيانات'!A3&gt;0,IF('إدخال البيانات'!C7&lt;&gt;"",'إدخال البيانات'!C7,VLOOKUP($E$1,ورقة2!A1:U10934,7,0)))</f>
        <v>0</v>
      </c>
      <c r="AF1" s="337"/>
      <c r="AG1" s="337"/>
      <c r="AH1" s="102"/>
      <c r="AI1" s="102"/>
      <c r="AJ1" s="102"/>
      <c r="AK1" s="58"/>
      <c r="AN1" s="47" t="s">
        <v>135</v>
      </c>
      <c r="AU1" s="106"/>
      <c r="AV1" s="106"/>
      <c r="AW1" s="106"/>
      <c r="AX1" s="106"/>
      <c r="AY1" s="106"/>
      <c r="AZ1" s="106"/>
      <c r="BA1" s="106"/>
      <c r="BB1" s="106"/>
    </row>
    <row r="2" spans="1:54" s="99" customFormat="1" ht="30" customHeight="1" thickTop="1" thickBot="1" x14ac:dyDescent="0.35">
      <c r="B2" s="214"/>
      <c r="C2" s="336" t="s">
        <v>9</v>
      </c>
      <c r="D2" s="336"/>
      <c r="E2" s="341" t="e">
        <f>VLOOKUP($E$1,ورقة2!A1:U10934,9,0)</f>
        <v>#N/A</v>
      </c>
      <c r="F2" s="341"/>
      <c r="G2" s="341"/>
      <c r="H2" s="336"/>
      <c r="I2" s="336"/>
      <c r="J2" s="336"/>
      <c r="K2" s="336"/>
      <c r="L2" s="337">
        <f>'إدخال البيانات'!F5</f>
        <v>0</v>
      </c>
      <c r="M2" s="337"/>
      <c r="N2" s="337"/>
      <c r="O2" s="336" t="s">
        <v>197</v>
      </c>
      <c r="P2" s="336"/>
      <c r="Q2" s="337">
        <f>'إدخال البيانات'!E5</f>
        <v>0</v>
      </c>
      <c r="R2" s="337"/>
      <c r="S2" s="337"/>
      <c r="T2" s="337"/>
      <c r="U2" s="336" t="s">
        <v>196</v>
      </c>
      <c r="V2" s="336"/>
      <c r="W2" s="337">
        <f>'إدخال البيانات'!D5</f>
        <v>0</v>
      </c>
      <c r="X2" s="337"/>
      <c r="Y2" s="336" t="s">
        <v>195</v>
      </c>
      <c r="Z2" s="336"/>
      <c r="AA2" s="336"/>
      <c r="AB2" s="337" t="str">
        <f>'إدخال البيانات'!C5</f>
        <v xml:space="preserve"> </v>
      </c>
      <c r="AC2" s="337"/>
      <c r="AD2" s="138" t="s">
        <v>194</v>
      </c>
      <c r="AE2" s="335"/>
      <c r="AF2" s="335"/>
      <c r="AG2" s="335"/>
      <c r="AH2" s="102"/>
      <c r="AI2" s="102"/>
      <c r="AJ2" s="102"/>
      <c r="AN2" s="99" t="s">
        <v>136</v>
      </c>
      <c r="AU2" s="106"/>
      <c r="AV2" s="106"/>
      <c r="AW2" s="106"/>
      <c r="AX2" s="106"/>
      <c r="AY2" s="106"/>
      <c r="AZ2" s="106"/>
      <c r="BA2" s="106"/>
      <c r="BB2" s="106"/>
    </row>
    <row r="3" spans="1:54" s="99" customFormat="1" ht="30" customHeight="1" thickBot="1" x14ac:dyDescent="0.35">
      <c r="B3" s="336" t="s">
        <v>11</v>
      </c>
      <c r="C3" s="336"/>
      <c r="D3" s="336"/>
      <c r="E3" s="337" t="b">
        <f>IF('إدخال البيانات'!A3&gt;0,IF('إدخال البيانات'!A7&lt;&gt;"",'إدخال البيانات'!A7,VLOOKUP($E$1,ورقة2!A1:U10934,5,0)))</f>
        <v>0</v>
      </c>
      <c r="F3" s="337"/>
      <c r="G3" s="337"/>
      <c r="H3" s="336" t="s">
        <v>10</v>
      </c>
      <c r="I3" s="336"/>
      <c r="J3" s="336"/>
      <c r="K3" s="336"/>
      <c r="L3" s="337" t="b">
        <f>IF('إدخال البيانات'!A3&gt;0,IF('إدخال البيانات'!E7&lt;&gt;"",'إدخال البيانات'!E7,VLOOKUP($E$1,ورقة2!A1:U10934,8,0)))</f>
        <v>0</v>
      </c>
      <c r="M3" s="337"/>
      <c r="N3" s="337"/>
      <c r="O3" s="336" t="s">
        <v>53</v>
      </c>
      <c r="P3" s="336"/>
      <c r="Q3" s="342">
        <f>'إدخال البيانات'!F7</f>
        <v>0</v>
      </c>
      <c r="R3" s="342"/>
      <c r="S3" s="342"/>
      <c r="T3" s="342"/>
      <c r="U3" s="336" t="s">
        <v>16</v>
      </c>
      <c r="V3" s="336"/>
      <c r="W3" s="337" t="b">
        <f>IF('إدخال البيانات'!A3&gt;0,IF('إدخال البيانات'!D9&lt;&gt;"",'إدخال البيانات'!D9,VLOOKUP($E$1,ورقة2!A1:U10934,13,0)))</f>
        <v>0</v>
      </c>
      <c r="X3" s="337"/>
      <c r="Y3" s="336" t="s">
        <v>198</v>
      </c>
      <c r="Z3" s="336"/>
      <c r="AA3" s="336"/>
      <c r="AB3" s="334">
        <f>'إدخال البيانات'!D7</f>
        <v>0</v>
      </c>
      <c r="AC3" s="334"/>
      <c r="AD3" s="214" t="s">
        <v>128</v>
      </c>
      <c r="AE3" s="335">
        <f>'إدخال البيانات'!B11</f>
        <v>0</v>
      </c>
      <c r="AF3" s="335"/>
      <c r="AG3" s="335"/>
      <c r="AH3" s="319"/>
      <c r="AI3" s="319"/>
      <c r="AJ3" s="319"/>
      <c r="AK3" s="58"/>
      <c r="AN3" s="99" t="s">
        <v>46</v>
      </c>
      <c r="AU3" s="106"/>
      <c r="AV3" s="106"/>
      <c r="AW3" s="106"/>
      <c r="AX3" s="106"/>
      <c r="AY3" s="106"/>
      <c r="AZ3" s="106"/>
      <c r="BA3" s="106"/>
      <c r="BB3" s="106"/>
    </row>
    <row r="4" spans="1:54" s="99" customFormat="1" ht="30" customHeight="1" thickBot="1" x14ac:dyDescent="0.35">
      <c r="B4" s="214"/>
      <c r="C4" s="336" t="s">
        <v>12</v>
      </c>
      <c r="D4" s="336"/>
      <c r="E4" s="337" t="b">
        <f>IF('إدخال البيانات'!A3&gt;0,IF('إدخال البيانات'!A9&lt;&gt;"",'إدخال البيانات'!A9,VLOOKUP($E$1,ورقة2!A1:U10934,10,0)))</f>
        <v>0</v>
      </c>
      <c r="F4" s="337"/>
      <c r="G4" s="337"/>
      <c r="H4" s="336" t="s">
        <v>13</v>
      </c>
      <c r="I4" s="336"/>
      <c r="J4" s="336"/>
      <c r="K4" s="336"/>
      <c r="L4" s="337" t="b">
        <f>IF('إدخال البيانات'!A3&gt;0,IF('إدخال البيانات'!B9&lt;&gt;"",'إدخال البيانات'!B9,VLOOKUP($E$1,ورقة2!A1:U10934,11,0)))</f>
        <v>0</v>
      </c>
      <c r="M4" s="337"/>
      <c r="N4" s="337"/>
      <c r="O4" s="336" t="s">
        <v>14</v>
      </c>
      <c r="P4" s="336"/>
      <c r="Q4" s="337" t="b">
        <f>IF('إدخال البيانات'!A3&gt;0,IF('إدخال البيانات'!C9&lt;&gt;"",'إدخال البيانات'!C9,VLOOKUP($E$1,ورقة2!A1:U10934,12,0)))</f>
        <v>0</v>
      </c>
      <c r="R4" s="337"/>
      <c r="S4" s="337"/>
      <c r="T4" s="337"/>
      <c r="U4" s="333" t="s">
        <v>126</v>
      </c>
      <c r="V4" s="333"/>
      <c r="W4" s="217">
        <f>'إدخال البيانات'!A11</f>
        <v>0</v>
      </c>
      <c r="X4" s="216"/>
      <c r="Y4" s="333" t="s">
        <v>127</v>
      </c>
      <c r="Z4" s="333"/>
      <c r="AA4" s="333"/>
      <c r="AB4" s="334">
        <f>'إدخال البيانات'!F9</f>
        <v>0</v>
      </c>
      <c r="AC4" s="334"/>
      <c r="AD4" s="215" t="s">
        <v>57</v>
      </c>
      <c r="AE4" s="335">
        <f>'إدخال البيانات'!E9</f>
        <v>0</v>
      </c>
      <c r="AF4" s="335"/>
      <c r="AG4" s="335"/>
      <c r="AH4" s="335"/>
      <c r="AI4" s="335"/>
      <c r="AJ4" s="335"/>
      <c r="AL4" s="47"/>
      <c r="AN4" s="34" t="s">
        <v>59</v>
      </c>
      <c r="AU4" s="106"/>
      <c r="AV4" s="106"/>
      <c r="AW4" s="106"/>
      <c r="AX4" s="106"/>
      <c r="AY4" s="106"/>
      <c r="AZ4" s="106"/>
      <c r="BA4" s="106"/>
      <c r="BB4" s="106" t="s">
        <v>199</v>
      </c>
    </row>
    <row r="5" spans="1:54" s="99" customFormat="1" ht="30" customHeight="1" thickBot="1" x14ac:dyDescent="0.35">
      <c r="B5" s="100"/>
      <c r="C5" s="101"/>
      <c r="D5" s="338" t="s">
        <v>336</v>
      </c>
      <c r="E5" s="338"/>
      <c r="F5" s="338"/>
      <c r="G5" s="338"/>
      <c r="H5" s="338"/>
      <c r="I5" s="338"/>
      <c r="J5" s="338"/>
      <c r="K5" s="338"/>
      <c r="L5" s="338"/>
      <c r="M5" s="338"/>
      <c r="N5" s="339" t="s">
        <v>134</v>
      </c>
      <c r="O5" s="339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9"/>
      <c r="AA5" s="39"/>
      <c r="AB5" s="330" t="s">
        <v>205</v>
      </c>
      <c r="AC5" s="331"/>
      <c r="AD5" s="331"/>
      <c r="AE5" s="331"/>
      <c r="AF5" s="331"/>
      <c r="AG5" s="332"/>
      <c r="AH5" s="59"/>
      <c r="AI5" s="329"/>
      <c r="AJ5" s="329"/>
      <c r="AK5" s="60"/>
      <c r="AU5" s="115"/>
      <c r="AV5" s="115"/>
      <c r="AW5" s="115"/>
      <c r="AX5" s="106"/>
      <c r="AY5" s="106"/>
      <c r="AZ5" s="37"/>
      <c r="BB5" s="99" t="s">
        <v>200</v>
      </c>
    </row>
    <row r="6" spans="1:54" ht="42" customHeight="1" thickTop="1" thickBot="1" x14ac:dyDescent="0.35">
      <c r="C6" s="54"/>
      <c r="D6" s="109"/>
      <c r="E6" s="109"/>
      <c r="F6" s="109"/>
      <c r="G6" s="109"/>
      <c r="H6" s="313" t="s">
        <v>335</v>
      </c>
      <c r="I6" s="314"/>
      <c r="J6" s="314"/>
      <c r="K6" s="314"/>
      <c r="L6" s="314"/>
      <c r="M6" s="314"/>
      <c r="N6" s="314"/>
      <c r="O6" s="314"/>
      <c r="P6" s="314"/>
      <c r="Q6" s="315"/>
      <c r="R6" s="112"/>
      <c r="S6" s="112"/>
      <c r="T6" s="112"/>
      <c r="U6" s="112"/>
      <c r="V6" s="112"/>
      <c r="W6" s="113"/>
      <c r="X6" s="113"/>
      <c r="Y6" s="55"/>
      <c r="Z6" s="55"/>
      <c r="AA6" s="55"/>
      <c r="AB6" s="323" t="s">
        <v>206</v>
      </c>
      <c r="AC6" s="324"/>
      <c r="AD6" s="324"/>
      <c r="AE6" s="324"/>
      <c r="AF6" s="324"/>
      <c r="AG6" s="325"/>
      <c r="AH6" s="62"/>
      <c r="AI6" s="62"/>
      <c r="AJ6" s="40"/>
      <c r="AK6" s="47"/>
      <c r="AM6" s="99" t="s">
        <v>137</v>
      </c>
      <c r="AT6" s="115">
        <v>2</v>
      </c>
      <c r="AU6" s="115">
        <v>2</v>
      </c>
      <c r="AV6" s="115" t="s">
        <v>145</v>
      </c>
      <c r="AW6" s="106">
        <f>Q9</f>
        <v>0</v>
      </c>
      <c r="AX6" s="106" t="str">
        <f>P9</f>
        <v>ج</v>
      </c>
      <c r="AY6" s="37"/>
    </row>
    <row r="7" spans="1:54" ht="23.25" customHeight="1" thickBot="1" x14ac:dyDescent="0.35">
      <c r="D7" s="105"/>
      <c r="E7" s="105"/>
      <c r="F7" s="105"/>
      <c r="G7" s="105"/>
      <c r="H7" s="316" t="s">
        <v>17</v>
      </c>
      <c r="I7" s="317"/>
      <c r="J7" s="317"/>
      <c r="K7" s="317"/>
      <c r="L7" s="317"/>
      <c r="M7" s="317"/>
      <c r="N7" s="317"/>
      <c r="O7" s="317"/>
      <c r="P7" s="317"/>
      <c r="Q7" s="318"/>
      <c r="R7" s="114"/>
      <c r="S7" s="110"/>
      <c r="T7" s="347" t="s">
        <v>19</v>
      </c>
      <c r="U7" s="348"/>
      <c r="V7" s="349"/>
      <c r="W7" s="345" t="s">
        <v>199</v>
      </c>
      <c r="X7" s="345"/>
      <c r="Z7" s="51"/>
      <c r="AA7" s="44"/>
      <c r="AB7" s="323" t="s">
        <v>337</v>
      </c>
      <c r="AC7" s="324"/>
      <c r="AD7" s="324"/>
      <c r="AE7" s="324"/>
      <c r="AF7" s="324"/>
      <c r="AG7" s="325"/>
      <c r="AH7" s="63"/>
      <c r="AI7" s="63"/>
      <c r="AJ7" s="40"/>
      <c r="AK7" s="99"/>
      <c r="AM7" s="99" t="s">
        <v>138</v>
      </c>
      <c r="AT7" s="115">
        <v>3</v>
      </c>
      <c r="AU7" s="115">
        <v>3</v>
      </c>
      <c r="AV7" s="115" t="s">
        <v>146</v>
      </c>
      <c r="AW7" s="106">
        <f>Q10</f>
        <v>0</v>
      </c>
      <c r="AX7" s="106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103"/>
      <c r="E8" s="103"/>
      <c r="F8" s="212"/>
      <c r="G8" s="213" t="str">
        <f>IF(Q8=1,1,"")</f>
        <v/>
      </c>
      <c r="H8" s="141">
        <f t="shared" ref="H8:H13" si="0"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18">
        <v>610</v>
      </c>
      <c r="J8" s="350" t="s">
        <v>362</v>
      </c>
      <c r="K8" s="351"/>
      <c r="L8" s="351"/>
      <c r="M8" s="351"/>
      <c r="N8" s="351"/>
      <c r="O8" s="352"/>
      <c r="P8" s="116" t="s">
        <v>132</v>
      </c>
      <c r="Q8" s="142"/>
      <c r="R8" s="114"/>
      <c r="S8" s="111"/>
      <c r="T8" s="344" t="s">
        <v>191</v>
      </c>
      <c r="U8" s="344"/>
      <c r="V8" s="344"/>
      <c r="W8" s="346">
        <f>SUM(Q8:Q12)</f>
        <v>0</v>
      </c>
      <c r="X8" s="346"/>
      <c r="Y8" s="36"/>
      <c r="Z8" s="52"/>
      <c r="AA8" s="44"/>
      <c r="AB8" s="323" t="s">
        <v>136</v>
      </c>
      <c r="AC8" s="324"/>
      <c r="AD8" s="324"/>
      <c r="AE8" s="324"/>
      <c r="AF8" s="324"/>
      <c r="AG8" s="325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115">
        <v>4</v>
      </c>
      <c r="AU8" s="115">
        <v>4</v>
      </c>
      <c r="AV8" s="115" t="s">
        <v>147</v>
      </c>
      <c r="AW8" s="106">
        <f>Q11</f>
        <v>0</v>
      </c>
      <c r="AX8" s="106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103"/>
      <c r="E9" s="103"/>
      <c r="F9" s="212"/>
      <c r="G9" s="213" t="str">
        <f>IF(Q9=1,2,"")</f>
        <v/>
      </c>
      <c r="H9" s="141">
        <f t="shared" si="0"/>
        <v>0</v>
      </c>
      <c r="I9" s="119">
        <v>611</v>
      </c>
      <c r="J9" s="310" t="s">
        <v>363</v>
      </c>
      <c r="K9" s="311"/>
      <c r="L9" s="311"/>
      <c r="M9" s="311"/>
      <c r="N9" s="311"/>
      <c r="O9" s="312"/>
      <c r="P9" s="117" t="s">
        <v>132</v>
      </c>
      <c r="Q9" s="143"/>
      <c r="R9" s="114"/>
      <c r="S9" s="111"/>
      <c r="T9" s="344" t="s">
        <v>139</v>
      </c>
      <c r="U9" s="344"/>
      <c r="V9" s="344"/>
      <c r="W9" s="346">
        <v>3000</v>
      </c>
      <c r="X9" s="346"/>
      <c r="Y9" s="36"/>
      <c r="Z9" s="52"/>
      <c r="AA9" s="44"/>
      <c r="AB9" s="323" t="s">
        <v>304</v>
      </c>
      <c r="AC9" s="324"/>
      <c r="AD9" s="324"/>
      <c r="AE9" s="324"/>
      <c r="AF9" s="324"/>
      <c r="AG9" s="325"/>
      <c r="AH9" s="64"/>
      <c r="AI9" s="64"/>
      <c r="AJ9" s="40"/>
      <c r="AK9" s="47" t="str">
        <f t="shared" ref="AK9:AK13" si="1">IF(A9&lt;&gt;"",A9,"")</f>
        <v/>
      </c>
      <c r="AL9" s="1">
        <v>2</v>
      </c>
      <c r="AT9" s="115">
        <v>5</v>
      </c>
      <c r="AU9" s="115">
        <v>5</v>
      </c>
      <c r="AV9" s="115" t="s">
        <v>148</v>
      </c>
      <c r="AW9" s="106">
        <f>Q12</f>
        <v>0</v>
      </c>
      <c r="AX9" s="106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103"/>
      <c r="E10" s="103"/>
      <c r="F10" s="212"/>
      <c r="G10" s="213" t="str">
        <f>IF(Q10=1,3,"")</f>
        <v/>
      </c>
      <c r="H10" s="141">
        <f t="shared" si="0"/>
        <v>0</v>
      </c>
      <c r="I10" s="119">
        <v>612</v>
      </c>
      <c r="J10" s="310" t="s">
        <v>364</v>
      </c>
      <c r="K10" s="311"/>
      <c r="L10" s="311"/>
      <c r="M10" s="311"/>
      <c r="N10" s="311"/>
      <c r="O10" s="312"/>
      <c r="P10" s="117" t="s">
        <v>132</v>
      </c>
      <c r="Q10" s="143"/>
      <c r="R10" s="114"/>
      <c r="S10" s="111"/>
      <c r="T10" s="344" t="s">
        <v>349</v>
      </c>
      <c r="U10" s="344"/>
      <c r="V10" s="344"/>
      <c r="W10" s="346">
        <f>H14</f>
        <v>0</v>
      </c>
      <c r="X10" s="346"/>
      <c r="Y10" s="53"/>
      <c r="Z10" s="52"/>
      <c r="AA10" s="44"/>
      <c r="AB10" s="323" t="s">
        <v>204</v>
      </c>
      <c r="AC10" s="324"/>
      <c r="AD10" s="324"/>
      <c r="AE10" s="324"/>
      <c r="AF10" s="324"/>
      <c r="AG10" s="325"/>
      <c r="AH10" s="64"/>
      <c r="AI10" s="64"/>
      <c r="AJ10" s="40"/>
      <c r="AK10" s="47" t="str">
        <f t="shared" si="1"/>
        <v/>
      </c>
      <c r="AL10" s="1">
        <v>3</v>
      </c>
      <c r="AT10" s="115">
        <v>6</v>
      </c>
      <c r="AU10" s="115">
        <v>102</v>
      </c>
      <c r="AV10" s="115" t="s">
        <v>189</v>
      </c>
      <c r="AW10" s="106">
        <f>Q13</f>
        <v>0</v>
      </c>
      <c r="AX10" s="106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103"/>
      <c r="E11" s="103"/>
      <c r="F11" s="212"/>
      <c r="G11" s="213" t="str">
        <f>IF(Q11=1,4,"")</f>
        <v/>
      </c>
      <c r="H11" s="141">
        <f t="shared" si="0"/>
        <v>0</v>
      </c>
      <c r="I11" s="119">
        <v>613</v>
      </c>
      <c r="J11" s="310" t="s">
        <v>365</v>
      </c>
      <c r="K11" s="311"/>
      <c r="L11" s="311"/>
      <c r="M11" s="311"/>
      <c r="N11" s="311"/>
      <c r="O11" s="312"/>
      <c r="P11" s="117" t="s">
        <v>132</v>
      </c>
      <c r="Q11" s="143"/>
      <c r="R11" s="114"/>
      <c r="S11" s="111"/>
      <c r="T11" s="344" t="s">
        <v>190</v>
      </c>
      <c r="U11" s="344"/>
      <c r="V11" s="344"/>
      <c r="W11" s="346">
        <f>W9+W10</f>
        <v>3000</v>
      </c>
      <c r="X11" s="346"/>
      <c r="Y11" s="53"/>
      <c r="Z11" s="52"/>
      <c r="AA11" s="44"/>
      <c r="AB11" s="323" t="s">
        <v>201</v>
      </c>
      <c r="AC11" s="324"/>
      <c r="AD11" s="324"/>
      <c r="AE11" s="324"/>
      <c r="AF11" s="324"/>
      <c r="AG11" s="325"/>
      <c r="AH11" s="64"/>
      <c r="AI11" s="64"/>
      <c r="AJ11" s="40"/>
      <c r="AK11" s="47" t="str">
        <f t="shared" si="1"/>
        <v/>
      </c>
      <c r="AL11" s="1">
        <v>4</v>
      </c>
      <c r="AT11" s="115">
        <v>7</v>
      </c>
      <c r="AU11" s="115">
        <v>6</v>
      </c>
      <c r="AV11" s="115" t="s">
        <v>149</v>
      </c>
      <c r="AW11" s="106" t="e">
        <f>#REF!</f>
        <v>#REF!</v>
      </c>
      <c r="AX11" s="106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103"/>
      <c r="E12" s="103"/>
      <c r="F12" s="212"/>
      <c r="G12" s="213" t="str">
        <f>IF(Q12=1,5,"")</f>
        <v/>
      </c>
      <c r="H12" s="141">
        <f t="shared" si="0"/>
        <v>0</v>
      </c>
      <c r="I12" s="119">
        <v>614</v>
      </c>
      <c r="J12" s="310" t="s">
        <v>366</v>
      </c>
      <c r="K12" s="311"/>
      <c r="L12" s="311"/>
      <c r="M12" s="311"/>
      <c r="N12" s="311"/>
      <c r="O12" s="312"/>
      <c r="P12" s="117" t="s">
        <v>132</v>
      </c>
      <c r="Q12" s="143"/>
      <c r="R12" s="139"/>
      <c r="S12" s="111"/>
      <c r="T12" s="344" t="s">
        <v>22</v>
      </c>
      <c r="U12" s="344"/>
      <c r="V12" s="344"/>
      <c r="W12" s="346">
        <f>IF(OR(W7="لا",W8&lt;3),W11,IF(OR(P5=AB6,P5=AB7,P5=AB8,P5=AB14),W9+11200+(((W8-2)*5600))/2,IF(P5=AB9,W9+7000+(((W8-2)*3500))/2,IF(P5="",W9+14000+((W8-2)*7000)/2,W11))))</f>
        <v>3000</v>
      </c>
      <c r="X12" s="346"/>
      <c r="AA12" s="44"/>
      <c r="AB12" s="323" t="s">
        <v>202</v>
      </c>
      <c r="AC12" s="324"/>
      <c r="AD12" s="324"/>
      <c r="AE12" s="324"/>
      <c r="AF12" s="324"/>
      <c r="AG12" s="325"/>
      <c r="AH12" s="64"/>
      <c r="AI12" s="64"/>
      <c r="AJ12" s="40"/>
      <c r="AK12" s="47" t="str">
        <f t="shared" si="1"/>
        <v/>
      </c>
      <c r="AL12" s="1">
        <v>5</v>
      </c>
      <c r="AT12" s="115">
        <v>8</v>
      </c>
      <c r="AU12" s="115">
        <v>7</v>
      </c>
      <c r="AV12" s="115" t="s">
        <v>150</v>
      </c>
      <c r="AW12" s="106" t="e">
        <f>#REF!</f>
        <v>#REF!</v>
      </c>
      <c r="AX12" s="106" t="e">
        <f>#REF!</f>
        <v>#REF!</v>
      </c>
      <c r="AY12" s="37"/>
    </row>
    <row r="13" spans="1:54" ht="24.75" customHeight="1" thickTop="1" thickBot="1" x14ac:dyDescent="0.35">
      <c r="A13" s="1" t="str">
        <f>IF(AND(R13&lt;&gt;"",Q13=1),6,"")</f>
        <v/>
      </c>
      <c r="D13" s="103"/>
      <c r="E13" s="103"/>
      <c r="F13" s="212"/>
      <c r="G13" s="213" t="str">
        <f>IF(Q13=1,6,"")</f>
        <v/>
      </c>
      <c r="H13" s="141">
        <f t="shared" si="0"/>
        <v>0</v>
      </c>
      <c r="I13" s="119">
        <v>615</v>
      </c>
      <c r="J13" s="310" t="s">
        <v>367</v>
      </c>
      <c r="K13" s="311"/>
      <c r="L13" s="311"/>
      <c r="M13" s="311"/>
      <c r="N13" s="311"/>
      <c r="O13" s="312"/>
      <c r="P13" s="117" t="s">
        <v>132</v>
      </c>
      <c r="Q13" s="143"/>
      <c r="R13" s="140"/>
      <c r="S13" s="104"/>
      <c r="T13" s="344" t="s">
        <v>24</v>
      </c>
      <c r="U13" s="344"/>
      <c r="V13" s="344"/>
      <c r="W13" s="346">
        <f>W11-W12</f>
        <v>0</v>
      </c>
      <c r="X13" s="346"/>
      <c r="AA13" s="49"/>
      <c r="AB13" s="323" t="s">
        <v>203</v>
      </c>
      <c r="AC13" s="324"/>
      <c r="AD13" s="324"/>
      <c r="AE13" s="324"/>
      <c r="AF13" s="324"/>
      <c r="AG13" s="325"/>
      <c r="AH13" s="64"/>
      <c r="AI13" s="64"/>
      <c r="AJ13" s="40"/>
      <c r="AK13" s="47" t="str">
        <f t="shared" si="1"/>
        <v/>
      </c>
      <c r="AL13" s="1">
        <v>6</v>
      </c>
      <c r="AT13" s="115">
        <v>9</v>
      </c>
      <c r="AU13" s="115">
        <v>8</v>
      </c>
      <c r="AV13" s="115" t="s">
        <v>151</v>
      </c>
      <c r="AW13" s="106" t="e">
        <f>#REF!</f>
        <v>#REF!</v>
      </c>
      <c r="AX13" s="106" t="e">
        <f>#REF!</f>
        <v>#REF!</v>
      </c>
      <c r="AY13" s="37"/>
    </row>
    <row r="14" spans="1:54" s="50" customFormat="1" ht="54" customHeight="1" thickTop="1" thickBot="1" x14ac:dyDescent="0.35">
      <c r="D14" s="107"/>
      <c r="E14" s="107"/>
      <c r="F14" s="107"/>
      <c r="G14" s="107"/>
      <c r="H14" s="103">
        <f>SUM(H8:H13)</f>
        <v>0</v>
      </c>
      <c r="I14" s="107"/>
      <c r="J14" s="107"/>
      <c r="K14" s="107"/>
      <c r="L14" s="107"/>
      <c r="R14" s="107"/>
      <c r="S14" s="107"/>
      <c r="T14" s="107"/>
      <c r="U14" s="107"/>
      <c r="V14" s="107"/>
      <c r="W14" s="107"/>
      <c r="X14" s="107"/>
      <c r="AB14" s="326" t="s">
        <v>338</v>
      </c>
      <c r="AC14" s="327"/>
      <c r="AD14" s="327"/>
      <c r="AE14" s="327"/>
      <c r="AF14" s="327"/>
      <c r="AG14" s="328"/>
      <c r="AH14" s="61"/>
      <c r="AI14" s="61"/>
      <c r="AJ14" s="61"/>
      <c r="AK14" s="47" t="e">
        <f>IF(#REF!&lt;&gt;"",#REF!,"")</f>
        <v>#REF!</v>
      </c>
      <c r="AL14" s="1">
        <v>17</v>
      </c>
      <c r="AT14" s="115">
        <v>20</v>
      </c>
      <c r="AU14" s="115">
        <v>18</v>
      </c>
      <c r="AV14" s="115" t="s">
        <v>161</v>
      </c>
      <c r="AW14" s="106" t="e">
        <f>#REF!</f>
        <v>#REF!</v>
      </c>
      <c r="AX14" s="106" t="e">
        <f>#REF!</f>
        <v>#REF!</v>
      </c>
      <c r="AY14" s="37"/>
    </row>
    <row r="15" spans="1:54" s="50" customFormat="1" ht="24" customHeight="1" thickTop="1" thickBot="1" x14ac:dyDescent="0.35">
      <c r="C15" s="32" t="s">
        <v>132</v>
      </c>
      <c r="D15" s="107"/>
      <c r="E15" s="107"/>
      <c r="F15" s="107"/>
      <c r="G15" s="107"/>
      <c r="H15" s="107"/>
      <c r="I15" s="107"/>
      <c r="J15" s="107"/>
      <c r="K15" s="107"/>
      <c r="L15" s="108"/>
      <c r="R15" s="107"/>
      <c r="S15" s="35" t="s">
        <v>21</v>
      </c>
      <c r="T15" s="107"/>
      <c r="U15" s="107"/>
      <c r="V15" s="107"/>
      <c r="W15" s="107"/>
      <c r="X15" s="107"/>
      <c r="AB15" s="323" t="s">
        <v>138</v>
      </c>
      <c r="AC15" s="324"/>
      <c r="AD15" s="324"/>
      <c r="AE15" s="324"/>
      <c r="AF15" s="324"/>
      <c r="AG15" s="325"/>
      <c r="AK15" s="47" t="e">
        <f>IF(#REF!&lt;&gt;"",#REF!,"")</f>
        <v>#REF!</v>
      </c>
      <c r="AL15" s="1">
        <v>18</v>
      </c>
      <c r="AT15" s="115">
        <v>21</v>
      </c>
      <c r="AU15" s="115">
        <v>19</v>
      </c>
      <c r="AV15" s="115" t="s">
        <v>162</v>
      </c>
      <c r="AW15" s="106" t="e">
        <f>#REF!</f>
        <v>#REF!</v>
      </c>
      <c r="AX15" s="106" t="e">
        <f>#REF!</f>
        <v>#REF!</v>
      </c>
      <c r="AY15" s="37"/>
    </row>
    <row r="16" spans="1:54" s="50" customFormat="1" ht="23.25" customHeight="1" thickTop="1" thickBot="1" x14ac:dyDescent="0.35">
      <c r="C16" s="50" t="s">
        <v>133</v>
      </c>
      <c r="D16" s="107"/>
      <c r="E16" s="107"/>
      <c r="F16" s="107"/>
      <c r="G16" s="107"/>
      <c r="H16" s="107"/>
      <c r="I16" s="107"/>
      <c r="J16" s="107"/>
      <c r="K16" s="107"/>
      <c r="L16" s="107"/>
      <c r="R16" s="107"/>
      <c r="S16" s="107"/>
      <c r="T16" s="107"/>
      <c r="U16" s="107"/>
      <c r="V16" s="107"/>
      <c r="W16" s="107"/>
      <c r="X16" s="107"/>
      <c r="AB16" s="320" t="s">
        <v>8</v>
      </c>
      <c r="AC16" s="321"/>
      <c r="AD16" s="321"/>
      <c r="AE16" s="321"/>
      <c r="AF16" s="321"/>
      <c r="AG16" s="322"/>
      <c r="AK16" s="56" t="e">
        <f>IF(#REF!&lt;&gt;"",#REF!,"")</f>
        <v>#REF!</v>
      </c>
      <c r="AL16" s="1">
        <v>19</v>
      </c>
      <c r="AT16" s="115">
        <v>22</v>
      </c>
      <c r="AU16" s="115">
        <v>20</v>
      </c>
      <c r="AV16" s="115" t="s">
        <v>163</v>
      </c>
      <c r="AW16" s="106" t="e">
        <f>#REF!</f>
        <v>#REF!</v>
      </c>
      <c r="AX16" s="106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115">
        <v>24</v>
      </c>
      <c r="AU18" s="115">
        <v>22</v>
      </c>
      <c r="AV18" s="115" t="s">
        <v>152</v>
      </c>
      <c r="AW18" s="106" t="e">
        <f>#REF!</f>
        <v>#REF!</v>
      </c>
      <c r="AX18" s="106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115">
        <v>25</v>
      </c>
      <c r="AU19" s="115">
        <v>23</v>
      </c>
      <c r="AV19" s="115" t="s">
        <v>153</v>
      </c>
      <c r="AW19" s="106" t="e">
        <f>#REF!</f>
        <v>#REF!</v>
      </c>
      <c r="AX19" s="106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115">
        <v>26</v>
      </c>
      <c r="AU20" s="115">
        <v>24</v>
      </c>
      <c r="AV20" s="115" t="s">
        <v>154</v>
      </c>
      <c r="AW20" s="106" t="e">
        <f>#REF!</f>
        <v>#REF!</v>
      </c>
      <c r="AX20" s="106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115">
        <v>27</v>
      </c>
      <c r="AU21" s="115">
        <v>25</v>
      </c>
      <c r="AV21" s="115" t="s">
        <v>155</v>
      </c>
      <c r="AW21" s="106" t="e">
        <f>#REF!</f>
        <v>#REF!</v>
      </c>
      <c r="AX21" s="106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115">
        <v>28</v>
      </c>
      <c r="AU22" s="115">
        <v>26</v>
      </c>
      <c r="AV22" s="115" t="s">
        <v>156</v>
      </c>
      <c r="AW22" s="48">
        <f t="shared" ref="AW22:AX26" si="2">AE8</f>
        <v>0</v>
      </c>
      <c r="AX22" s="48">
        <f t="shared" si="2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115">
        <v>29</v>
      </c>
      <c r="AU23" s="115">
        <v>27</v>
      </c>
      <c r="AV23" s="115" t="s">
        <v>157</v>
      </c>
      <c r="AW23" s="48">
        <f t="shared" si="2"/>
        <v>0</v>
      </c>
      <c r="AX23" s="48">
        <f t="shared" si="2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115">
        <v>30</v>
      </c>
      <c r="AU24" s="115">
        <v>28</v>
      </c>
      <c r="AV24" s="115" t="s">
        <v>158</v>
      </c>
      <c r="AW24" s="48">
        <f t="shared" si="2"/>
        <v>0</v>
      </c>
      <c r="AX24" s="48">
        <f t="shared" si="2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115">
        <v>31</v>
      </c>
      <c r="AU25" s="115">
        <v>29</v>
      </c>
      <c r="AV25" s="115" t="s">
        <v>159</v>
      </c>
      <c r="AW25" s="48">
        <f t="shared" si="2"/>
        <v>0</v>
      </c>
      <c r="AX25" s="48">
        <f t="shared" si="2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115">
        <v>32</v>
      </c>
      <c r="AU26" s="115">
        <v>30</v>
      </c>
      <c r="AV26" s="115" t="s">
        <v>160</v>
      </c>
      <c r="AW26" s="48">
        <f t="shared" si="2"/>
        <v>0</v>
      </c>
      <c r="AX26" s="48">
        <f t="shared" si="2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115">
        <v>33</v>
      </c>
      <c r="AU27" s="115">
        <v>31</v>
      </c>
      <c r="AV27" s="115" t="s">
        <v>169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115">
        <v>34</v>
      </c>
      <c r="AU28" s="115">
        <v>32</v>
      </c>
      <c r="AV28" s="115" t="s">
        <v>170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115">
        <v>35</v>
      </c>
      <c r="AU29" s="115">
        <v>33</v>
      </c>
      <c r="AV29" s="115" t="s">
        <v>171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115">
        <v>36</v>
      </c>
      <c r="AU30" s="115">
        <v>34</v>
      </c>
      <c r="AV30" s="115" t="s">
        <v>172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115">
        <v>37</v>
      </c>
      <c r="AU31" s="115">
        <v>35</v>
      </c>
      <c r="AV31" s="115" t="s">
        <v>173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115">
        <v>38</v>
      </c>
      <c r="AU32" s="115">
        <v>36</v>
      </c>
      <c r="AV32" s="115" t="s">
        <v>164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115">
        <v>39</v>
      </c>
      <c r="AU33" s="115">
        <v>37</v>
      </c>
      <c r="AV33" s="115" t="s">
        <v>165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115">
        <v>40</v>
      </c>
      <c r="AU34" s="115">
        <v>38</v>
      </c>
      <c r="AV34" s="115" t="s">
        <v>166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115">
        <v>41</v>
      </c>
      <c r="AU35" s="115">
        <v>39</v>
      </c>
      <c r="AV35" s="115" t="s">
        <v>167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115">
        <v>42</v>
      </c>
      <c r="AU36" s="115">
        <v>40</v>
      </c>
      <c r="AV36" s="115" t="s">
        <v>168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115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115"/>
      <c r="AU38" s="115"/>
      <c r="AV38" s="115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115"/>
      <c r="AU39" s="115"/>
      <c r="AV39" s="115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115"/>
      <c r="AU40" s="115"/>
      <c r="AV40" s="115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115"/>
      <c r="AU41" s="115"/>
      <c r="AV41" s="115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115"/>
      <c r="AU42" s="115"/>
      <c r="AV42" s="115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115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algorithmName="SHA-512" hashValue="8wF+Zuj02k4dkUu+4ggClymVgjdONu6OvqP1zjhTWtxLCfyQSbCMcyWD0pj66s2YKb58/lUMQ2yygaktdcqSVg==" saltValue="TqmSaYyh9YuQDixFJkIEQg==" spinCount="100000" sheet="1" selectLockedCells="1"/>
  <mergeCells count="82">
    <mergeCell ref="J13:O13"/>
    <mergeCell ref="H2:K2"/>
    <mergeCell ref="U3:V3"/>
    <mergeCell ref="T9:V9"/>
    <mergeCell ref="L3:N3"/>
    <mergeCell ref="O3:P3"/>
    <mergeCell ref="Q4:T4"/>
    <mergeCell ref="U4:V4"/>
    <mergeCell ref="T7:V7"/>
    <mergeCell ref="T10:V10"/>
    <mergeCell ref="H3:K3"/>
    <mergeCell ref="J8:O8"/>
    <mergeCell ref="J9:O9"/>
    <mergeCell ref="T13:V13"/>
    <mergeCell ref="T12:V12"/>
    <mergeCell ref="T11:V11"/>
    <mergeCell ref="L1:N1"/>
    <mergeCell ref="O1:P1"/>
    <mergeCell ref="Q1:T1"/>
    <mergeCell ref="H1:K1"/>
    <mergeCell ref="W2:X2"/>
    <mergeCell ref="W1:X1"/>
    <mergeCell ref="W13:X13"/>
    <mergeCell ref="W8:X8"/>
    <mergeCell ref="W11:X11"/>
    <mergeCell ref="W9:X9"/>
    <mergeCell ref="W12:X12"/>
    <mergeCell ref="W10:X10"/>
    <mergeCell ref="J10:O10"/>
    <mergeCell ref="J11:O11"/>
    <mergeCell ref="U1:V1"/>
    <mergeCell ref="B3:D3"/>
    <mergeCell ref="E3:G3"/>
    <mergeCell ref="C2:D2"/>
    <mergeCell ref="E2:G2"/>
    <mergeCell ref="L2:N2"/>
    <mergeCell ref="O2:P2"/>
    <mergeCell ref="Q3:T3"/>
    <mergeCell ref="Q2:T2"/>
    <mergeCell ref="P5:Y5"/>
    <mergeCell ref="T8:V8"/>
    <mergeCell ref="W7:X7"/>
    <mergeCell ref="C1:D1"/>
    <mergeCell ref="E1:G1"/>
    <mergeCell ref="Y1:AA1"/>
    <mergeCell ref="AB1:AC1"/>
    <mergeCell ref="AE1:AG1"/>
    <mergeCell ref="Y2:AA2"/>
    <mergeCell ref="AE2:AG2"/>
    <mergeCell ref="W3:X3"/>
    <mergeCell ref="Y3:AA3"/>
    <mergeCell ref="AB3:AC3"/>
    <mergeCell ref="AE3:AG3"/>
    <mergeCell ref="U2:V2"/>
    <mergeCell ref="AB2:AC2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D5:M5"/>
    <mergeCell ref="N5:O5"/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</mergeCells>
  <conditionalFormatting sqref="I8:I13">
    <cfRule type="expression" dxfId="97" priority="1" stopIfTrue="1">
      <formula>$E$2=""</formula>
    </cfRule>
  </conditionalFormatting>
  <dataValidations count="2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C259D631-75FD-4DFC-9F4D-4083938A5162}">
          <x14:formula1>
            <xm:f>'إدخال البيانات'!$J$11=23</xm:f>
          </x14:formula1>
          <xm:sqref>Q8:Q13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B13" sqref="A1:XFD1048576"/>
    </sheetView>
  </sheetViews>
  <sheetFormatPr defaultColWidth="9" defaultRowHeight="14.4" x14ac:dyDescent="0.3"/>
  <cols>
    <col min="1" max="1" width="8.44140625" style="145" hidden="1" customWidth="1"/>
    <col min="2" max="2" width="4.6640625" style="145" customWidth="1"/>
    <col min="3" max="3" width="8.77734375" style="145" customWidth="1"/>
    <col min="4" max="4" width="4.109375" style="145" customWidth="1"/>
    <col min="5" max="5" width="8" style="145" customWidth="1"/>
    <col min="6" max="6" width="7.109375" style="145" customWidth="1"/>
    <col min="7" max="7" width="4.77734375" style="145" customWidth="1"/>
    <col min="8" max="8" width="5.33203125" style="145" customWidth="1"/>
    <col min="9" max="9" width="5.21875" style="145" customWidth="1"/>
    <col min="10" max="10" width="9.33203125" style="145" customWidth="1"/>
    <col min="11" max="11" width="5.88671875" style="145" customWidth="1"/>
    <col min="12" max="12" width="4.88671875" style="145" customWidth="1"/>
    <col min="13" max="13" width="6" style="145" customWidth="1"/>
    <col min="14" max="14" width="8" style="145" customWidth="1"/>
    <col min="15" max="15" width="7.109375" style="145" customWidth="1"/>
    <col min="16" max="16" width="5.21875" style="145" customWidth="1"/>
    <col min="17" max="17" width="4.77734375" style="145" customWidth="1"/>
    <col min="18" max="18" width="4" style="145" customWidth="1"/>
    <col min="19" max="19" width="2" style="159" hidden="1" customWidth="1"/>
    <col min="20" max="20" width="9" style="159" customWidth="1"/>
    <col min="21" max="23" width="5.33203125" style="159" customWidth="1"/>
    <col min="24" max="27" width="9" style="159" customWidth="1"/>
    <col min="28" max="30" width="9" style="145" customWidth="1"/>
    <col min="31" max="16384" width="9" style="145"/>
  </cols>
  <sheetData>
    <row r="1" spans="1:21" ht="15" thickBot="1" x14ac:dyDescent="0.35">
      <c r="C1" s="359">
        <f ca="1">NOW()</f>
        <v>44598.511145833334</v>
      </c>
      <c r="D1" s="359"/>
      <c r="E1" s="359"/>
      <c r="F1" s="360" t="s">
        <v>1496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21" ht="19.5" customHeight="1" thickTop="1" x14ac:dyDescent="0.3">
      <c r="C2" s="160" t="s">
        <v>2</v>
      </c>
      <c r="D2" s="361">
        <f>'إختيار المقررات'!E1</f>
        <v>0</v>
      </c>
      <c r="E2" s="361"/>
      <c r="F2" s="362" t="s">
        <v>3</v>
      </c>
      <c r="G2" s="362"/>
      <c r="H2" s="363" t="e">
        <f>'إختيار المقررات'!L1</f>
        <v>#N/A</v>
      </c>
      <c r="I2" s="363"/>
      <c r="J2" s="363"/>
      <c r="K2" s="362" t="s">
        <v>4</v>
      </c>
      <c r="L2" s="362"/>
      <c r="M2" s="364" t="b">
        <f>'إختيار المقررات'!Q1</f>
        <v>0</v>
      </c>
      <c r="N2" s="364"/>
      <c r="O2" s="223" t="s">
        <v>5</v>
      </c>
      <c r="P2" s="364" t="b">
        <f>'إختيار المقررات'!W1</f>
        <v>0</v>
      </c>
      <c r="Q2" s="364"/>
      <c r="R2" s="365"/>
    </row>
    <row r="3" spans="1:21" ht="19.5" customHeight="1" x14ac:dyDescent="0.3">
      <c r="C3" s="161" t="s">
        <v>9</v>
      </c>
      <c r="D3" s="355" t="e">
        <f>'إختيار المقررات'!E2</f>
        <v>#N/A</v>
      </c>
      <c r="E3" s="355"/>
      <c r="F3" s="356">
        <f>'إدخال البيانات'!E5</f>
        <v>0</v>
      </c>
      <c r="G3" s="356"/>
      <c r="H3" s="357" t="s">
        <v>196</v>
      </c>
      <c r="I3" s="357"/>
      <c r="J3" s="356">
        <f>'إدخال البيانات'!D5</f>
        <v>0</v>
      </c>
      <c r="K3" s="356"/>
      <c r="L3" s="366" t="s">
        <v>195</v>
      </c>
      <c r="M3" s="366"/>
      <c r="N3" s="367" t="str">
        <f>'إدخال البيانات'!C5</f>
        <v xml:space="preserve"> </v>
      </c>
      <c r="O3" s="367"/>
      <c r="P3" s="367"/>
      <c r="Q3" s="366" t="s">
        <v>194</v>
      </c>
      <c r="R3" s="368"/>
    </row>
    <row r="4" spans="1:21" ht="19.5" customHeight="1" x14ac:dyDescent="0.3">
      <c r="C4" s="161" t="s">
        <v>11</v>
      </c>
      <c r="D4" s="356" t="b">
        <f>'إختيار المقررات'!E3</f>
        <v>0</v>
      </c>
      <c r="E4" s="356"/>
      <c r="F4" s="357" t="s">
        <v>52</v>
      </c>
      <c r="G4" s="357"/>
      <c r="H4" s="358" t="b">
        <f>'إختيار المقررات'!AB1</f>
        <v>0</v>
      </c>
      <c r="I4" s="358"/>
      <c r="J4" s="219" t="s">
        <v>6</v>
      </c>
      <c r="K4" s="356" t="b">
        <f>'إختيار المقررات'!AE1</f>
        <v>0</v>
      </c>
      <c r="L4" s="356"/>
      <c r="M4" s="356"/>
      <c r="N4" s="367">
        <f>'إدخال البيانات'!F5</f>
        <v>0</v>
      </c>
      <c r="O4" s="367"/>
      <c r="P4" s="367"/>
      <c r="Q4" s="357" t="s">
        <v>197</v>
      </c>
      <c r="R4" s="369"/>
    </row>
    <row r="5" spans="1:21" ht="19.5" customHeight="1" x14ac:dyDescent="0.5">
      <c r="C5" s="161" t="s">
        <v>10</v>
      </c>
      <c r="D5" s="356" t="b">
        <f>'إختيار المقررات'!L3</f>
        <v>0</v>
      </c>
      <c r="E5" s="356"/>
      <c r="F5" s="366" t="s">
        <v>53</v>
      </c>
      <c r="G5" s="366"/>
      <c r="H5" s="377">
        <f>'إختيار المقررات'!Q3</f>
        <v>0</v>
      </c>
      <c r="I5" s="367"/>
      <c r="J5" s="218" t="s">
        <v>198</v>
      </c>
      <c r="K5" s="367">
        <f>'إدخال البيانات'!D7</f>
        <v>0</v>
      </c>
      <c r="L5" s="367"/>
      <c r="M5" s="367"/>
      <c r="N5" s="366" t="s">
        <v>25</v>
      </c>
      <c r="O5" s="366"/>
      <c r="P5" s="356" t="b">
        <f>'إختيار المقررات'!W3</f>
        <v>0</v>
      </c>
      <c r="Q5" s="356"/>
      <c r="R5" s="370"/>
    </row>
    <row r="6" spans="1:21" ht="19.5" customHeight="1" x14ac:dyDescent="0.3">
      <c r="C6" s="162" t="s">
        <v>128</v>
      </c>
      <c r="D6" s="356">
        <f>'إدخال البيانات'!B11</f>
        <v>0</v>
      </c>
      <c r="E6" s="356"/>
      <c r="F6" s="357" t="s">
        <v>26</v>
      </c>
      <c r="G6" s="357"/>
      <c r="H6" s="356" t="b">
        <f>'إختيار المقررات'!E4</f>
        <v>0</v>
      </c>
      <c r="I6" s="356"/>
      <c r="J6" s="222" t="s">
        <v>14</v>
      </c>
      <c r="K6" s="367" t="b">
        <f>'إختيار المقررات'!Q4</f>
        <v>0</v>
      </c>
      <c r="L6" s="367"/>
      <c r="M6" s="367"/>
      <c r="N6" s="357" t="s">
        <v>27</v>
      </c>
      <c r="O6" s="357"/>
      <c r="P6" s="356" t="b">
        <f>'إختيار المقررات'!L4</f>
        <v>0</v>
      </c>
      <c r="Q6" s="356"/>
      <c r="R6" s="370"/>
    </row>
    <row r="7" spans="1:21" ht="19.5" customHeight="1" thickBot="1" x14ac:dyDescent="0.35">
      <c r="C7" s="163" t="s">
        <v>126</v>
      </c>
      <c r="D7" s="381">
        <f>'إختيار المقررات'!W4</f>
        <v>0</v>
      </c>
      <c r="E7" s="382"/>
      <c r="F7" s="383" t="s">
        <v>127</v>
      </c>
      <c r="G7" s="383"/>
      <c r="H7" s="384">
        <f>'إدخال البيانات'!F9</f>
        <v>0</v>
      </c>
      <c r="I7" s="385"/>
      <c r="J7" s="221" t="s">
        <v>131</v>
      </c>
      <c r="K7" s="382">
        <f>'إدخال البيانات'!E9</f>
        <v>0</v>
      </c>
      <c r="L7" s="382"/>
      <c r="M7" s="382"/>
      <c r="N7" s="382"/>
      <c r="O7" s="382"/>
      <c r="P7" s="382"/>
      <c r="Q7" s="382"/>
      <c r="R7" s="386"/>
    </row>
    <row r="8" spans="1:21" ht="18.75" customHeight="1" thickBot="1" x14ac:dyDescent="0.35">
      <c r="B8" s="146"/>
      <c r="C8" s="371" t="s">
        <v>1495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1" ht="24" customHeight="1" thickBot="1" x14ac:dyDescent="0.35">
      <c r="A9" s="148"/>
      <c r="B9" s="148"/>
      <c r="C9" s="146"/>
      <c r="D9" s="146"/>
      <c r="E9" s="146"/>
      <c r="F9" s="372" t="s">
        <v>342</v>
      </c>
      <c r="G9" s="373"/>
      <c r="H9" s="373"/>
      <c r="I9" s="373"/>
      <c r="J9" s="373"/>
      <c r="K9" s="373"/>
      <c r="L9" s="373"/>
      <c r="M9" s="374"/>
      <c r="N9" s="146"/>
      <c r="O9" s="146"/>
      <c r="P9" s="146"/>
      <c r="Q9" s="146"/>
      <c r="R9" s="146"/>
      <c r="S9" s="147"/>
      <c r="T9" s="147"/>
      <c r="U9" s="147"/>
    </row>
    <row r="10" spans="1:21" ht="21.6" customHeight="1" x14ac:dyDescent="0.3">
      <c r="A10" s="149"/>
      <c r="B10" s="149"/>
      <c r="F10" s="150" t="s">
        <v>28</v>
      </c>
      <c r="G10" s="375" t="s">
        <v>29</v>
      </c>
      <c r="H10" s="375"/>
      <c r="I10" s="375"/>
      <c r="J10" s="375"/>
      <c r="K10" s="375"/>
      <c r="L10" s="375"/>
      <c r="M10" s="376"/>
      <c r="N10" s="151"/>
      <c r="O10" s="151"/>
      <c r="P10" s="152"/>
      <c r="Q10" s="152"/>
      <c r="R10" s="152"/>
      <c r="S10" s="147"/>
      <c r="T10" s="147"/>
      <c r="U10" s="153"/>
    </row>
    <row r="11" spans="1:21" ht="18.600000000000001" customHeight="1" x14ac:dyDescent="0.3">
      <c r="A11" s="154">
        <f>V10</f>
        <v>0</v>
      </c>
      <c r="B11" s="154"/>
      <c r="E11" s="155" t="str">
        <f>IFERROR(IF($H$19&lt;2,"",SMALL('إختيار المقررات'!$G$8:$G$13,S11)),"")</f>
        <v/>
      </c>
      <c r="F11" s="156" t="str">
        <f>IF($H$19&lt;2,"",IF(E11="","",VLOOKUP(الإستمارة!E11,'إختيار المقررات'!G8:Q12,3,0)))</f>
        <v/>
      </c>
      <c r="G11" s="378" t="str">
        <f>IF($H$19&lt;2,"",IF(E11="","",VLOOKUP(الإستمارة!E11,'إختيار المقررات'!G8:Q12,4,0)))</f>
        <v/>
      </c>
      <c r="H11" s="379"/>
      <c r="I11" s="379"/>
      <c r="J11" s="379"/>
      <c r="K11" s="380"/>
      <c r="L11" s="157" t="str">
        <f>IF($H$19&lt;2,"",IF(E11="","",VLOOKUP(الإستمارة!E11,'إختيار المقررات'!G8:Q12,10,0)))</f>
        <v/>
      </c>
      <c r="M11" s="158" t="str">
        <f>IF($H$19&lt;2,"",IF(E11="","",VLOOKUP(الإستمارة!E11,'إختيار المقررات'!G8:Q12,11,0)))</f>
        <v/>
      </c>
      <c r="N11" s="147"/>
      <c r="O11" s="147"/>
      <c r="P11" s="149"/>
      <c r="Q11" s="149"/>
      <c r="R11" s="153"/>
      <c r="S11" s="159">
        <v>1</v>
      </c>
    </row>
    <row r="12" spans="1:21" ht="18.600000000000001" customHeight="1" x14ac:dyDescent="0.3">
      <c r="A12" s="154" t="e">
        <f>#REF!</f>
        <v>#REF!</v>
      </c>
      <c r="B12" s="154"/>
      <c r="E12" s="155" t="str">
        <f>IFERROR(IF($H$19&lt;2,"",SMALL('إختيار المقررات'!$G$8:$G$13,S12)),"")</f>
        <v/>
      </c>
      <c r="F12" s="156" t="str">
        <f>IF($H$19&lt;2,"",IF(E12="","",VLOOKUP(الإستمارة!E12,'إختيار المقررات'!G9:Q13,3,0)))</f>
        <v/>
      </c>
      <c r="G12" s="378" t="str">
        <f>IF($H$19&lt;2,"",IF(E12="","",VLOOKUP(الإستمارة!E12,'إختيار المقررات'!G9:Q13,4,0)))</f>
        <v/>
      </c>
      <c r="H12" s="379"/>
      <c r="I12" s="379"/>
      <c r="J12" s="379"/>
      <c r="K12" s="380"/>
      <c r="L12" s="157" t="str">
        <f>IF($H$19&lt;2,"",IF(E12="","",VLOOKUP(الإستمارة!E12,'إختيار المقررات'!G9:Q13,10,0)))</f>
        <v/>
      </c>
      <c r="M12" s="158" t="str">
        <f>IF($H$19&lt;2,"",IF(E12="","",VLOOKUP(الإستمارة!E12,'إختيار المقررات'!G9:Q13,11,0)))</f>
        <v/>
      </c>
      <c r="N12" s="147"/>
      <c r="O12" s="147"/>
      <c r="P12" s="149"/>
      <c r="Q12" s="149"/>
      <c r="R12" s="153"/>
      <c r="S12" s="159">
        <v>2</v>
      </c>
    </row>
    <row r="13" spans="1:21" ht="18.600000000000001" customHeight="1" x14ac:dyDescent="0.3">
      <c r="A13" s="154" t="e">
        <f>#REF!</f>
        <v>#REF!</v>
      </c>
      <c r="B13" s="154"/>
      <c r="E13" s="155" t="str">
        <f>IFERROR(IF($H$19&lt;2,"",SMALL('إختيار المقررات'!$G$8:$G$13,S13)),"")</f>
        <v/>
      </c>
      <c r="F13" s="156" t="str">
        <f>IF($H$19&lt;2,"",IF(E13="","",VLOOKUP(الإستمارة!E13,'إختيار المقررات'!G10:Q14,3,0)))</f>
        <v/>
      </c>
      <c r="G13" s="378" t="str">
        <f>IF($H$19&lt;2,"",IF(E13="","",VLOOKUP(الإستمارة!E13,'إختيار المقررات'!G10:Q14,4,0)))</f>
        <v/>
      </c>
      <c r="H13" s="379"/>
      <c r="I13" s="379"/>
      <c r="J13" s="379"/>
      <c r="K13" s="380"/>
      <c r="L13" s="157" t="str">
        <f>IF($H$19&lt;2,"",IF(E13="","",VLOOKUP(الإستمارة!E13,'إختيار المقررات'!G10:Q14,10,0)))</f>
        <v/>
      </c>
      <c r="M13" s="158" t="str">
        <f>IF($H$19&lt;2,"",IF(E13="","",VLOOKUP(الإستمارة!E13,'إختيار المقررات'!G10:Q14,11,0)))</f>
        <v/>
      </c>
      <c r="N13" s="147"/>
      <c r="O13" s="147"/>
      <c r="P13" s="149"/>
      <c r="Q13" s="149"/>
      <c r="R13" s="153"/>
      <c r="S13" s="159">
        <v>3</v>
      </c>
    </row>
    <row r="14" spans="1:21" ht="18.600000000000001" customHeight="1" x14ac:dyDescent="0.3">
      <c r="A14" s="154" t="e">
        <f>#REF!</f>
        <v>#REF!</v>
      </c>
      <c r="B14" s="154"/>
      <c r="E14" s="155" t="str">
        <f>IFERROR(IF($H$19&lt;2,"",SMALL('إختيار المقررات'!$G$8:$G$13,S14)),"")</f>
        <v/>
      </c>
      <c r="F14" s="156" t="str">
        <f>IF($H$19&lt;2,"",IF(E14="","",VLOOKUP(الإستمارة!E14,'إختيار المقررات'!G11:Q15,3,0)))</f>
        <v/>
      </c>
      <c r="G14" s="378" t="str">
        <f>IF($H$19&lt;2,"",IF(E14="","",VLOOKUP(الإستمارة!E14,'إختيار المقررات'!G11:Q15,4,0)))</f>
        <v/>
      </c>
      <c r="H14" s="379"/>
      <c r="I14" s="379"/>
      <c r="J14" s="379"/>
      <c r="K14" s="380"/>
      <c r="L14" s="157" t="str">
        <f>IF($H$19&lt;2,"",IF(E14="","",VLOOKUP(الإستمارة!E14,'إختيار المقررات'!G11:Q15,10,0)))</f>
        <v/>
      </c>
      <c r="M14" s="158" t="str">
        <f>IF($H$19&lt;2,"",IF(E14="","",VLOOKUP(الإستمارة!E14,'إختيار المقررات'!G11:Q15,11,0)))</f>
        <v/>
      </c>
      <c r="N14" s="147"/>
      <c r="O14" s="147"/>
      <c r="P14" s="149"/>
      <c r="Q14" s="149"/>
      <c r="R14" s="153"/>
      <c r="S14" s="159">
        <v>4</v>
      </c>
    </row>
    <row r="15" spans="1:21" ht="18.600000000000001" customHeight="1" x14ac:dyDescent="0.3">
      <c r="A15" s="154" t="e">
        <f>#REF!</f>
        <v>#REF!</v>
      </c>
      <c r="B15" s="154"/>
      <c r="E15" s="155" t="str">
        <f>IFERROR(IF($H$19&lt;2,"",SMALL('إختيار المقررات'!$G$8:$G$13,S15)),"")</f>
        <v/>
      </c>
      <c r="F15" s="156" t="str">
        <f>IF($H$19&lt;2,"",IF(E15="","",VLOOKUP(الإستمارة!E15,'إختيار المقررات'!G12:Q16,3,0)))</f>
        <v/>
      </c>
      <c r="G15" s="378" t="str">
        <f>IF($H$19&lt;2,"",IF(E15="","",VLOOKUP(الإستمارة!E15,'إختيار المقررات'!G12:Q16,4,0)))</f>
        <v/>
      </c>
      <c r="H15" s="379"/>
      <c r="I15" s="379"/>
      <c r="J15" s="379"/>
      <c r="K15" s="380"/>
      <c r="L15" s="157" t="str">
        <f>IF($H$19&lt;2,"",IF(E15="","",VLOOKUP(الإستمارة!E15,'إختيار المقررات'!G12:Q16,10,0)))</f>
        <v/>
      </c>
      <c r="M15" s="158" t="str">
        <f>IF($H$19&lt;2,"",IF(E15="","",VLOOKUP(الإستمارة!E15,'إختيار المقررات'!G12:Q16,11,0)))</f>
        <v/>
      </c>
      <c r="N15" s="147"/>
      <c r="O15" s="147"/>
      <c r="P15" s="149"/>
      <c r="Q15" s="149"/>
      <c r="R15" s="153"/>
      <c r="S15" s="159">
        <v>5</v>
      </c>
    </row>
    <row r="16" spans="1:21" ht="18.600000000000001" customHeight="1" x14ac:dyDescent="0.3">
      <c r="A16" s="154">
        <f>V19</f>
        <v>0</v>
      </c>
      <c r="B16" s="154"/>
      <c r="E16" s="155" t="str">
        <f>IFERROR(IF($H$19&lt;2,"",SMALL('إختيار المقررات'!$G$8:$G$13,S16)),"")</f>
        <v/>
      </c>
      <c r="F16" s="156" t="str">
        <f>IF($H$19&lt;2,"",IF(E16="","",VLOOKUP(الإستمارة!E16,'إختيار المقررات'!G13:Q17,3,0)))</f>
        <v/>
      </c>
      <c r="G16" s="378" t="str">
        <f>IF($H$19&lt;2,"",IF(E16="","",VLOOKUP(الإستمارة!E16,'إختيار المقررات'!G13:Q17,4,0)))</f>
        <v/>
      </c>
      <c r="H16" s="379"/>
      <c r="I16" s="379"/>
      <c r="J16" s="379"/>
      <c r="K16" s="380"/>
      <c r="L16" s="157" t="str">
        <f>IF($H$19&lt;2,"",IF(E16="","",VLOOKUP(الإستمارة!E16,'إختيار المقررات'!G13:Q17,10,0)))</f>
        <v/>
      </c>
      <c r="M16" s="158" t="str">
        <f>IF($H$19&lt;2,"",IF(E16="","",VLOOKUP(الإستمارة!E16,'إختيار المقررات'!G13:Q17,11,0)))</f>
        <v/>
      </c>
      <c r="N16" s="147"/>
      <c r="O16" s="147"/>
      <c r="P16" s="149"/>
      <c r="Q16" s="149"/>
      <c r="R16" s="153"/>
      <c r="S16" s="159">
        <v>6</v>
      </c>
    </row>
    <row r="17" spans="1:19" ht="3" customHeight="1" x14ac:dyDescent="0.3">
      <c r="A17" s="154">
        <f>V21</f>
        <v>0</v>
      </c>
      <c r="B17" s="154"/>
      <c r="F17" s="153" t="str">
        <f>IFERROR(VLOOKUP(A17,'إختيار المقررات'!AT11:AX48,2,0),"")</f>
        <v/>
      </c>
      <c r="G17" s="147"/>
      <c r="H17" s="147" t="str">
        <f>IFERROR(VLOOKUP(A17,'إختيار المقررات'!AT11:AX48,3,0),"")</f>
        <v/>
      </c>
      <c r="I17" s="147"/>
      <c r="J17" s="147"/>
      <c r="K17" s="147"/>
      <c r="L17" s="149" t="str">
        <f>IFERROR(VLOOKUP(A17,'إختيار المقررات'!AT11:AX48,4,0),"")</f>
        <v/>
      </c>
      <c r="M17" s="149" t="str">
        <f>IFERROR(VLOOKUP(A17,'إختيار المقررات'!AT11:AX48,5,0),"")</f>
        <v/>
      </c>
      <c r="N17" s="147"/>
      <c r="O17" s="147"/>
      <c r="P17" s="149"/>
      <c r="Q17" s="149"/>
      <c r="R17" s="153"/>
    </row>
    <row r="18" spans="1:19" ht="3" customHeight="1" thickBot="1" x14ac:dyDescent="0.35">
      <c r="A18" s="154"/>
      <c r="B18" s="154"/>
      <c r="C18" s="153"/>
      <c r="D18" s="153"/>
      <c r="E18" s="153"/>
      <c r="F18" s="153"/>
      <c r="G18" s="153"/>
      <c r="H18" s="149"/>
      <c r="I18" s="149"/>
      <c r="J18" s="154"/>
      <c r="K18" s="153"/>
      <c r="L18" s="153"/>
      <c r="M18" s="153"/>
      <c r="N18" s="153"/>
      <c r="O18" s="153"/>
      <c r="P18" s="149"/>
      <c r="Q18" s="149"/>
      <c r="R18" s="153"/>
    </row>
    <row r="19" spans="1:19" ht="19.2" customHeight="1" thickTop="1" thickBot="1" x14ac:dyDescent="0.55000000000000004">
      <c r="A19" s="164"/>
      <c r="B19" s="165"/>
      <c r="C19" s="387" t="s">
        <v>140</v>
      </c>
      <c r="D19" s="388"/>
      <c r="E19" s="388"/>
      <c r="F19" s="388"/>
      <c r="G19" s="388"/>
      <c r="H19" s="389">
        <f>'إختيار المقررات'!W8</f>
        <v>0</v>
      </c>
      <c r="I19" s="390"/>
      <c r="J19" s="165"/>
      <c r="K19" s="165"/>
      <c r="L19" s="220"/>
      <c r="M19" s="391"/>
      <c r="N19" s="391"/>
      <c r="O19" s="391"/>
      <c r="P19" s="391"/>
      <c r="Q19" s="391"/>
      <c r="R19" s="220"/>
      <c r="S19" s="220"/>
    </row>
    <row r="20" spans="1:19" ht="23.4" customHeight="1" thickTop="1" x14ac:dyDescent="0.5">
      <c r="A20" s="164"/>
      <c r="B20" s="164"/>
      <c r="C20" s="392" t="s">
        <v>134</v>
      </c>
      <c r="D20" s="393"/>
      <c r="E20" s="394">
        <f>'إختيار المقررات'!P5</f>
        <v>0</v>
      </c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  <c r="S20" s="166"/>
    </row>
    <row r="21" spans="1:19" ht="23.4" customHeight="1" x14ac:dyDescent="0.5">
      <c r="A21" s="164"/>
      <c r="B21" s="164"/>
      <c r="C21" s="405" t="s">
        <v>139</v>
      </c>
      <c r="D21" s="406"/>
      <c r="E21" s="406"/>
      <c r="F21" s="407">
        <f>'إختيار المقررات'!W9</f>
        <v>3000</v>
      </c>
      <c r="G21" s="407"/>
      <c r="H21" s="407"/>
      <c r="I21" s="357" t="s">
        <v>19</v>
      </c>
      <c r="J21" s="357"/>
      <c r="K21" s="408" t="str">
        <f>'إختيار المقررات'!W7</f>
        <v>لا</v>
      </c>
      <c r="L21" s="408"/>
      <c r="M21" s="409" t="s">
        <v>30</v>
      </c>
      <c r="N21" s="401"/>
      <c r="O21" s="401" t="s">
        <v>343</v>
      </c>
      <c r="P21" s="401"/>
      <c r="Q21" s="401" t="s">
        <v>344</v>
      </c>
      <c r="R21" s="403"/>
      <c r="S21" s="166"/>
    </row>
    <row r="22" spans="1:19" ht="23.4" customHeight="1" x14ac:dyDescent="0.5">
      <c r="A22" s="164"/>
      <c r="B22" s="164"/>
      <c r="C22" s="411" t="s">
        <v>349</v>
      </c>
      <c r="D22" s="357"/>
      <c r="E22" s="357"/>
      <c r="F22" s="407">
        <f>'إختيار المقررات'!W10</f>
        <v>0</v>
      </c>
      <c r="G22" s="407"/>
      <c r="H22" s="407"/>
      <c r="I22" s="168"/>
      <c r="J22" s="168"/>
      <c r="K22" s="412"/>
      <c r="L22" s="413"/>
      <c r="M22" s="409"/>
      <c r="N22" s="401"/>
      <c r="O22" s="401"/>
      <c r="P22" s="401"/>
      <c r="Q22" s="401"/>
      <c r="R22" s="403"/>
      <c r="S22" s="166"/>
    </row>
    <row r="23" spans="1:19" ht="23.4" customHeight="1" thickBot="1" x14ac:dyDescent="0.55000000000000004">
      <c r="A23" s="167"/>
      <c r="B23" s="167"/>
      <c r="C23" s="398" t="s">
        <v>21</v>
      </c>
      <c r="D23" s="399"/>
      <c r="E23" s="399"/>
      <c r="F23" s="400">
        <f>'إختيار المقررات'!W11</f>
        <v>3000</v>
      </c>
      <c r="G23" s="400"/>
      <c r="H23" s="400"/>
      <c r="I23" s="169"/>
      <c r="J23" s="169"/>
      <c r="K23" s="169"/>
      <c r="L23" s="170"/>
      <c r="M23" s="410"/>
      <c r="N23" s="402"/>
      <c r="O23" s="402"/>
      <c r="P23" s="402"/>
      <c r="Q23" s="402"/>
      <c r="R23" s="404"/>
      <c r="S23" s="166"/>
    </row>
    <row r="24" spans="1:19" ht="7.2" customHeight="1" thickTop="1" x14ac:dyDescent="0.5">
      <c r="A24" s="171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72"/>
      <c r="N24" s="172"/>
      <c r="O24" s="172"/>
      <c r="P24" s="172"/>
      <c r="Q24" s="172"/>
      <c r="R24" s="172"/>
      <c r="S24" s="166"/>
    </row>
    <row r="25" spans="1:19" ht="16.5" customHeight="1" x14ac:dyDescent="0.5">
      <c r="A25" s="164"/>
      <c r="B25" s="164"/>
      <c r="C25" s="396" t="s">
        <v>345</v>
      </c>
      <c r="D25" s="396"/>
      <c r="E25" s="396"/>
      <c r="F25" s="396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6"/>
    </row>
    <row r="26" spans="1:19" ht="16.5" customHeight="1" x14ac:dyDescent="0.5">
      <c r="A26" s="220"/>
      <c r="B26" s="220"/>
      <c r="C26" s="397" t="s">
        <v>346</v>
      </c>
      <c r="D26" s="397"/>
      <c r="E26" s="397"/>
      <c r="F26" s="397"/>
      <c r="G26" s="397"/>
      <c r="H26" s="397"/>
      <c r="I26" s="397"/>
      <c r="J26" s="181" t="s">
        <v>352</v>
      </c>
      <c r="K26" s="397" t="s">
        <v>1492</v>
      </c>
      <c r="L26" s="397"/>
      <c r="M26" s="397"/>
      <c r="N26" s="397"/>
      <c r="O26" s="397"/>
      <c r="P26" s="397"/>
      <c r="Q26" s="397"/>
      <c r="R26" s="397"/>
      <c r="S26" s="166"/>
    </row>
    <row r="27" spans="1:19" ht="16.5" customHeight="1" x14ac:dyDescent="0.5">
      <c r="A27" s="220"/>
      <c r="B27" s="220"/>
      <c r="C27" s="397" t="s">
        <v>347</v>
      </c>
      <c r="D27" s="397"/>
      <c r="E27" s="397"/>
      <c r="F27" s="397"/>
      <c r="G27" s="397"/>
      <c r="H27" s="397"/>
      <c r="I27" s="397"/>
      <c r="J27" s="181" t="s">
        <v>353</v>
      </c>
      <c r="K27" s="414" t="s">
        <v>356</v>
      </c>
      <c r="L27" s="414"/>
      <c r="M27" s="414"/>
      <c r="N27" s="414"/>
      <c r="O27" s="414"/>
      <c r="P27" s="414"/>
      <c r="Q27" s="414"/>
      <c r="R27" s="414"/>
      <c r="S27" s="166"/>
    </row>
    <row r="28" spans="1:19" ht="16.5" customHeight="1" x14ac:dyDescent="0.5">
      <c r="A28" s="220"/>
      <c r="B28" s="220"/>
      <c r="C28" s="397" t="s">
        <v>348</v>
      </c>
      <c r="D28" s="397"/>
      <c r="E28" s="397"/>
      <c r="F28" s="397"/>
      <c r="G28" s="397"/>
      <c r="H28" s="397"/>
      <c r="I28" s="397"/>
      <c r="K28" s="414"/>
      <c r="L28" s="414"/>
      <c r="M28" s="414"/>
      <c r="N28" s="414"/>
      <c r="O28" s="414"/>
      <c r="P28" s="414"/>
      <c r="Q28" s="414"/>
      <c r="R28" s="414"/>
      <c r="S28" s="166"/>
    </row>
    <row r="29" spans="1:19" ht="16.5" customHeight="1" x14ac:dyDescent="0.5">
      <c r="A29" s="220"/>
      <c r="B29" s="220"/>
      <c r="C29" s="397" t="s">
        <v>1493</v>
      </c>
      <c r="D29" s="397"/>
      <c r="E29" s="397"/>
      <c r="F29" s="397"/>
      <c r="G29" s="397"/>
      <c r="H29" s="397"/>
      <c r="I29" s="397"/>
      <c r="J29" s="181" t="s">
        <v>354</v>
      </c>
      <c r="K29" s="397" t="s">
        <v>355</v>
      </c>
      <c r="L29" s="397"/>
      <c r="M29" s="397"/>
      <c r="N29" s="397"/>
      <c r="O29" s="397"/>
      <c r="P29" s="397"/>
      <c r="Q29" s="397"/>
      <c r="R29" s="397"/>
      <c r="S29" s="166"/>
    </row>
    <row r="30" spans="1:19" ht="16.5" customHeight="1" x14ac:dyDescent="0.5">
      <c r="A30" s="220"/>
      <c r="B30" s="220"/>
      <c r="C30" s="397" t="s">
        <v>350</v>
      </c>
      <c r="D30" s="397"/>
      <c r="E30" s="397"/>
      <c r="F30" s="397"/>
      <c r="G30" s="397"/>
      <c r="H30" s="397"/>
      <c r="I30" s="397"/>
      <c r="J30" s="181"/>
      <c r="K30" s="397"/>
      <c r="L30" s="397"/>
      <c r="M30" s="397"/>
      <c r="N30" s="397"/>
      <c r="O30" s="397"/>
      <c r="P30" s="397"/>
      <c r="Q30" s="397"/>
      <c r="R30" s="397"/>
      <c r="S30" s="166"/>
    </row>
    <row r="31" spans="1:19" ht="25.5" customHeight="1" x14ac:dyDescent="0.5">
      <c r="A31" s="220"/>
      <c r="B31" s="220"/>
      <c r="C31" s="415" t="s">
        <v>1497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166"/>
    </row>
    <row r="32" spans="1:19" ht="30" customHeight="1" x14ac:dyDescent="0.3">
      <c r="A32" s="220"/>
      <c r="B32" s="180"/>
      <c r="C32" s="416" t="s">
        <v>1494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179"/>
    </row>
    <row r="33" spans="1:19" ht="16.5" customHeight="1" x14ac:dyDescent="0.65">
      <c r="A33" s="354" t="s">
        <v>31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173"/>
    </row>
    <row r="34" spans="1:19" ht="24" customHeight="1" x14ac:dyDescent="0.65">
      <c r="A34" s="174"/>
      <c r="B34" s="174"/>
      <c r="C34" s="353" t="s">
        <v>32</v>
      </c>
      <c r="D34" s="353"/>
      <c r="E34" s="353"/>
      <c r="F34" s="354">
        <f>'إختيار المقررات'!W12</f>
        <v>3000</v>
      </c>
      <c r="G34" s="354"/>
      <c r="H34" s="353" t="e">
        <f>"ليرة سورية فقط لا غير من الطالب"&amp;" "&amp;H2</f>
        <v>#N/A</v>
      </c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173"/>
    </row>
    <row r="35" spans="1:19" ht="24" customHeight="1" x14ac:dyDescent="0.65">
      <c r="A35" s="174"/>
      <c r="B35" s="174"/>
      <c r="C35" s="353" t="s">
        <v>193</v>
      </c>
      <c r="D35" s="353"/>
      <c r="E35" s="354">
        <f>D2</f>
        <v>0</v>
      </c>
      <c r="F35" s="354"/>
      <c r="G35" s="353" t="s">
        <v>33</v>
      </c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173"/>
    </row>
    <row r="36" spans="1:19" ht="15.75" customHeight="1" thickBot="1" x14ac:dyDescent="0.7">
      <c r="A36" s="174"/>
      <c r="B36" s="174"/>
      <c r="C36" s="174"/>
      <c r="D36" s="175"/>
      <c r="E36" s="175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3"/>
      <c r="R36" s="173"/>
      <c r="S36" s="173"/>
    </row>
    <row r="37" spans="1:19" ht="22.2" thickTop="1" x14ac:dyDescent="0.3">
      <c r="A37" s="177"/>
      <c r="B37" s="354" t="s">
        <v>351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</row>
    <row r="38" spans="1:19" ht="21.6" x14ac:dyDescent="0.35">
      <c r="A38" s="177"/>
      <c r="B38" s="174"/>
      <c r="C38" s="353" t="s">
        <v>32</v>
      </c>
      <c r="D38" s="353"/>
      <c r="E38" s="353"/>
      <c r="F38" s="354">
        <f>'إختيار المقررات'!W13</f>
        <v>0</v>
      </c>
      <c r="G38" s="354"/>
      <c r="H38" s="353" t="str">
        <f>"ليرة سورية فقط لا غير من الطالب"&amp;" "&amp;I6</f>
        <v xml:space="preserve">ليرة سورية فقط لا غير من الطالب </v>
      </c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178"/>
    </row>
    <row r="39" spans="1:19" ht="21.6" x14ac:dyDescent="0.35">
      <c r="A39" s="178"/>
      <c r="B39" s="174"/>
      <c r="C39" s="353" t="s">
        <v>193</v>
      </c>
      <c r="D39" s="353"/>
      <c r="E39" s="354">
        <f>E35</f>
        <v>0</v>
      </c>
      <c r="F39" s="354"/>
      <c r="G39" s="353" t="s">
        <v>33</v>
      </c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178"/>
    </row>
  </sheetData>
  <sheetProtection algorithmName="SHA-512" hashValue="ErMSQ6jHNOMKj+IwOrUF3v9aoadU3wItUYtjMpp9Tlq4GQpswSttIwN7KWy5jJrmXsZr2qytoOo2sLzD0r8kXQ==" saltValue="HrpWYg+EbdCH4uF6SkHtjw==" spinCount="100000" sheet="1" selectLockedCells="1" selectUnlockedCells="1"/>
  <mergeCells count="89"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C19:G19"/>
    <mergeCell ref="H19:I19"/>
    <mergeCell ref="M19:Q19"/>
    <mergeCell ref="C20:D20"/>
    <mergeCell ref="E20:R20"/>
    <mergeCell ref="G12:K12"/>
    <mergeCell ref="G13:K13"/>
    <mergeCell ref="G14:K14"/>
    <mergeCell ref="G15:K15"/>
    <mergeCell ref="G16:K16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J3:K3"/>
    <mergeCell ref="L3:M3"/>
    <mergeCell ref="N3:P3"/>
    <mergeCell ref="Q3:R3"/>
    <mergeCell ref="N4:P4"/>
    <mergeCell ref="Q4:R4"/>
    <mergeCell ref="C1:E1"/>
    <mergeCell ref="F1:R1"/>
    <mergeCell ref="D2:E2"/>
    <mergeCell ref="F2:G2"/>
    <mergeCell ref="H2:J2"/>
    <mergeCell ref="K2:L2"/>
    <mergeCell ref="M2:N2"/>
    <mergeCell ref="P2:R2"/>
    <mergeCell ref="D3:E3"/>
    <mergeCell ref="F3:G3"/>
    <mergeCell ref="D4:E4"/>
    <mergeCell ref="F4:G4"/>
    <mergeCell ref="H4:I4"/>
    <mergeCell ref="H3:I3"/>
    <mergeCell ref="C35:D35"/>
    <mergeCell ref="E35:F35"/>
    <mergeCell ref="G35:R35"/>
    <mergeCell ref="B37:S37"/>
    <mergeCell ref="C38:E38"/>
    <mergeCell ref="F38:G38"/>
    <mergeCell ref="H38:R38"/>
  </mergeCells>
  <conditionalFormatting sqref="F11:M16">
    <cfRule type="expression" dxfId="96" priority="8">
      <formula>$E$11=""</formula>
    </cfRule>
  </conditionalFormatting>
  <conditionalFormatting sqref="F12:M16">
    <cfRule type="expression" dxfId="95" priority="7">
      <formula>$E$12=""</formula>
    </cfRule>
  </conditionalFormatting>
  <conditionalFormatting sqref="F13:M16">
    <cfRule type="expression" dxfId="94" priority="6">
      <formula>$E$13=""</formula>
    </cfRule>
  </conditionalFormatting>
  <conditionalFormatting sqref="F14:M16">
    <cfRule type="expression" dxfId="93" priority="5">
      <formula>$E$14=""</formula>
    </cfRule>
  </conditionalFormatting>
  <conditionalFormatting sqref="F15:M16">
    <cfRule type="expression" dxfId="92" priority="4">
      <formula>$E$15=""</formula>
    </cfRule>
  </conditionalFormatting>
  <conditionalFormatting sqref="F16:M16">
    <cfRule type="expression" dxfId="91" priority="3">
      <formula>$E$16=""</formula>
    </cfRule>
  </conditionalFormatting>
  <conditionalFormatting sqref="B37:S40">
    <cfRule type="expression" dxfId="90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F5"/>
  <sheetViews>
    <sheetView showGridLines="0" rightToLeft="1" zoomScale="98" zoomScaleNormal="98" workbookViewId="0">
      <pane ySplit="4" topLeftCell="A5" activePane="bottomLeft" state="frozen"/>
      <selection pane="bottomLeft" sqref="A1:XFD1048576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70" width="4.33203125" style="1" customWidth="1"/>
    <col min="71" max="71" width="4.21875" style="1" customWidth="1"/>
    <col min="72" max="101" width="4.33203125" style="1" customWidth="1"/>
    <col min="102" max="102" width="2.88671875" style="1" customWidth="1"/>
    <col min="103" max="115" width="4.33203125" style="1" customWidth="1"/>
    <col min="116" max="116" width="10.109375" style="1" customWidth="1"/>
    <col min="117" max="117" width="12.33203125" style="46" customWidth="1"/>
    <col min="118" max="120" width="9.109375" style="1" bestFit="1" customWidth="1"/>
    <col min="121" max="123" width="9.109375" style="1" customWidth="1"/>
    <col min="124" max="124" width="9.88671875" style="1" bestFit="1" customWidth="1"/>
    <col min="125" max="125" width="9.33203125" style="1" bestFit="1" customWidth="1"/>
    <col min="126" max="127" width="9.21875" style="1" customWidth="1"/>
    <col min="128" max="129" width="9" style="1"/>
    <col min="130" max="130" width="10.109375" style="1" bestFit="1" customWidth="1"/>
    <col min="131" max="131" width="11.33203125" style="1" bestFit="1" customWidth="1"/>
    <col min="132" max="132" width="10.77734375" style="1" bestFit="1" customWidth="1"/>
    <col min="133" max="133" width="13.33203125" style="1" bestFit="1" customWidth="1"/>
    <col min="134" max="134" width="12.44140625" style="1" bestFit="1" customWidth="1"/>
    <col min="135" max="135" width="13.6640625" style="40" bestFit="1" customWidth="1"/>
    <col min="136" max="136" width="12.6640625" style="40" bestFit="1" customWidth="1"/>
    <col min="137" max="16384" width="9" style="40"/>
  </cols>
  <sheetData>
    <row r="1" spans="1:136" s="183" customFormat="1" ht="18.600000000000001" thickBot="1" x14ac:dyDescent="0.35">
      <c r="A1" s="184"/>
      <c r="B1" s="461"/>
      <c r="C1" s="461"/>
      <c r="D1" s="421" t="s">
        <v>34</v>
      </c>
      <c r="E1" s="421"/>
      <c r="F1" s="421"/>
      <c r="G1" s="421"/>
      <c r="H1" s="421"/>
      <c r="I1" s="421"/>
      <c r="J1" s="421"/>
      <c r="K1" s="465" t="s">
        <v>16</v>
      </c>
      <c r="L1" s="434" t="s">
        <v>128</v>
      </c>
      <c r="M1" s="437" t="s">
        <v>126</v>
      </c>
      <c r="N1" s="437" t="s">
        <v>127</v>
      </c>
      <c r="O1" s="419" t="s">
        <v>57</v>
      </c>
      <c r="P1" s="421" t="s">
        <v>35</v>
      </c>
      <c r="Q1" s="421"/>
      <c r="R1" s="421"/>
      <c r="S1" s="474" t="s">
        <v>9</v>
      </c>
      <c r="T1" s="462" t="s">
        <v>36</v>
      </c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4"/>
      <c r="AR1" s="462" t="s">
        <v>20</v>
      </c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4"/>
      <c r="BP1" s="462" t="s">
        <v>37</v>
      </c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4"/>
      <c r="CN1" s="462" t="s">
        <v>38</v>
      </c>
      <c r="CO1" s="463"/>
      <c r="CP1" s="463"/>
      <c r="CQ1" s="463"/>
      <c r="CR1" s="463"/>
      <c r="CS1" s="463"/>
      <c r="CT1" s="463"/>
      <c r="CU1" s="463"/>
      <c r="CV1" s="463"/>
      <c r="CW1" s="463"/>
      <c r="CX1" s="463"/>
      <c r="CY1" s="463"/>
      <c r="CZ1" s="463"/>
      <c r="DA1" s="463"/>
      <c r="DB1" s="463"/>
      <c r="DC1" s="463"/>
      <c r="DD1" s="463"/>
      <c r="DE1" s="463"/>
      <c r="DF1" s="463"/>
      <c r="DG1" s="463"/>
      <c r="DH1" s="463"/>
      <c r="DI1" s="463"/>
      <c r="DJ1" s="463"/>
      <c r="DK1" s="464"/>
      <c r="DL1" s="484" t="s">
        <v>1</v>
      </c>
      <c r="DM1" s="485"/>
      <c r="DN1" s="486"/>
      <c r="DO1" s="487"/>
      <c r="DP1" s="489" t="s">
        <v>357</v>
      </c>
      <c r="DQ1" s="490"/>
      <c r="DR1" s="490"/>
      <c r="DS1" s="490"/>
      <c r="DT1" s="490"/>
      <c r="DU1" s="490"/>
      <c r="DV1" s="490"/>
      <c r="DW1" s="490"/>
      <c r="DX1" s="476" t="s">
        <v>39</v>
      </c>
      <c r="DY1" s="477"/>
      <c r="DZ1" s="477"/>
      <c r="EA1" s="478"/>
      <c r="EB1" s="476" t="s">
        <v>358</v>
      </c>
      <c r="EC1" s="477"/>
      <c r="ED1" s="477"/>
      <c r="EE1" s="478"/>
    </row>
    <row r="2" spans="1:136" s="183" customFormat="1" ht="18.600000000000001" thickBot="1" x14ac:dyDescent="0.35">
      <c r="A2" s="184"/>
      <c r="B2" s="184"/>
      <c r="C2" s="184"/>
      <c r="D2" s="421"/>
      <c r="E2" s="421"/>
      <c r="F2" s="421"/>
      <c r="G2" s="421"/>
      <c r="H2" s="421"/>
      <c r="I2" s="421"/>
      <c r="J2" s="421"/>
      <c r="K2" s="466"/>
      <c r="L2" s="435"/>
      <c r="M2" s="438"/>
      <c r="N2" s="438"/>
      <c r="O2" s="420"/>
      <c r="P2" s="421"/>
      <c r="Q2" s="421"/>
      <c r="R2" s="421"/>
      <c r="S2" s="474"/>
      <c r="T2" s="467" t="s">
        <v>17</v>
      </c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9"/>
      <c r="AF2" s="482" t="s">
        <v>18</v>
      </c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83"/>
      <c r="AR2" s="467" t="s">
        <v>17</v>
      </c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9"/>
      <c r="BD2" s="482" t="s">
        <v>18</v>
      </c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83"/>
      <c r="BP2" s="467" t="s">
        <v>17</v>
      </c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9"/>
      <c r="CB2" s="482" t="s">
        <v>18</v>
      </c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83"/>
      <c r="CN2" s="467" t="s">
        <v>17</v>
      </c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9"/>
      <c r="CZ2" s="482" t="s">
        <v>18</v>
      </c>
      <c r="DA2" s="468"/>
      <c r="DB2" s="468"/>
      <c r="DC2" s="468"/>
      <c r="DD2" s="468"/>
      <c r="DE2" s="468"/>
      <c r="DF2" s="468"/>
      <c r="DG2" s="468"/>
      <c r="DH2" s="468"/>
      <c r="DI2" s="468"/>
      <c r="DJ2" s="468"/>
      <c r="DK2" s="483"/>
      <c r="DL2" s="479"/>
      <c r="DM2" s="480"/>
      <c r="DN2" s="481"/>
      <c r="DO2" s="488"/>
      <c r="DP2" s="491"/>
      <c r="DQ2" s="492"/>
      <c r="DR2" s="492"/>
      <c r="DS2" s="492"/>
      <c r="DT2" s="492"/>
      <c r="DU2" s="492"/>
      <c r="DV2" s="492"/>
      <c r="DW2" s="492"/>
      <c r="DX2" s="479"/>
      <c r="DY2" s="480"/>
      <c r="DZ2" s="480"/>
      <c r="EA2" s="481"/>
      <c r="EB2" s="479"/>
      <c r="EC2" s="480"/>
      <c r="ED2" s="480"/>
      <c r="EE2" s="481"/>
    </row>
    <row r="3" spans="1:136" s="183" customFormat="1" ht="60.75" customHeight="1" thickBot="1" x14ac:dyDescent="0.35">
      <c r="A3" s="185" t="s">
        <v>2</v>
      </c>
      <c r="B3" s="186" t="s">
        <v>40</v>
      </c>
      <c r="C3" s="186" t="s">
        <v>41</v>
      </c>
      <c r="D3" s="186" t="s">
        <v>42</v>
      </c>
      <c r="E3" s="186" t="s">
        <v>6</v>
      </c>
      <c r="F3" s="187" t="s">
        <v>7</v>
      </c>
      <c r="G3" s="422" t="s">
        <v>198</v>
      </c>
      <c r="H3" s="188" t="s">
        <v>53</v>
      </c>
      <c r="I3" s="186" t="s">
        <v>11</v>
      </c>
      <c r="J3" s="186" t="s">
        <v>10</v>
      </c>
      <c r="K3" s="466"/>
      <c r="L3" s="435"/>
      <c r="M3" s="438"/>
      <c r="N3" s="438"/>
      <c r="O3" s="420"/>
      <c r="P3" s="432" t="s">
        <v>26</v>
      </c>
      <c r="Q3" s="432" t="s">
        <v>43</v>
      </c>
      <c r="R3" s="424" t="s">
        <v>14</v>
      </c>
      <c r="S3" s="474"/>
      <c r="T3" s="440" t="s">
        <v>362</v>
      </c>
      <c r="U3" s="430"/>
      <c r="V3" s="430" t="s">
        <v>363</v>
      </c>
      <c r="W3" s="430"/>
      <c r="X3" s="430" t="s">
        <v>364</v>
      </c>
      <c r="Y3" s="430"/>
      <c r="Z3" s="430" t="s">
        <v>368</v>
      </c>
      <c r="AA3" s="430"/>
      <c r="AB3" s="430" t="s">
        <v>366</v>
      </c>
      <c r="AC3" s="430"/>
      <c r="AD3" s="430" t="s">
        <v>367</v>
      </c>
      <c r="AE3" s="431"/>
      <c r="AF3" s="460" t="s">
        <v>369</v>
      </c>
      <c r="AG3" s="429"/>
      <c r="AH3" s="429" t="s">
        <v>370</v>
      </c>
      <c r="AI3" s="429"/>
      <c r="AJ3" s="429" t="s">
        <v>371</v>
      </c>
      <c r="AK3" s="429"/>
      <c r="AL3" s="429" t="s">
        <v>372</v>
      </c>
      <c r="AM3" s="429"/>
      <c r="AN3" s="429" t="s">
        <v>373</v>
      </c>
      <c r="AO3" s="429"/>
      <c r="AP3" s="429" t="s">
        <v>374</v>
      </c>
      <c r="AQ3" s="439"/>
      <c r="AR3" s="440" t="s">
        <v>375</v>
      </c>
      <c r="AS3" s="430"/>
      <c r="AT3" s="430" t="s">
        <v>376</v>
      </c>
      <c r="AU3" s="430"/>
      <c r="AV3" s="430" t="s">
        <v>377</v>
      </c>
      <c r="AW3" s="430"/>
      <c r="AX3" s="430" t="s">
        <v>378</v>
      </c>
      <c r="AY3" s="430"/>
      <c r="AZ3" s="430" t="s">
        <v>379</v>
      </c>
      <c r="BA3" s="430"/>
      <c r="BB3" s="430" t="s">
        <v>380</v>
      </c>
      <c r="BC3" s="431"/>
      <c r="BD3" s="460" t="s">
        <v>381</v>
      </c>
      <c r="BE3" s="429"/>
      <c r="BF3" s="429" t="s">
        <v>361</v>
      </c>
      <c r="BG3" s="429"/>
      <c r="BH3" s="429" t="s">
        <v>382</v>
      </c>
      <c r="BI3" s="429"/>
      <c r="BJ3" s="429" t="s">
        <v>383</v>
      </c>
      <c r="BK3" s="429"/>
      <c r="BL3" s="429" t="s">
        <v>384</v>
      </c>
      <c r="BM3" s="429"/>
      <c r="BN3" s="429" t="s">
        <v>385</v>
      </c>
      <c r="BO3" s="439"/>
      <c r="BP3" s="440" t="s">
        <v>386</v>
      </c>
      <c r="BQ3" s="430"/>
      <c r="BR3" s="430" t="s">
        <v>387</v>
      </c>
      <c r="BS3" s="430"/>
      <c r="BT3" s="430" t="s">
        <v>388</v>
      </c>
      <c r="BU3" s="430"/>
      <c r="BV3" s="430" t="s">
        <v>389</v>
      </c>
      <c r="BW3" s="430"/>
      <c r="BX3" s="430" t="s">
        <v>390</v>
      </c>
      <c r="BY3" s="430"/>
      <c r="BZ3" s="430" t="s">
        <v>391</v>
      </c>
      <c r="CA3" s="431"/>
      <c r="CB3" s="460" t="s">
        <v>392</v>
      </c>
      <c r="CC3" s="429"/>
      <c r="CD3" s="429" t="s">
        <v>393</v>
      </c>
      <c r="CE3" s="429"/>
      <c r="CF3" s="429" t="s">
        <v>394</v>
      </c>
      <c r="CG3" s="429"/>
      <c r="CH3" s="429" t="s">
        <v>395</v>
      </c>
      <c r="CI3" s="429"/>
      <c r="CJ3" s="429" t="s">
        <v>396</v>
      </c>
      <c r="CK3" s="429"/>
      <c r="CL3" s="429" t="s">
        <v>397</v>
      </c>
      <c r="CM3" s="439"/>
      <c r="CN3" s="440" t="s">
        <v>398</v>
      </c>
      <c r="CO3" s="430"/>
      <c r="CP3" s="430" t="s">
        <v>399</v>
      </c>
      <c r="CQ3" s="430"/>
      <c r="CR3" s="430" t="s">
        <v>400</v>
      </c>
      <c r="CS3" s="430"/>
      <c r="CT3" s="430" t="s">
        <v>401</v>
      </c>
      <c r="CU3" s="430"/>
      <c r="CV3" s="430" t="s">
        <v>402</v>
      </c>
      <c r="CW3" s="430"/>
      <c r="CX3" s="430" t="s">
        <v>403</v>
      </c>
      <c r="CY3" s="431"/>
      <c r="CZ3" s="460" t="s">
        <v>404</v>
      </c>
      <c r="DA3" s="429"/>
      <c r="DB3" s="429" t="s">
        <v>405</v>
      </c>
      <c r="DC3" s="429"/>
      <c r="DD3" s="429" t="s">
        <v>406</v>
      </c>
      <c r="DE3" s="429"/>
      <c r="DF3" s="429" t="s">
        <v>407</v>
      </c>
      <c r="DG3" s="429"/>
      <c r="DH3" s="429" t="s">
        <v>408</v>
      </c>
      <c r="DI3" s="429"/>
      <c r="DJ3" s="451" t="s">
        <v>409</v>
      </c>
      <c r="DK3" s="452"/>
      <c r="DL3" s="455" t="s">
        <v>44</v>
      </c>
      <c r="DM3" s="453" t="s">
        <v>0</v>
      </c>
      <c r="DN3" s="443" t="s">
        <v>45</v>
      </c>
      <c r="DO3" s="441" t="s">
        <v>134</v>
      </c>
      <c r="DP3" s="448" t="s">
        <v>359</v>
      </c>
      <c r="DQ3" s="457" t="s">
        <v>141</v>
      </c>
      <c r="DR3" s="447" t="s">
        <v>23</v>
      </c>
      <c r="DS3" s="447" t="s">
        <v>349</v>
      </c>
      <c r="DT3" s="447" t="s">
        <v>21</v>
      </c>
      <c r="DU3" s="447" t="s">
        <v>47</v>
      </c>
      <c r="DV3" s="426" t="s">
        <v>22</v>
      </c>
      <c r="DW3" s="426" t="s">
        <v>24</v>
      </c>
      <c r="DX3" s="458" t="s">
        <v>48</v>
      </c>
      <c r="DY3" s="427" t="s">
        <v>142</v>
      </c>
      <c r="DZ3" s="427" t="s">
        <v>143</v>
      </c>
      <c r="EA3" s="449" t="s">
        <v>49</v>
      </c>
      <c r="EB3" s="472" t="s">
        <v>194</v>
      </c>
      <c r="EC3" s="445" t="s">
        <v>195</v>
      </c>
      <c r="ED3" s="445" t="s">
        <v>196</v>
      </c>
      <c r="EE3" s="417" t="s">
        <v>197</v>
      </c>
      <c r="EF3" s="417" t="s">
        <v>360</v>
      </c>
    </row>
    <row r="4" spans="1:136" s="182" customFormat="1" ht="24.9" customHeight="1" thickBot="1" x14ac:dyDescent="0.35">
      <c r="A4" s="41" t="s">
        <v>2</v>
      </c>
      <c r="B4" s="42" t="s">
        <v>40</v>
      </c>
      <c r="C4" s="42" t="s">
        <v>41</v>
      </c>
      <c r="D4" s="42" t="s">
        <v>42</v>
      </c>
      <c r="E4" s="42" t="s">
        <v>6</v>
      </c>
      <c r="F4" s="43" t="s">
        <v>7</v>
      </c>
      <c r="G4" s="423"/>
      <c r="H4" s="42"/>
      <c r="I4" s="42" t="s">
        <v>11</v>
      </c>
      <c r="J4" s="42" t="s">
        <v>10</v>
      </c>
      <c r="K4" s="466"/>
      <c r="L4" s="436"/>
      <c r="M4" s="438"/>
      <c r="N4" s="438"/>
      <c r="O4" s="420"/>
      <c r="P4" s="433"/>
      <c r="Q4" s="433"/>
      <c r="R4" s="425"/>
      <c r="S4" s="475"/>
      <c r="T4" s="470">
        <v>610</v>
      </c>
      <c r="U4" s="471"/>
      <c r="V4" s="470">
        <v>611</v>
      </c>
      <c r="W4" s="471"/>
      <c r="X4" s="470">
        <v>612</v>
      </c>
      <c r="Y4" s="471"/>
      <c r="Z4" s="470">
        <v>613</v>
      </c>
      <c r="AA4" s="471"/>
      <c r="AB4" s="470">
        <v>614</v>
      </c>
      <c r="AC4" s="471"/>
      <c r="AD4" s="470">
        <v>615</v>
      </c>
      <c r="AE4" s="471"/>
      <c r="AF4" s="470">
        <v>616</v>
      </c>
      <c r="AG4" s="471"/>
      <c r="AH4" s="470">
        <v>617</v>
      </c>
      <c r="AI4" s="471"/>
      <c r="AJ4" s="470">
        <v>618</v>
      </c>
      <c r="AK4" s="471"/>
      <c r="AL4" s="470">
        <v>619</v>
      </c>
      <c r="AM4" s="471"/>
      <c r="AN4" s="470">
        <v>620</v>
      </c>
      <c r="AO4" s="471"/>
      <c r="AP4" s="470">
        <v>621</v>
      </c>
      <c r="AQ4" s="471"/>
      <c r="AR4" s="470">
        <v>622</v>
      </c>
      <c r="AS4" s="471"/>
      <c r="AT4" s="470">
        <v>623</v>
      </c>
      <c r="AU4" s="471"/>
      <c r="AV4" s="470">
        <v>624</v>
      </c>
      <c r="AW4" s="471"/>
      <c r="AX4" s="470">
        <v>625</v>
      </c>
      <c r="AY4" s="471"/>
      <c r="AZ4" s="470">
        <v>626</v>
      </c>
      <c r="BA4" s="471"/>
      <c r="BB4" s="470">
        <v>627</v>
      </c>
      <c r="BC4" s="471"/>
      <c r="BD4" s="470">
        <v>628</v>
      </c>
      <c r="BE4" s="471"/>
      <c r="BF4" s="470">
        <v>629</v>
      </c>
      <c r="BG4" s="471"/>
      <c r="BH4" s="470">
        <v>630</v>
      </c>
      <c r="BI4" s="471"/>
      <c r="BJ4" s="470">
        <v>631</v>
      </c>
      <c r="BK4" s="471"/>
      <c r="BL4" s="470">
        <v>632</v>
      </c>
      <c r="BM4" s="471"/>
      <c r="BN4" s="470">
        <v>633</v>
      </c>
      <c r="BO4" s="471"/>
      <c r="BP4" s="470">
        <v>640</v>
      </c>
      <c r="BQ4" s="471"/>
      <c r="BR4" s="470">
        <v>641</v>
      </c>
      <c r="BS4" s="471"/>
      <c r="BT4" s="470">
        <v>642</v>
      </c>
      <c r="BU4" s="471"/>
      <c r="BV4" s="470">
        <v>643</v>
      </c>
      <c r="BW4" s="471"/>
      <c r="BX4" s="470">
        <v>644</v>
      </c>
      <c r="BY4" s="471"/>
      <c r="BZ4" s="470">
        <v>645</v>
      </c>
      <c r="CA4" s="471"/>
      <c r="CB4" s="470">
        <v>646</v>
      </c>
      <c r="CC4" s="471"/>
      <c r="CD4" s="470">
        <v>647</v>
      </c>
      <c r="CE4" s="471"/>
      <c r="CF4" s="470">
        <v>648</v>
      </c>
      <c r="CG4" s="471"/>
      <c r="CH4" s="470">
        <v>649</v>
      </c>
      <c r="CI4" s="471"/>
      <c r="CJ4" s="470">
        <v>650</v>
      </c>
      <c r="CK4" s="471"/>
      <c r="CL4" s="470">
        <v>651</v>
      </c>
      <c r="CM4" s="471"/>
      <c r="CN4" s="470">
        <v>660</v>
      </c>
      <c r="CO4" s="471"/>
      <c r="CP4" s="470">
        <v>661</v>
      </c>
      <c r="CQ4" s="471"/>
      <c r="CR4" s="470">
        <v>662</v>
      </c>
      <c r="CS4" s="471"/>
      <c r="CT4" s="470">
        <v>663</v>
      </c>
      <c r="CU4" s="471"/>
      <c r="CV4" s="470">
        <v>664</v>
      </c>
      <c r="CW4" s="471"/>
      <c r="CX4" s="470">
        <v>665</v>
      </c>
      <c r="CY4" s="471"/>
      <c r="CZ4" s="470">
        <v>666</v>
      </c>
      <c r="DA4" s="471"/>
      <c r="DB4" s="470">
        <v>667</v>
      </c>
      <c r="DC4" s="471"/>
      <c r="DD4" s="470">
        <v>668</v>
      </c>
      <c r="DE4" s="471"/>
      <c r="DF4" s="470">
        <v>669</v>
      </c>
      <c r="DG4" s="471"/>
      <c r="DH4" s="470">
        <v>670</v>
      </c>
      <c r="DI4" s="471"/>
      <c r="DJ4" s="470">
        <v>671</v>
      </c>
      <c r="DK4" s="471"/>
      <c r="DL4" s="456"/>
      <c r="DM4" s="454"/>
      <c r="DN4" s="444"/>
      <c r="DO4" s="442"/>
      <c r="DP4" s="448"/>
      <c r="DQ4" s="457"/>
      <c r="DR4" s="447"/>
      <c r="DS4" s="447"/>
      <c r="DT4" s="447"/>
      <c r="DU4" s="447"/>
      <c r="DV4" s="426"/>
      <c r="DW4" s="426"/>
      <c r="DX4" s="459"/>
      <c r="DY4" s="428"/>
      <c r="DZ4" s="428"/>
      <c r="EA4" s="450"/>
      <c r="EB4" s="473"/>
      <c r="EC4" s="446"/>
      <c r="ED4" s="446"/>
      <c r="EE4" s="418"/>
      <c r="EF4" s="418"/>
    </row>
    <row r="5" spans="1:136" s="211" customFormat="1" ht="24.9" customHeight="1" x14ac:dyDescent="0.65">
      <c r="A5" s="189">
        <f>'إختيار المقررات'!E1</f>
        <v>0</v>
      </c>
      <c r="B5" s="189" t="e">
        <f>'إختيار المقررات'!L1</f>
        <v>#N/A</v>
      </c>
      <c r="C5" s="189" t="b">
        <f>'إختيار المقررات'!Q1</f>
        <v>0</v>
      </c>
      <c r="D5" s="189" t="b">
        <f>'إختيار المقررات'!W1</f>
        <v>0</v>
      </c>
      <c r="E5" s="189">
        <f>'إدخال البيانات'!C7</f>
        <v>0</v>
      </c>
      <c r="F5" s="190">
        <f>'إدخال البيانات'!B7</f>
        <v>0</v>
      </c>
      <c r="G5" s="189">
        <f>'إدخال البيانات'!D7</f>
        <v>0</v>
      </c>
      <c r="H5" s="191">
        <f>'إختيار المقررات'!Q3</f>
        <v>0</v>
      </c>
      <c r="I5" s="189" t="b">
        <f>'إختيار المقررات'!E3</f>
        <v>0</v>
      </c>
      <c r="J5" s="192" t="b">
        <f>'إختيار المقررات'!L3</f>
        <v>0</v>
      </c>
      <c r="K5" s="193" t="b">
        <f>'إختيار المقررات'!W3</f>
        <v>0</v>
      </c>
      <c r="L5" s="193">
        <f>'إدخال البيانات'!B11</f>
        <v>0</v>
      </c>
      <c r="M5" s="193">
        <f>'إختيار المقررات'!W4</f>
        <v>0</v>
      </c>
      <c r="N5" s="193">
        <f>'إختيار المقررات'!AB4</f>
        <v>0</v>
      </c>
      <c r="O5" s="192">
        <f>'إدخال البيانات'!E9</f>
        <v>0</v>
      </c>
      <c r="P5" s="194" t="b">
        <f>'إختيار المقررات'!E4</f>
        <v>0</v>
      </c>
      <c r="Q5" s="189" t="b">
        <f>'إختيار المقررات'!L4</f>
        <v>0</v>
      </c>
      <c r="R5" s="192" t="b">
        <f>'إختيار المقررات'!Q4</f>
        <v>0</v>
      </c>
      <c r="S5" s="195" t="e">
        <f>'إختيار المقررات'!E2</f>
        <v>#N/A</v>
      </c>
      <c r="T5" s="196" t="str">
        <f>IF(OR(T4=الإستمارة!$F$11,T4=الإستمارة!$F$12,T4=الإستمارة!$F$13,T4=الإستمارة!$F$14,T4=الإستمارة!$F$15,T4=الإستمارة!$F$16),1,"")</f>
        <v/>
      </c>
      <c r="U5" s="197" t="str">
        <f>'إختيار المقررات'!P8</f>
        <v>ج</v>
      </c>
      <c r="V5" s="196" t="str">
        <f>IF(OR(V4=الإستمارة!$F$11,V4=الإستمارة!$F$12,V4=الإستمارة!$F$13,V4=الإستمارة!$F$14,V4=الإستمارة!$F$15,V4=الإستمارة!$F$16),1,"")</f>
        <v/>
      </c>
      <c r="W5" s="197" t="str">
        <f>'إختيار المقررات'!P9</f>
        <v>ج</v>
      </c>
      <c r="X5" s="196" t="str">
        <f>IF(OR(X4=الإستمارة!$F$11,X4=الإستمارة!$F$12,X4=الإستمارة!$F$13,X4=الإستمارة!$F$14,X4=الإستمارة!$F$15,X4=الإستمارة!$F$16),1,"")</f>
        <v/>
      </c>
      <c r="Y5" s="197" t="str">
        <f>'إختيار المقررات'!P10</f>
        <v>ج</v>
      </c>
      <c r="Z5" s="196" t="str">
        <f>IF(OR(Z4=الإستمارة!$F$11,Z4=الإستمارة!$F$12,Z4=الإستمارة!$F$13,Z4=الإستمارة!$F$14,Z4=الإستمارة!$F$15,Z4=الإستمارة!$F$16),1,"")</f>
        <v/>
      </c>
      <c r="AA5" s="197" t="str">
        <f>'إختيار المقررات'!P11</f>
        <v>ج</v>
      </c>
      <c r="AB5" s="196" t="str">
        <f>IF(OR(AB4=الإستمارة!$F$11,AB4=الإستمارة!$F$12,AB4=الإستمارة!$F$13,AB4=الإستمارة!$F$14,AB4=الإستمارة!$F$15,AB4=الإستمارة!$F$16),1,"")</f>
        <v/>
      </c>
      <c r="AC5" s="197" t="str">
        <f>'إختيار المقررات'!P12</f>
        <v>ج</v>
      </c>
      <c r="AD5" s="196" t="str">
        <f>IF(OR(AD4=الإستمارة!$F$11,AD4=الإستمارة!$F$12,AD4=الإستمارة!$F$13,AD4=الإستمارة!$F$14,AD4=الإستمارة!$F$15,AD4=الإستمارة!$F$16),1,"")</f>
        <v/>
      </c>
      <c r="AE5" s="197" t="str">
        <f>'إختيار المقررات'!P13</f>
        <v>ج</v>
      </c>
      <c r="AF5" s="198" t="str">
        <f>IF(OR(AF3=الإستمارة!$F$11,AF3=الإستمارة!$F$12,AF3=الإستمارة!$F$13,AF3=الإستمارة!$F$14,AF3=الإستمارة!$F$15,AF3=الإستمارة!$F$16),1,"")</f>
        <v/>
      </c>
      <c r="AG5" s="199"/>
      <c r="AH5" s="200"/>
      <c r="AI5" s="197"/>
      <c r="AJ5" s="198"/>
      <c r="AK5" s="197"/>
      <c r="AL5" s="198"/>
      <c r="AM5" s="197"/>
      <c r="AN5" s="197"/>
      <c r="AO5" s="197"/>
      <c r="AP5" s="198"/>
      <c r="AQ5" s="197"/>
      <c r="AR5" s="198"/>
      <c r="AS5" s="197"/>
      <c r="AT5" s="198"/>
      <c r="AU5" s="201"/>
      <c r="AV5" s="196"/>
      <c r="AW5" s="197"/>
      <c r="AX5" s="198"/>
      <c r="AY5" s="197"/>
      <c r="AZ5" s="197"/>
      <c r="BA5" s="197"/>
      <c r="BB5" s="198"/>
      <c r="BC5" s="197"/>
      <c r="BD5" s="198"/>
      <c r="BE5" s="197"/>
      <c r="BF5" s="198"/>
      <c r="BG5" s="197"/>
      <c r="BH5" s="197"/>
      <c r="BI5" s="197"/>
      <c r="BJ5" s="198"/>
      <c r="BK5" s="199"/>
      <c r="BL5" s="200"/>
      <c r="BM5" s="197"/>
      <c r="BN5" s="198"/>
      <c r="BO5" s="197"/>
      <c r="BP5" s="198"/>
      <c r="BQ5" s="197"/>
      <c r="BR5" s="198"/>
      <c r="BS5" s="197"/>
      <c r="BT5" s="198"/>
      <c r="BU5" s="197"/>
      <c r="BV5" s="197"/>
      <c r="BW5" s="197"/>
      <c r="BX5" s="198"/>
      <c r="BY5" s="201"/>
      <c r="BZ5" s="196"/>
      <c r="CA5" s="197"/>
      <c r="CB5" s="198"/>
      <c r="CC5" s="197"/>
      <c r="CD5" s="198"/>
      <c r="CE5" s="197"/>
      <c r="CF5" s="198"/>
      <c r="CG5" s="197"/>
      <c r="CH5" s="198"/>
      <c r="CI5" s="197"/>
      <c r="CJ5" s="197"/>
      <c r="CK5" s="197"/>
      <c r="CL5" s="198"/>
      <c r="CM5" s="199"/>
      <c r="CN5" s="200"/>
      <c r="CO5" s="197"/>
      <c r="CP5" s="198"/>
      <c r="CQ5" s="197"/>
      <c r="CR5" s="198"/>
      <c r="CS5" s="197"/>
      <c r="CT5" s="198"/>
      <c r="CU5" s="197"/>
      <c r="CV5" s="197"/>
      <c r="CW5" s="197"/>
      <c r="CX5" s="198"/>
      <c r="CY5" s="197"/>
      <c r="CZ5" s="198"/>
      <c r="DA5" s="201"/>
      <c r="DB5" s="196"/>
      <c r="DC5" s="197"/>
      <c r="DD5" s="198"/>
      <c r="DE5" s="197"/>
      <c r="DF5" s="197"/>
      <c r="DG5" s="197"/>
      <c r="DH5" s="198"/>
      <c r="DI5" s="197"/>
      <c r="DJ5" s="198"/>
      <c r="DK5" s="197"/>
      <c r="DL5" s="202"/>
      <c r="DM5" s="203"/>
      <c r="DN5" s="204"/>
      <c r="DO5" s="205">
        <f>'إختيار المقررات'!P5</f>
        <v>0</v>
      </c>
      <c r="DP5" s="206"/>
      <c r="DQ5" s="207">
        <f>'إختيار المقررات'!W9</f>
        <v>3000</v>
      </c>
      <c r="DR5" s="207"/>
      <c r="DS5" s="207">
        <f>'إختيار المقررات'!W10</f>
        <v>0</v>
      </c>
      <c r="DT5" s="208">
        <f>'إختيار المقررات'!W11</f>
        <v>3000</v>
      </c>
      <c r="DU5" s="207" t="str">
        <f>'إختيار المقررات'!W7</f>
        <v>لا</v>
      </c>
      <c r="DV5" s="207">
        <f>'إختيار المقررات'!W12</f>
        <v>3000</v>
      </c>
      <c r="DW5" s="207">
        <f>'إختيار المقررات'!W13</f>
        <v>0</v>
      </c>
      <c r="DX5" s="202">
        <f>'إختيار المقررات'!W8</f>
        <v>0</v>
      </c>
      <c r="DY5" s="209"/>
      <c r="DZ5" s="207">
        <f>'إختيار المقررات'!Z28</f>
        <v>0</v>
      </c>
      <c r="EA5" s="210">
        <f>DX5</f>
        <v>0</v>
      </c>
      <c r="EB5" s="202" t="str">
        <f>'إدخال البيانات'!C5</f>
        <v xml:space="preserve"> </v>
      </c>
      <c r="EC5" s="203">
        <f>'إدخال البيانات'!D5</f>
        <v>0</v>
      </c>
      <c r="ED5" s="203">
        <f>'إدخال البيانات'!E5</f>
        <v>0</v>
      </c>
      <c r="EE5" s="210">
        <f>'إدخال البيانات'!F5</f>
        <v>0</v>
      </c>
      <c r="EF5" s="210"/>
    </row>
  </sheetData>
  <sheetProtection algorithmName="SHA-512" hashValue="T5aIyI23fQ12D1Br2roxKICGyfpJLSkO1WSMMJ6EFBtq7J6n++lls+QOiAxQvI8vebpRbKXUPZe95IrNThHW1A==" saltValue="edwxyG1DjfqR476Wx0Vzyg==" spinCount="100000" sheet="1" objects="1" scenarios="1"/>
  <mergeCells count="147">
    <mergeCell ref="T2:AE2"/>
    <mergeCell ref="AD3:AE3"/>
    <mergeCell ref="AZ3:BA3"/>
    <mergeCell ref="AD4:AE4"/>
    <mergeCell ref="AZ4:BA4"/>
    <mergeCell ref="BZ4:CA4"/>
    <mergeCell ref="CZ4:DA4"/>
    <mergeCell ref="DB4:DC4"/>
    <mergeCell ref="DD4:DE4"/>
    <mergeCell ref="CH3:CI3"/>
    <mergeCell ref="CL3:CM3"/>
    <mergeCell ref="BV4:BW4"/>
    <mergeCell ref="CJ4:CK4"/>
    <mergeCell ref="DH4:DI4"/>
    <mergeCell ref="DJ4:DK4"/>
    <mergeCell ref="CN4:CO4"/>
    <mergeCell ref="CP4:CQ4"/>
    <mergeCell ref="CR4:CS4"/>
    <mergeCell ref="CT4:CU4"/>
    <mergeCell ref="CX4:CY4"/>
    <mergeCell ref="CZ2:DK2"/>
    <mergeCell ref="CN1:DK1"/>
    <mergeCell ref="CR3:CS3"/>
    <mergeCell ref="DB3:DC3"/>
    <mergeCell ref="DF3:DG3"/>
    <mergeCell ref="CV4:CW4"/>
    <mergeCell ref="DF4:DG4"/>
    <mergeCell ref="DL1:DN2"/>
    <mergeCell ref="DO1:DO2"/>
    <mergeCell ref="DP1:DW2"/>
    <mergeCell ref="DX1:EA2"/>
    <mergeCell ref="AF4:AG4"/>
    <mergeCell ref="AH4:AI4"/>
    <mergeCell ref="AJ4:AK4"/>
    <mergeCell ref="AL4:AM4"/>
    <mergeCell ref="AP4:AQ4"/>
    <mergeCell ref="BD4:BE4"/>
    <mergeCell ref="BF4:BG4"/>
    <mergeCell ref="BJ4:BK4"/>
    <mergeCell ref="BL4:BM4"/>
    <mergeCell ref="BN4:BO4"/>
    <mergeCell ref="AR4:AS4"/>
    <mergeCell ref="AT4:AU4"/>
    <mergeCell ref="AV4:AW4"/>
    <mergeCell ref="AX4:AY4"/>
    <mergeCell ref="BB4:BC4"/>
    <mergeCell ref="CB4:CC4"/>
    <mergeCell ref="CD4:CE4"/>
    <mergeCell ref="CF4:CG4"/>
    <mergeCell ref="AF3:AG3"/>
    <mergeCell ref="AH3:AI3"/>
    <mergeCell ref="EB3:EB4"/>
    <mergeCell ref="BB3:BC3"/>
    <mergeCell ref="BD3:BE3"/>
    <mergeCell ref="BL3:BM3"/>
    <mergeCell ref="BP3:BQ3"/>
    <mergeCell ref="S1:S4"/>
    <mergeCell ref="BJ3:BK3"/>
    <mergeCell ref="AT3:AU3"/>
    <mergeCell ref="AV3:AW3"/>
    <mergeCell ref="AX3:AY3"/>
    <mergeCell ref="CN3:CO3"/>
    <mergeCell ref="BT3:BU3"/>
    <mergeCell ref="BX3:BY3"/>
    <mergeCell ref="BZ3:CA3"/>
    <mergeCell ref="AR3:AS3"/>
    <mergeCell ref="BR3:BS3"/>
    <mergeCell ref="CB3:CC3"/>
    <mergeCell ref="EB1:EE2"/>
    <mergeCell ref="AF2:AQ2"/>
    <mergeCell ref="AR2:BC2"/>
    <mergeCell ref="BD2:BO2"/>
    <mergeCell ref="BP2:CA2"/>
    <mergeCell ref="CB2:CM2"/>
    <mergeCell ref="X3:Y3"/>
    <mergeCell ref="B1:C1"/>
    <mergeCell ref="D1:J2"/>
    <mergeCell ref="T1:AQ1"/>
    <mergeCell ref="AR1:BO1"/>
    <mergeCell ref="BP1:CM1"/>
    <mergeCell ref="K1:K4"/>
    <mergeCell ref="CN2:CY2"/>
    <mergeCell ref="T4:U4"/>
    <mergeCell ref="V4:W4"/>
    <mergeCell ref="X4:Y4"/>
    <mergeCell ref="Z4:AA4"/>
    <mergeCell ref="AB4:AC4"/>
    <mergeCell ref="CH4:CI4"/>
    <mergeCell ref="CL4:CM4"/>
    <mergeCell ref="BP4:BQ4"/>
    <mergeCell ref="BR4:BS4"/>
    <mergeCell ref="BT4:BU4"/>
    <mergeCell ref="BX4:BY4"/>
    <mergeCell ref="BH3:BI3"/>
    <mergeCell ref="BV3:BW3"/>
    <mergeCell ref="CJ3:CK3"/>
    <mergeCell ref="CV3:CW3"/>
    <mergeCell ref="AN4:AO4"/>
    <mergeCell ref="BH4:BI4"/>
    <mergeCell ref="EF3:EF4"/>
    <mergeCell ref="BF3:BG3"/>
    <mergeCell ref="CD3:CE3"/>
    <mergeCell ref="CF3:CG3"/>
    <mergeCell ref="DO3:DO4"/>
    <mergeCell ref="DN3:DN4"/>
    <mergeCell ref="EC3:EC4"/>
    <mergeCell ref="ED3:ED4"/>
    <mergeCell ref="DU3:DU4"/>
    <mergeCell ref="DT3:DT4"/>
    <mergeCell ref="DP3:DP4"/>
    <mergeCell ref="EA3:EA4"/>
    <mergeCell ref="DJ3:DK3"/>
    <mergeCell ref="DM3:DM4"/>
    <mergeCell ref="DL3:DL4"/>
    <mergeCell ref="DY3:DY4"/>
    <mergeCell ref="DQ3:DQ4"/>
    <mergeCell ref="DR3:DR4"/>
    <mergeCell ref="DS3:DS4"/>
    <mergeCell ref="DX3:DX4"/>
    <mergeCell ref="DH3:DI3"/>
    <mergeCell ref="CP3:CQ3"/>
    <mergeCell ref="CT3:CU3"/>
    <mergeCell ref="CZ3:DA3"/>
    <mergeCell ref="EE3:EE4"/>
    <mergeCell ref="O1:O4"/>
    <mergeCell ref="P1:R2"/>
    <mergeCell ref="G3:G4"/>
    <mergeCell ref="R3:R4"/>
    <mergeCell ref="DV3:DV4"/>
    <mergeCell ref="DW3:DW4"/>
    <mergeCell ref="DZ3:DZ4"/>
    <mergeCell ref="DD3:DE3"/>
    <mergeCell ref="CX3:CY3"/>
    <mergeCell ref="AJ3:AK3"/>
    <mergeCell ref="AL3:AM3"/>
    <mergeCell ref="P3:P4"/>
    <mergeCell ref="L1:L4"/>
    <mergeCell ref="M1:M4"/>
    <mergeCell ref="N1:N4"/>
    <mergeCell ref="AP3:AQ3"/>
    <mergeCell ref="Z3:AA3"/>
    <mergeCell ref="AB3:AC3"/>
    <mergeCell ref="Q3:Q4"/>
    <mergeCell ref="BN3:BO3"/>
    <mergeCell ref="T3:U3"/>
    <mergeCell ref="V3:W3"/>
    <mergeCell ref="AN3:AO3"/>
  </mergeCells>
  <conditionalFormatting sqref="A1:A2">
    <cfRule type="duplicateValues" dxfId="89" priority="6"/>
  </conditionalFormatting>
  <conditionalFormatting sqref="A5">
    <cfRule type="duplicateValues" dxfId="88" priority="1"/>
  </conditionalFormatting>
  <conditionalFormatting sqref="A5">
    <cfRule type="duplicateValues" dxfId="87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363" workbookViewId="0">
      <selection activeCell="A363" sqref="A1:XFD1048576"/>
    </sheetView>
  </sheetViews>
  <sheetFormatPr defaultColWidth="9" defaultRowHeight="18" x14ac:dyDescent="0.5"/>
  <cols>
    <col min="1" max="1" width="17.77734375" style="92" bestFit="1" customWidth="1"/>
    <col min="2" max="7" width="8.88671875" style="183"/>
    <col min="8" max="8" width="15.6640625" style="92" bestFit="1" customWidth="1"/>
    <col min="9" max="9" width="8.33203125" style="92" customWidth="1"/>
    <col min="10" max="12" width="8.88671875" style="183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21" s="76" customFormat="1" x14ac:dyDescent="0.3">
      <c r="A1" s="75" t="s">
        <v>193</v>
      </c>
      <c r="B1" s="235" t="s">
        <v>40</v>
      </c>
      <c r="C1" s="235" t="s">
        <v>50</v>
      </c>
      <c r="D1" s="235" t="s">
        <v>42</v>
      </c>
      <c r="E1" s="235" t="s">
        <v>11</v>
      </c>
      <c r="F1" s="235"/>
      <c r="G1" s="236"/>
      <c r="H1" s="75"/>
      <c r="I1" s="75" t="s">
        <v>9</v>
      </c>
      <c r="J1" s="235" t="s">
        <v>329</v>
      </c>
      <c r="K1" s="235" t="s">
        <v>330</v>
      </c>
      <c r="L1" s="183" t="s">
        <v>331</v>
      </c>
      <c r="M1" s="75"/>
      <c r="N1" s="76" t="s">
        <v>59</v>
      </c>
      <c r="O1" s="76" t="s">
        <v>60</v>
      </c>
      <c r="P1" s="76" t="s">
        <v>15</v>
      </c>
      <c r="Q1" s="76" t="s">
        <v>144</v>
      </c>
      <c r="R1" s="76" t="s">
        <v>61</v>
      </c>
      <c r="S1" s="76" t="s">
        <v>62</v>
      </c>
      <c r="T1" s="76" t="s">
        <v>63</v>
      </c>
      <c r="U1" s="76" t="s">
        <v>45</v>
      </c>
    </row>
    <row r="2" spans="1:21" s="76" customFormat="1" ht="30" x14ac:dyDescent="0.3">
      <c r="A2" s="237" t="s">
        <v>1119</v>
      </c>
      <c r="B2" s="235" t="s">
        <v>573</v>
      </c>
      <c r="C2" s="235" t="s">
        <v>574</v>
      </c>
      <c r="D2" s="235" t="s">
        <v>246</v>
      </c>
      <c r="E2" s="235" t="s">
        <v>129</v>
      </c>
      <c r="F2" s="235"/>
      <c r="G2" s="236"/>
      <c r="H2" s="120"/>
      <c r="I2" s="76" t="s">
        <v>192</v>
      </c>
      <c r="J2" s="235" t="s">
        <v>1083</v>
      </c>
      <c r="K2" s="235">
        <v>2019</v>
      </c>
      <c r="L2" s="235" t="s">
        <v>174</v>
      </c>
      <c r="M2" s="235"/>
      <c r="N2" s="120"/>
      <c r="O2" s="80"/>
    </row>
    <row r="3" spans="1:21" s="76" customFormat="1" ht="30" x14ac:dyDescent="0.3">
      <c r="A3" s="237" t="s">
        <v>1120</v>
      </c>
      <c r="B3" s="235" t="s">
        <v>559</v>
      </c>
      <c r="C3" s="235" t="s">
        <v>75</v>
      </c>
      <c r="D3" s="235" t="s">
        <v>208</v>
      </c>
      <c r="E3" s="235" t="s">
        <v>129</v>
      </c>
      <c r="F3" s="235"/>
      <c r="G3" s="236"/>
      <c r="H3" s="120"/>
      <c r="I3" s="76" t="s">
        <v>192</v>
      </c>
      <c r="J3" s="235" t="s">
        <v>1083</v>
      </c>
      <c r="K3" s="235">
        <v>2019</v>
      </c>
      <c r="L3" s="235" t="s">
        <v>174</v>
      </c>
      <c r="M3" s="235"/>
      <c r="N3" s="120"/>
      <c r="O3" s="80"/>
    </row>
    <row r="4" spans="1:21" s="76" customFormat="1" ht="30" x14ac:dyDescent="0.3">
      <c r="A4" s="237" t="s">
        <v>1121</v>
      </c>
      <c r="B4" s="235" t="s">
        <v>598</v>
      </c>
      <c r="C4" s="235" t="s">
        <v>599</v>
      </c>
      <c r="D4" s="235" t="s">
        <v>600</v>
      </c>
      <c r="E4" s="235" t="s">
        <v>129</v>
      </c>
      <c r="F4" s="235"/>
      <c r="G4" s="236"/>
      <c r="H4" s="120"/>
      <c r="I4" s="76" t="s">
        <v>192</v>
      </c>
      <c r="J4" s="235" t="s">
        <v>177</v>
      </c>
      <c r="K4" s="235">
        <v>2018</v>
      </c>
      <c r="L4" s="235" t="s">
        <v>174</v>
      </c>
      <c r="M4" s="235"/>
      <c r="N4" s="120"/>
      <c r="O4" s="80"/>
    </row>
    <row r="5" spans="1:21" s="76" customFormat="1" ht="30" x14ac:dyDescent="0.5">
      <c r="A5" s="237" t="s">
        <v>1122</v>
      </c>
      <c r="B5" s="235" t="s">
        <v>744</v>
      </c>
      <c r="C5" s="235" t="s">
        <v>745</v>
      </c>
      <c r="D5" s="235" t="s">
        <v>234</v>
      </c>
      <c r="E5" s="235" t="s">
        <v>129</v>
      </c>
      <c r="F5" s="235"/>
      <c r="G5" s="236"/>
      <c r="H5" s="120"/>
      <c r="I5" s="76" t="s">
        <v>192</v>
      </c>
      <c r="J5" s="235" t="s">
        <v>1104</v>
      </c>
      <c r="K5" s="235">
        <v>2019</v>
      </c>
      <c r="L5" s="235" t="s">
        <v>187</v>
      </c>
      <c r="M5" s="235"/>
      <c r="N5" s="120"/>
      <c r="O5" s="86"/>
    </row>
    <row r="6" spans="1:21" s="76" customFormat="1" ht="30" x14ac:dyDescent="0.3">
      <c r="A6" s="237" t="s">
        <v>1123</v>
      </c>
      <c r="B6" s="235" t="s">
        <v>691</v>
      </c>
      <c r="C6" s="235" t="s">
        <v>79</v>
      </c>
      <c r="D6" s="235" t="s">
        <v>692</v>
      </c>
      <c r="E6" s="235" t="s">
        <v>129</v>
      </c>
      <c r="F6" s="235"/>
      <c r="G6" s="238"/>
      <c r="H6" s="120"/>
      <c r="I6" s="76" t="s">
        <v>192</v>
      </c>
      <c r="J6" s="235" t="s">
        <v>177</v>
      </c>
      <c r="K6" s="235">
        <v>2016</v>
      </c>
      <c r="L6" s="235" t="s">
        <v>175</v>
      </c>
      <c r="N6" s="120"/>
      <c r="O6" s="80"/>
    </row>
    <row r="7" spans="1:21" s="76" customFormat="1" ht="30" x14ac:dyDescent="0.3">
      <c r="A7" s="237" t="s">
        <v>1124</v>
      </c>
      <c r="B7" s="235" t="s">
        <v>908</v>
      </c>
      <c r="C7" s="235" t="s">
        <v>71</v>
      </c>
      <c r="D7" s="235" t="s">
        <v>734</v>
      </c>
      <c r="E7" s="235" t="s">
        <v>129</v>
      </c>
      <c r="F7" s="235"/>
      <c r="G7" s="236"/>
      <c r="H7" s="120"/>
      <c r="I7" s="76" t="s">
        <v>192</v>
      </c>
      <c r="J7" s="235" t="s">
        <v>1100</v>
      </c>
      <c r="K7" s="235">
        <v>2002</v>
      </c>
      <c r="L7" s="235" t="s">
        <v>181</v>
      </c>
      <c r="M7" s="235"/>
      <c r="N7" s="120"/>
      <c r="O7" s="80"/>
    </row>
    <row r="8" spans="1:21" s="76" customFormat="1" ht="30" x14ac:dyDescent="0.3">
      <c r="A8" s="237" t="s">
        <v>1125</v>
      </c>
      <c r="B8" s="235" t="s">
        <v>676</v>
      </c>
      <c r="C8" s="235" t="s">
        <v>677</v>
      </c>
      <c r="D8" s="235" t="s">
        <v>266</v>
      </c>
      <c r="E8" s="235" t="s">
        <v>129</v>
      </c>
      <c r="F8" s="235"/>
      <c r="G8" s="236"/>
      <c r="H8" s="120"/>
      <c r="I8" s="76" t="s">
        <v>192</v>
      </c>
      <c r="J8" s="235" t="s">
        <v>177</v>
      </c>
      <c r="K8" s="235">
        <v>2015</v>
      </c>
      <c r="L8" s="235" t="s">
        <v>184</v>
      </c>
      <c r="M8" s="235"/>
      <c r="N8" s="120"/>
      <c r="O8" s="80"/>
    </row>
    <row r="9" spans="1:21" s="76" customFormat="1" ht="30" x14ac:dyDescent="0.3">
      <c r="A9" s="237" t="s">
        <v>1126</v>
      </c>
      <c r="B9" s="235" t="s">
        <v>886</v>
      </c>
      <c r="C9" s="235" t="s">
        <v>887</v>
      </c>
      <c r="D9" s="235" t="s">
        <v>246</v>
      </c>
      <c r="E9" s="235" t="s">
        <v>129</v>
      </c>
      <c r="F9" s="235"/>
      <c r="G9" s="236"/>
      <c r="H9" s="120"/>
      <c r="I9" s="76" t="s">
        <v>192</v>
      </c>
      <c r="J9" s="235" t="s">
        <v>1086</v>
      </c>
      <c r="K9" s="235">
        <v>2021</v>
      </c>
      <c r="L9" s="235" t="s">
        <v>181</v>
      </c>
      <c r="M9" s="235"/>
      <c r="N9" s="120"/>
      <c r="O9" s="80"/>
    </row>
    <row r="10" spans="1:21" s="76" customFormat="1" ht="30" x14ac:dyDescent="0.3">
      <c r="A10" s="237" t="s">
        <v>1127</v>
      </c>
      <c r="B10" s="235" t="s">
        <v>439</v>
      </c>
      <c r="C10" s="235" t="s">
        <v>440</v>
      </c>
      <c r="D10" s="235" t="s">
        <v>441</v>
      </c>
      <c r="E10" s="235" t="s">
        <v>270</v>
      </c>
      <c r="F10" s="235"/>
      <c r="G10" s="236"/>
      <c r="H10" s="120"/>
      <c r="I10" s="76" t="s">
        <v>192</v>
      </c>
      <c r="J10" s="235" t="s">
        <v>1083</v>
      </c>
      <c r="K10" s="235">
        <v>2021</v>
      </c>
      <c r="L10" s="235" t="s">
        <v>175</v>
      </c>
      <c r="M10" s="235"/>
      <c r="N10" s="120"/>
      <c r="O10" s="80"/>
    </row>
    <row r="11" spans="1:21" s="76" customFormat="1" ht="30" x14ac:dyDescent="0.3">
      <c r="A11" s="237" t="s">
        <v>1128</v>
      </c>
      <c r="B11" s="235" t="s">
        <v>934</v>
      </c>
      <c r="C11" s="235" t="s">
        <v>318</v>
      </c>
      <c r="D11" s="235" t="s">
        <v>935</v>
      </c>
      <c r="E11" s="235" t="s">
        <v>270</v>
      </c>
      <c r="F11" s="235"/>
      <c r="G11" s="236"/>
      <c r="H11" s="120"/>
      <c r="I11" s="76" t="s">
        <v>192</v>
      </c>
      <c r="J11" s="235" t="s">
        <v>1084</v>
      </c>
      <c r="K11" s="235">
        <v>2016</v>
      </c>
      <c r="L11" s="235" t="s">
        <v>174</v>
      </c>
      <c r="N11" s="120"/>
      <c r="O11" s="80"/>
    </row>
    <row r="12" spans="1:21" s="76" customFormat="1" ht="30" x14ac:dyDescent="0.3">
      <c r="A12" s="237" t="s">
        <v>1129</v>
      </c>
      <c r="B12" s="235" t="s">
        <v>656</v>
      </c>
      <c r="C12" s="235" t="s">
        <v>657</v>
      </c>
      <c r="D12" s="235" t="s">
        <v>237</v>
      </c>
      <c r="E12" s="235" t="s">
        <v>270</v>
      </c>
      <c r="F12" s="235"/>
      <c r="G12" s="236"/>
      <c r="H12" s="120"/>
      <c r="I12" s="76" t="s">
        <v>192</v>
      </c>
      <c r="J12" s="235" t="s">
        <v>1084</v>
      </c>
      <c r="K12" s="235">
        <v>2019</v>
      </c>
      <c r="L12" s="235" t="s">
        <v>175</v>
      </c>
      <c r="N12" s="120"/>
      <c r="O12" s="80"/>
    </row>
    <row r="13" spans="1:21" s="76" customFormat="1" ht="30" x14ac:dyDescent="0.3">
      <c r="A13" s="237" t="s">
        <v>1130</v>
      </c>
      <c r="B13" s="235" t="s">
        <v>845</v>
      </c>
      <c r="C13" s="235" t="s">
        <v>846</v>
      </c>
      <c r="D13" s="235" t="s">
        <v>847</v>
      </c>
      <c r="E13" s="235" t="s">
        <v>270</v>
      </c>
      <c r="F13" s="235"/>
      <c r="G13" s="238"/>
      <c r="H13" s="120"/>
      <c r="I13" s="76" t="s">
        <v>192</v>
      </c>
      <c r="J13" s="235" t="s">
        <v>297</v>
      </c>
      <c r="K13" s="235">
        <v>1999</v>
      </c>
      <c r="L13" s="235" t="s">
        <v>179</v>
      </c>
      <c r="N13" s="120"/>
      <c r="O13" s="80"/>
    </row>
    <row r="14" spans="1:21" s="76" customFormat="1" ht="30" x14ac:dyDescent="0.3">
      <c r="A14" s="237" t="s">
        <v>1131</v>
      </c>
      <c r="B14" s="235" t="s">
        <v>737</v>
      </c>
      <c r="C14" s="235" t="s">
        <v>68</v>
      </c>
      <c r="D14" s="235" t="s">
        <v>738</v>
      </c>
      <c r="E14" s="235" t="s">
        <v>129</v>
      </c>
      <c r="F14" s="235"/>
      <c r="G14" s="236"/>
      <c r="H14" s="120"/>
      <c r="I14" s="76" t="s">
        <v>192</v>
      </c>
      <c r="J14" s="235" t="s">
        <v>1102</v>
      </c>
      <c r="K14" s="235">
        <v>1998</v>
      </c>
      <c r="L14" s="235" t="s">
        <v>187</v>
      </c>
      <c r="N14" s="120"/>
      <c r="O14" s="80"/>
    </row>
    <row r="15" spans="1:21" s="76" customFormat="1" ht="30" x14ac:dyDescent="0.3">
      <c r="A15" s="237" t="s">
        <v>1132</v>
      </c>
      <c r="B15" s="235" t="s">
        <v>650</v>
      </c>
      <c r="C15" s="235" t="s">
        <v>651</v>
      </c>
      <c r="D15" s="235" t="s">
        <v>316</v>
      </c>
      <c r="E15" s="235" t="s">
        <v>129</v>
      </c>
      <c r="F15" s="235"/>
      <c r="G15" s="238"/>
      <c r="H15" s="120"/>
      <c r="I15" s="76" t="s">
        <v>192</v>
      </c>
      <c r="J15" s="235" t="s">
        <v>177</v>
      </c>
      <c r="K15" s="235">
        <v>2015</v>
      </c>
      <c r="L15" s="235" t="s">
        <v>184</v>
      </c>
      <c r="M15" s="235"/>
      <c r="N15" s="120"/>
      <c r="O15" s="80"/>
    </row>
    <row r="16" spans="1:21" s="76" customFormat="1" ht="30" x14ac:dyDescent="0.5">
      <c r="A16" s="237" t="s">
        <v>1133</v>
      </c>
      <c r="B16" s="235" t="s">
        <v>917</v>
      </c>
      <c r="C16" s="235" t="s">
        <v>73</v>
      </c>
      <c r="D16" s="235" t="s">
        <v>239</v>
      </c>
      <c r="E16" s="235" t="s">
        <v>129</v>
      </c>
      <c r="F16" s="235"/>
      <c r="G16" s="236"/>
      <c r="H16" s="120"/>
      <c r="I16" s="76" t="s">
        <v>192</v>
      </c>
      <c r="J16" s="235" t="s">
        <v>1083</v>
      </c>
      <c r="K16" s="235">
        <v>2018</v>
      </c>
      <c r="L16" s="235" t="s">
        <v>174</v>
      </c>
      <c r="N16" s="120"/>
      <c r="O16" s="86"/>
    </row>
    <row r="17" spans="1:15" s="76" customFormat="1" ht="33.6" x14ac:dyDescent="0.3">
      <c r="A17" s="237" t="s">
        <v>1134</v>
      </c>
      <c r="B17" s="235" t="s">
        <v>1068</v>
      </c>
      <c r="C17" s="238" t="s">
        <v>524</v>
      </c>
      <c r="D17" s="238" t="s">
        <v>1069</v>
      </c>
      <c r="E17" s="238" t="s">
        <v>130</v>
      </c>
      <c r="F17" s="235"/>
      <c r="G17" s="236"/>
      <c r="H17" s="120"/>
      <c r="I17" s="76" t="s">
        <v>192</v>
      </c>
      <c r="J17" s="238" t="s">
        <v>1083</v>
      </c>
      <c r="K17" s="238" t="s">
        <v>1118</v>
      </c>
      <c r="L17" s="238" t="s">
        <v>182</v>
      </c>
      <c r="N17" s="120"/>
      <c r="O17" s="84"/>
    </row>
    <row r="18" spans="1:15" s="76" customFormat="1" ht="30" x14ac:dyDescent="0.3">
      <c r="A18" s="237" t="s">
        <v>1135</v>
      </c>
      <c r="B18" s="235" t="s">
        <v>993</v>
      </c>
      <c r="C18" s="235" t="s">
        <v>994</v>
      </c>
      <c r="D18" s="235" t="s">
        <v>226</v>
      </c>
      <c r="E18" s="235" t="s">
        <v>270</v>
      </c>
      <c r="F18" s="235"/>
      <c r="G18" s="238"/>
      <c r="H18" s="120"/>
      <c r="I18" s="76" t="s">
        <v>192</v>
      </c>
      <c r="J18" s="235" t="s">
        <v>177</v>
      </c>
      <c r="K18" s="235">
        <v>2015</v>
      </c>
      <c r="L18" s="235" t="s">
        <v>174</v>
      </c>
      <c r="M18" s="235"/>
      <c r="N18" s="120"/>
      <c r="O18" s="80"/>
    </row>
    <row r="19" spans="1:15" s="76" customFormat="1" ht="30" x14ac:dyDescent="0.3">
      <c r="A19" s="237" t="s">
        <v>1136</v>
      </c>
      <c r="B19" s="235" t="s">
        <v>948</v>
      </c>
      <c r="C19" s="235" t="s">
        <v>68</v>
      </c>
      <c r="D19" s="235" t="s">
        <v>225</v>
      </c>
      <c r="E19" s="235" t="s">
        <v>270</v>
      </c>
      <c r="F19" s="235"/>
      <c r="G19" s="236"/>
      <c r="H19" s="120"/>
      <c r="I19" s="76" t="s">
        <v>192</v>
      </c>
      <c r="J19" s="235" t="s">
        <v>1085</v>
      </c>
      <c r="K19" s="235">
        <v>2019</v>
      </c>
      <c r="L19" s="235" t="s">
        <v>175</v>
      </c>
      <c r="N19" s="120"/>
      <c r="O19" s="80"/>
    </row>
    <row r="20" spans="1:15" s="76" customFormat="1" ht="30" x14ac:dyDescent="0.3">
      <c r="A20" s="237" t="s">
        <v>1137</v>
      </c>
      <c r="B20" s="235" t="s">
        <v>739</v>
      </c>
      <c r="C20" s="235" t="s">
        <v>740</v>
      </c>
      <c r="D20" s="235" t="s">
        <v>738</v>
      </c>
      <c r="E20" s="235" t="s">
        <v>129</v>
      </c>
      <c r="F20" s="235"/>
      <c r="G20" s="236"/>
      <c r="H20" s="120"/>
      <c r="I20" s="76" t="s">
        <v>192</v>
      </c>
      <c r="J20" s="235" t="s">
        <v>1085</v>
      </c>
      <c r="K20" s="235">
        <v>2016</v>
      </c>
      <c r="L20" s="235" t="s">
        <v>187</v>
      </c>
      <c r="N20" s="120"/>
      <c r="O20" s="80"/>
    </row>
    <row r="21" spans="1:15" s="76" customFormat="1" ht="30" x14ac:dyDescent="0.3">
      <c r="A21" s="237" t="s">
        <v>1138</v>
      </c>
      <c r="B21" s="235" t="s">
        <v>658</v>
      </c>
      <c r="C21" s="235" t="s">
        <v>659</v>
      </c>
      <c r="D21" s="235" t="s">
        <v>660</v>
      </c>
      <c r="E21" s="235" t="s">
        <v>129</v>
      </c>
      <c r="F21" s="235"/>
      <c r="G21" s="236"/>
      <c r="H21" s="120"/>
      <c r="I21" s="76" t="s">
        <v>192</v>
      </c>
      <c r="J21" s="235" t="s">
        <v>1093</v>
      </c>
      <c r="K21" s="235">
        <v>2018</v>
      </c>
      <c r="L21" s="235" t="s">
        <v>174</v>
      </c>
      <c r="M21" s="235"/>
      <c r="N21" s="120"/>
      <c r="O21" s="80"/>
    </row>
    <row r="22" spans="1:15" s="76" customFormat="1" ht="30" x14ac:dyDescent="0.3">
      <c r="A22" s="237" t="s">
        <v>1139</v>
      </c>
      <c r="B22" s="235" t="s">
        <v>571</v>
      </c>
      <c r="C22" s="235" t="s">
        <v>572</v>
      </c>
      <c r="D22" s="235" t="s">
        <v>549</v>
      </c>
      <c r="E22" s="235" t="s">
        <v>270</v>
      </c>
      <c r="F22" s="235"/>
      <c r="G22" s="236"/>
      <c r="H22" s="120"/>
      <c r="I22" s="76" t="s">
        <v>192</v>
      </c>
      <c r="J22" s="235" t="s">
        <v>1083</v>
      </c>
      <c r="K22" s="235">
        <v>2002</v>
      </c>
      <c r="L22" s="235" t="s">
        <v>174</v>
      </c>
      <c r="N22" s="120"/>
      <c r="O22" s="80"/>
    </row>
    <row r="23" spans="1:15" s="76" customFormat="1" ht="30" x14ac:dyDescent="0.3">
      <c r="A23" s="237" t="s">
        <v>1140</v>
      </c>
      <c r="B23" s="235" t="s">
        <v>892</v>
      </c>
      <c r="C23" s="235" t="s">
        <v>893</v>
      </c>
      <c r="D23" s="235" t="s">
        <v>242</v>
      </c>
      <c r="E23" s="235" t="s">
        <v>270</v>
      </c>
      <c r="F23" s="235"/>
      <c r="G23" s="236"/>
      <c r="H23" s="120"/>
      <c r="I23" s="76" t="s">
        <v>192</v>
      </c>
      <c r="J23" s="235" t="s">
        <v>1083</v>
      </c>
      <c r="K23" s="235">
        <v>2000</v>
      </c>
      <c r="L23" s="235" t="s">
        <v>181</v>
      </c>
      <c r="M23" s="235"/>
      <c r="N23" s="120"/>
      <c r="O23" s="80"/>
    </row>
    <row r="24" spans="1:15" s="76" customFormat="1" ht="33" x14ac:dyDescent="0.3">
      <c r="A24" s="237" t="s">
        <v>1141</v>
      </c>
      <c r="B24" s="235" t="s">
        <v>930</v>
      </c>
      <c r="C24" s="235" t="s">
        <v>112</v>
      </c>
      <c r="D24" s="235" t="s">
        <v>262</v>
      </c>
      <c r="E24" s="235" t="s">
        <v>270</v>
      </c>
      <c r="F24" s="235"/>
      <c r="G24" s="238"/>
      <c r="H24" s="120"/>
      <c r="I24" s="76" t="s">
        <v>192</v>
      </c>
      <c r="J24" s="235" t="s">
        <v>177</v>
      </c>
      <c r="K24" s="235">
        <v>2018</v>
      </c>
      <c r="L24" s="235" t="s">
        <v>182</v>
      </c>
      <c r="N24" s="120"/>
      <c r="O24" s="81"/>
    </row>
    <row r="25" spans="1:15" s="76" customFormat="1" ht="30" x14ac:dyDescent="0.5">
      <c r="A25" s="237" t="s">
        <v>1142</v>
      </c>
      <c r="B25" s="235" t="s">
        <v>1032</v>
      </c>
      <c r="C25" s="238" t="s">
        <v>875</v>
      </c>
      <c r="D25" s="238" t="s">
        <v>1033</v>
      </c>
      <c r="E25" s="238"/>
      <c r="F25" s="235"/>
      <c r="G25" s="236"/>
      <c r="H25" s="120"/>
      <c r="I25" s="76" t="s">
        <v>192</v>
      </c>
      <c r="J25" s="238" t="s">
        <v>1110</v>
      </c>
      <c r="K25" s="238">
        <v>1999</v>
      </c>
      <c r="L25" s="238"/>
      <c r="M25" s="235"/>
      <c r="N25" s="120"/>
      <c r="O25" s="86"/>
    </row>
    <row r="26" spans="1:15" s="76" customFormat="1" ht="30" x14ac:dyDescent="0.3">
      <c r="A26" s="237" t="s">
        <v>1143</v>
      </c>
      <c r="B26" s="235" t="s">
        <v>1080</v>
      </c>
      <c r="C26" s="238" t="s">
        <v>505</v>
      </c>
      <c r="D26" s="238" t="s">
        <v>261</v>
      </c>
      <c r="E26" s="238" t="s">
        <v>130</v>
      </c>
      <c r="F26" s="235"/>
      <c r="G26" s="235"/>
      <c r="H26" s="120"/>
      <c r="I26" s="76" t="s">
        <v>192</v>
      </c>
      <c r="J26" s="238" t="s">
        <v>297</v>
      </c>
      <c r="K26" s="238" t="s">
        <v>1118</v>
      </c>
      <c r="L26" s="238" t="s">
        <v>182</v>
      </c>
      <c r="N26" s="120"/>
      <c r="O26" s="80"/>
    </row>
    <row r="27" spans="1:15" s="76" customFormat="1" ht="30" x14ac:dyDescent="0.3">
      <c r="A27" s="237" t="s">
        <v>1144</v>
      </c>
      <c r="B27" s="235" t="s">
        <v>652</v>
      </c>
      <c r="C27" s="235" t="s">
        <v>80</v>
      </c>
      <c r="D27" s="235" t="s">
        <v>653</v>
      </c>
      <c r="E27" s="235" t="s">
        <v>129</v>
      </c>
      <c r="F27" s="235"/>
      <c r="G27" s="236"/>
      <c r="H27" s="120"/>
      <c r="I27" s="76" t="s">
        <v>192</v>
      </c>
      <c r="J27" s="235" t="s">
        <v>1092</v>
      </c>
      <c r="K27" s="235">
        <v>2000</v>
      </c>
      <c r="L27" s="235" t="s">
        <v>184</v>
      </c>
      <c r="N27" s="120"/>
      <c r="O27" s="80"/>
    </row>
    <row r="28" spans="1:15" s="76" customFormat="1" ht="30" x14ac:dyDescent="0.3">
      <c r="A28" s="237" t="s">
        <v>1145</v>
      </c>
      <c r="B28" s="235" t="s">
        <v>1039</v>
      </c>
      <c r="C28" s="238" t="s">
        <v>1040</v>
      </c>
      <c r="D28" s="238" t="s">
        <v>239</v>
      </c>
      <c r="E28" s="238"/>
      <c r="F28" s="235"/>
      <c r="G28" s="236"/>
      <c r="H28" s="120"/>
      <c r="I28" s="76" t="s">
        <v>192</v>
      </c>
      <c r="J28" s="238" t="s">
        <v>1111</v>
      </c>
      <c r="K28" s="238">
        <v>2001</v>
      </c>
      <c r="L28" s="238"/>
      <c r="M28" s="235"/>
      <c r="N28" s="120"/>
      <c r="O28" s="80"/>
    </row>
    <row r="29" spans="1:15" s="76" customFormat="1" ht="30" x14ac:dyDescent="0.3">
      <c r="A29" s="237" t="s">
        <v>1146</v>
      </c>
      <c r="B29" s="235" t="s">
        <v>885</v>
      </c>
      <c r="C29" s="235" t="s">
        <v>660</v>
      </c>
      <c r="D29" s="235" t="s">
        <v>251</v>
      </c>
      <c r="E29" s="235" t="s">
        <v>129</v>
      </c>
      <c r="F29" s="235"/>
      <c r="G29" s="236"/>
      <c r="H29" s="120"/>
      <c r="I29" s="76" t="s">
        <v>192</v>
      </c>
      <c r="J29" s="235" t="s">
        <v>1085</v>
      </c>
      <c r="K29" s="235">
        <v>2017</v>
      </c>
      <c r="L29" s="235" t="s">
        <v>181</v>
      </c>
      <c r="M29" s="235"/>
      <c r="N29" s="120"/>
      <c r="O29" s="80"/>
    </row>
    <row r="30" spans="1:15" s="76" customFormat="1" ht="30" x14ac:dyDescent="0.3">
      <c r="A30" s="237" t="s">
        <v>1147</v>
      </c>
      <c r="B30" s="235" t="s">
        <v>618</v>
      </c>
      <c r="C30" s="235" t="s">
        <v>310</v>
      </c>
      <c r="D30" s="235" t="s">
        <v>251</v>
      </c>
      <c r="E30" s="235" t="s">
        <v>270</v>
      </c>
      <c r="F30" s="235"/>
      <c r="G30" s="236"/>
      <c r="H30" s="120"/>
      <c r="I30" s="76" t="s">
        <v>192</v>
      </c>
      <c r="J30" s="235" t="s">
        <v>1084</v>
      </c>
      <c r="K30" s="235">
        <v>1998</v>
      </c>
      <c r="L30" s="235" t="s">
        <v>174</v>
      </c>
      <c r="N30" s="120"/>
      <c r="O30" s="80"/>
    </row>
    <row r="31" spans="1:15" s="76" customFormat="1" ht="30" x14ac:dyDescent="0.3">
      <c r="A31" s="237" t="s">
        <v>1148</v>
      </c>
      <c r="B31" s="235" t="s">
        <v>625</v>
      </c>
      <c r="C31" s="235" t="s">
        <v>626</v>
      </c>
      <c r="D31" s="235" t="s">
        <v>224</v>
      </c>
      <c r="E31" s="235" t="s">
        <v>129</v>
      </c>
      <c r="F31" s="235"/>
      <c r="G31" s="236"/>
      <c r="H31" s="120"/>
      <c r="I31" s="76" t="s">
        <v>192</v>
      </c>
      <c r="J31" s="235" t="s">
        <v>1088</v>
      </c>
      <c r="K31" s="235">
        <v>2019</v>
      </c>
      <c r="L31" s="235" t="s">
        <v>174</v>
      </c>
      <c r="N31" s="120"/>
      <c r="O31" s="80"/>
    </row>
    <row r="32" spans="1:15" s="76" customFormat="1" ht="30" x14ac:dyDescent="0.3">
      <c r="A32" s="237" t="s">
        <v>1149</v>
      </c>
      <c r="B32" s="235" t="s">
        <v>776</v>
      </c>
      <c r="C32" s="235" t="s">
        <v>70</v>
      </c>
      <c r="D32" s="235" t="s">
        <v>777</v>
      </c>
      <c r="E32" s="235" t="s">
        <v>129</v>
      </c>
      <c r="F32" s="235"/>
      <c r="G32" s="235"/>
      <c r="H32" s="120"/>
      <c r="I32" s="76" t="s">
        <v>192</v>
      </c>
      <c r="J32" s="235" t="s">
        <v>1087</v>
      </c>
      <c r="K32" s="235">
        <v>1992</v>
      </c>
      <c r="L32" s="235" t="s">
        <v>181</v>
      </c>
      <c r="N32" s="120"/>
      <c r="O32" s="80"/>
    </row>
    <row r="33" spans="1:15" s="76" customFormat="1" ht="30" x14ac:dyDescent="0.3">
      <c r="A33" s="237" t="s">
        <v>1150</v>
      </c>
      <c r="B33" s="235" t="s">
        <v>504</v>
      </c>
      <c r="C33" s="235" t="s">
        <v>505</v>
      </c>
      <c r="D33" s="235" t="s">
        <v>267</v>
      </c>
      <c r="E33" s="235" t="s">
        <v>270</v>
      </c>
      <c r="F33" s="235"/>
      <c r="G33" s="235"/>
      <c r="H33" s="120"/>
      <c r="I33" s="76" t="s">
        <v>192</v>
      </c>
      <c r="J33" s="235" t="s">
        <v>1083</v>
      </c>
      <c r="K33" s="235">
        <v>2006</v>
      </c>
      <c r="L33" s="235" t="s">
        <v>175</v>
      </c>
      <c r="N33" s="120"/>
      <c r="O33" s="80"/>
    </row>
    <row r="34" spans="1:15" s="76" customFormat="1" ht="30" x14ac:dyDescent="0.3">
      <c r="A34" s="237" t="s">
        <v>1151</v>
      </c>
      <c r="B34" s="235" t="s">
        <v>896</v>
      </c>
      <c r="C34" s="235" t="s">
        <v>897</v>
      </c>
      <c r="D34" s="235" t="s">
        <v>233</v>
      </c>
      <c r="E34" s="235" t="s">
        <v>270</v>
      </c>
      <c r="F34" s="235"/>
      <c r="G34" s="236"/>
      <c r="H34" s="120"/>
      <c r="I34" s="76" t="s">
        <v>192</v>
      </c>
      <c r="J34" s="235" t="s">
        <v>177</v>
      </c>
      <c r="K34" s="235">
        <v>2003</v>
      </c>
      <c r="L34" s="235" t="s">
        <v>181</v>
      </c>
      <c r="M34" s="235"/>
      <c r="N34" s="120"/>
      <c r="O34" s="80"/>
    </row>
    <row r="35" spans="1:15" s="76" customFormat="1" ht="33.6" x14ac:dyDescent="0.3">
      <c r="A35" s="237" t="s">
        <v>1152</v>
      </c>
      <c r="B35" s="235" t="s">
        <v>891</v>
      </c>
      <c r="C35" s="235" t="s">
        <v>108</v>
      </c>
      <c r="D35" s="235" t="s">
        <v>313</v>
      </c>
      <c r="E35" s="235" t="s">
        <v>270</v>
      </c>
      <c r="F35" s="235"/>
      <c r="G35" s="236"/>
      <c r="H35" s="120"/>
      <c r="I35" s="76" t="s">
        <v>192</v>
      </c>
      <c r="J35" s="235" t="s">
        <v>1083</v>
      </c>
      <c r="K35" s="235">
        <v>2004</v>
      </c>
      <c r="L35" s="235" t="s">
        <v>181</v>
      </c>
      <c r="M35" s="235"/>
      <c r="N35" s="120"/>
      <c r="O35" s="84"/>
    </row>
    <row r="36" spans="1:15" s="76" customFormat="1" ht="30" x14ac:dyDescent="0.3">
      <c r="A36" s="237" t="s">
        <v>1153</v>
      </c>
      <c r="B36" s="235" t="s">
        <v>560</v>
      </c>
      <c r="C36" s="235" t="s">
        <v>67</v>
      </c>
      <c r="D36" s="235" t="s">
        <v>561</v>
      </c>
      <c r="E36" s="235" t="s">
        <v>270</v>
      </c>
      <c r="F36" s="235"/>
      <c r="G36" s="236"/>
      <c r="H36" s="120"/>
      <c r="I36" s="76" t="s">
        <v>192</v>
      </c>
      <c r="J36" s="235" t="s">
        <v>1083</v>
      </c>
      <c r="K36" s="235">
        <v>2001</v>
      </c>
      <c r="L36" s="235" t="s">
        <v>175</v>
      </c>
      <c r="N36" s="120"/>
      <c r="O36" s="80"/>
    </row>
    <row r="37" spans="1:15" s="76" customFormat="1" ht="31.2" x14ac:dyDescent="0.3">
      <c r="A37" s="237" t="s">
        <v>1154</v>
      </c>
      <c r="B37" s="235" t="s">
        <v>426</v>
      </c>
      <c r="C37" s="235" t="s">
        <v>427</v>
      </c>
      <c r="D37" s="235" t="s">
        <v>229</v>
      </c>
      <c r="E37" s="235" t="s">
        <v>129</v>
      </c>
      <c r="F37" s="235"/>
      <c r="G37" s="236"/>
      <c r="H37" s="120"/>
      <c r="I37" s="76" t="s">
        <v>192</v>
      </c>
      <c r="J37" s="235" t="s">
        <v>1087</v>
      </c>
      <c r="K37" s="235">
        <v>1998</v>
      </c>
      <c r="L37" s="235" t="s">
        <v>175</v>
      </c>
      <c r="M37" s="235"/>
      <c r="N37" s="120"/>
      <c r="O37" s="85"/>
    </row>
    <row r="38" spans="1:15" s="76" customFormat="1" ht="30" x14ac:dyDescent="0.3">
      <c r="A38" s="237" t="s">
        <v>1155</v>
      </c>
      <c r="B38" s="235" t="s">
        <v>601</v>
      </c>
      <c r="C38" s="235" t="s">
        <v>70</v>
      </c>
      <c r="D38" s="235" t="s">
        <v>602</v>
      </c>
      <c r="E38" s="235" t="s">
        <v>129</v>
      </c>
      <c r="F38" s="235"/>
      <c r="G38" s="236"/>
      <c r="H38" s="120"/>
      <c r="I38" s="76" t="s">
        <v>192</v>
      </c>
      <c r="J38" s="235" t="s">
        <v>1094</v>
      </c>
      <c r="K38" s="235">
        <v>2004</v>
      </c>
      <c r="L38" s="235" t="s">
        <v>175</v>
      </c>
      <c r="N38" s="120"/>
      <c r="O38" s="80"/>
    </row>
    <row r="39" spans="1:15" s="76" customFormat="1" ht="30" x14ac:dyDescent="0.3">
      <c r="A39" s="237" t="s">
        <v>1156</v>
      </c>
      <c r="B39" s="235" t="s">
        <v>516</v>
      </c>
      <c r="C39" s="235" t="s">
        <v>72</v>
      </c>
      <c r="D39" s="235" t="s">
        <v>517</v>
      </c>
      <c r="E39" s="235" t="s">
        <v>270</v>
      </c>
      <c r="F39" s="235"/>
      <c r="G39" s="236"/>
      <c r="H39" s="120"/>
      <c r="I39" s="76" t="s">
        <v>192</v>
      </c>
      <c r="J39" s="235" t="s">
        <v>297</v>
      </c>
      <c r="K39" s="235">
        <v>2015</v>
      </c>
      <c r="L39" s="235" t="s">
        <v>174</v>
      </c>
      <c r="N39" s="120"/>
      <c r="O39" s="80"/>
    </row>
    <row r="40" spans="1:15" s="76" customFormat="1" ht="30" x14ac:dyDescent="0.3">
      <c r="A40" s="237" t="s">
        <v>1157</v>
      </c>
      <c r="B40" s="235" t="s">
        <v>576</v>
      </c>
      <c r="C40" s="235" t="s">
        <v>68</v>
      </c>
      <c r="D40" s="235" t="s">
        <v>242</v>
      </c>
      <c r="E40" s="235" t="s">
        <v>270</v>
      </c>
      <c r="F40" s="235"/>
      <c r="G40" s="236"/>
      <c r="H40" s="120"/>
      <c r="I40" s="76" t="s">
        <v>192</v>
      </c>
      <c r="J40" s="235" t="s">
        <v>1083</v>
      </c>
      <c r="K40" s="235">
        <v>2019</v>
      </c>
      <c r="L40" s="235" t="s">
        <v>182</v>
      </c>
      <c r="N40" s="120"/>
      <c r="O40" s="80"/>
    </row>
    <row r="41" spans="1:15" s="76" customFormat="1" ht="30" x14ac:dyDescent="0.5">
      <c r="A41" s="237" t="s">
        <v>1158</v>
      </c>
      <c r="B41" s="235" t="s">
        <v>1082</v>
      </c>
      <c r="C41" s="238" t="s">
        <v>481</v>
      </c>
      <c r="D41" s="238" t="s">
        <v>224</v>
      </c>
      <c r="E41" s="238" t="s">
        <v>130</v>
      </c>
      <c r="F41" s="235"/>
      <c r="G41" s="236"/>
      <c r="H41" s="120"/>
      <c r="I41" s="76" t="s">
        <v>192</v>
      </c>
      <c r="J41" s="238" t="s">
        <v>177</v>
      </c>
      <c r="K41" s="238" t="s">
        <v>1118</v>
      </c>
      <c r="L41" s="238" t="s">
        <v>175</v>
      </c>
      <c r="N41" s="120"/>
      <c r="O41" s="86"/>
    </row>
    <row r="42" spans="1:15" s="76" customFormat="1" ht="30" x14ac:dyDescent="0.3">
      <c r="A42" s="237" t="s">
        <v>1159</v>
      </c>
      <c r="B42" s="235" t="s">
        <v>1007</v>
      </c>
      <c r="C42" s="235" t="s">
        <v>1008</v>
      </c>
      <c r="D42" s="235" t="s">
        <v>1009</v>
      </c>
      <c r="E42" s="235" t="s">
        <v>129</v>
      </c>
      <c r="F42" s="235"/>
      <c r="G42" s="236"/>
      <c r="H42" s="120"/>
      <c r="I42" s="76" t="s">
        <v>192</v>
      </c>
      <c r="J42" s="235" t="s">
        <v>1109</v>
      </c>
      <c r="K42" s="235">
        <v>2011</v>
      </c>
      <c r="L42" s="235" t="s">
        <v>175</v>
      </c>
      <c r="N42" s="120"/>
      <c r="O42" s="80"/>
    </row>
    <row r="43" spans="1:15" s="76" customFormat="1" ht="30" x14ac:dyDescent="0.3">
      <c r="A43" s="237" t="s">
        <v>1160</v>
      </c>
      <c r="B43" s="235" t="s">
        <v>462</v>
      </c>
      <c r="C43" s="235" t="s">
        <v>463</v>
      </c>
      <c r="D43" s="235" t="s">
        <v>236</v>
      </c>
      <c r="E43" s="235" t="s">
        <v>270</v>
      </c>
      <c r="F43" s="235"/>
      <c r="G43" s="238"/>
      <c r="H43" s="120"/>
      <c r="I43" s="76" t="s">
        <v>192</v>
      </c>
      <c r="J43" s="235" t="s">
        <v>1083</v>
      </c>
      <c r="K43" s="235">
        <v>1996</v>
      </c>
      <c r="L43" s="235" t="s">
        <v>175</v>
      </c>
      <c r="N43" s="120"/>
      <c r="O43" s="80"/>
    </row>
    <row r="44" spans="1:15" s="76" customFormat="1" ht="30" x14ac:dyDescent="0.3">
      <c r="A44" s="237" t="s">
        <v>1161</v>
      </c>
      <c r="B44" s="235" t="s">
        <v>698</v>
      </c>
      <c r="C44" s="235" t="s">
        <v>699</v>
      </c>
      <c r="D44" s="235" t="s">
        <v>700</v>
      </c>
      <c r="E44" s="235" t="s">
        <v>270</v>
      </c>
      <c r="F44" s="235"/>
      <c r="G44" s="236"/>
      <c r="H44" s="120"/>
      <c r="I44" s="76" t="s">
        <v>192</v>
      </c>
      <c r="J44" s="235" t="s">
        <v>177</v>
      </c>
      <c r="K44" s="235">
        <v>2016</v>
      </c>
      <c r="L44" s="235" t="s">
        <v>183</v>
      </c>
      <c r="N44" s="120"/>
      <c r="O44" s="80"/>
    </row>
    <row r="45" spans="1:15" s="76" customFormat="1" ht="30" x14ac:dyDescent="0.3">
      <c r="A45" s="237" t="s">
        <v>1162</v>
      </c>
      <c r="B45" s="235" t="s">
        <v>594</v>
      </c>
      <c r="C45" s="235" t="s">
        <v>67</v>
      </c>
      <c r="D45" s="235" t="s">
        <v>267</v>
      </c>
      <c r="E45" s="235" t="s">
        <v>270</v>
      </c>
      <c r="F45" s="235"/>
      <c r="G45" s="238"/>
      <c r="H45" s="120"/>
      <c r="I45" s="76" t="s">
        <v>192</v>
      </c>
      <c r="J45" s="235" t="s">
        <v>177</v>
      </c>
      <c r="K45" s="235">
        <v>2016</v>
      </c>
      <c r="L45" s="235" t="s">
        <v>174</v>
      </c>
      <c r="N45" s="120"/>
      <c r="O45" s="80"/>
    </row>
    <row r="46" spans="1:15" s="76" customFormat="1" ht="33.6" x14ac:dyDescent="0.3">
      <c r="A46" s="237" t="s">
        <v>1163</v>
      </c>
      <c r="B46" s="235" t="s">
        <v>962</v>
      </c>
      <c r="C46" s="235" t="s">
        <v>81</v>
      </c>
      <c r="D46" s="235" t="s">
        <v>957</v>
      </c>
      <c r="E46" s="235" t="s">
        <v>129</v>
      </c>
      <c r="F46" s="235"/>
      <c r="G46" s="236"/>
      <c r="H46" s="120"/>
      <c r="I46" s="76" t="s">
        <v>192</v>
      </c>
      <c r="J46" s="235" t="s">
        <v>1085</v>
      </c>
      <c r="K46" s="235">
        <v>2018</v>
      </c>
      <c r="L46" s="235" t="s">
        <v>182</v>
      </c>
      <c r="N46" s="120"/>
      <c r="O46" s="84"/>
    </row>
    <row r="47" spans="1:15" s="76" customFormat="1" ht="30" x14ac:dyDescent="0.3">
      <c r="A47" s="237" t="s">
        <v>1164</v>
      </c>
      <c r="B47" s="235" t="s">
        <v>1050</v>
      </c>
      <c r="C47" s="238" t="s">
        <v>1051</v>
      </c>
      <c r="D47" s="238" t="s">
        <v>1052</v>
      </c>
      <c r="E47" s="238"/>
      <c r="F47" s="235"/>
      <c r="G47" s="236"/>
      <c r="H47" s="120"/>
      <c r="I47" s="76" t="s">
        <v>192</v>
      </c>
      <c r="J47" s="238" t="s">
        <v>1113</v>
      </c>
      <c r="K47" s="238">
        <v>2000</v>
      </c>
      <c r="L47" s="238"/>
      <c r="N47" s="120"/>
      <c r="O47" s="80"/>
    </row>
    <row r="48" spans="1:15" s="76" customFormat="1" ht="30" x14ac:dyDescent="0.3">
      <c r="A48" s="237" t="s">
        <v>1165</v>
      </c>
      <c r="B48" s="235" t="s">
        <v>998</v>
      </c>
      <c r="C48" s="235" t="s">
        <v>519</v>
      </c>
      <c r="D48" s="235" t="s">
        <v>671</v>
      </c>
      <c r="E48" s="235" t="s">
        <v>129</v>
      </c>
      <c r="F48" s="235"/>
      <c r="G48" s="238"/>
      <c r="H48" s="120"/>
      <c r="I48" s="76" t="s">
        <v>192</v>
      </c>
      <c r="J48" s="235" t="s">
        <v>177</v>
      </c>
      <c r="K48" s="235">
        <v>2018</v>
      </c>
      <c r="L48" s="235" t="s">
        <v>179</v>
      </c>
      <c r="N48" s="120"/>
      <c r="O48" s="80"/>
    </row>
    <row r="49" spans="1:15" s="76" customFormat="1" ht="30" x14ac:dyDescent="0.3">
      <c r="A49" s="237" t="s">
        <v>1166</v>
      </c>
      <c r="B49" s="235" t="s">
        <v>575</v>
      </c>
      <c r="C49" s="235" t="s">
        <v>68</v>
      </c>
      <c r="D49" s="235" t="s">
        <v>232</v>
      </c>
      <c r="E49" s="235" t="s">
        <v>129</v>
      </c>
      <c r="F49" s="235"/>
      <c r="G49" s="236"/>
      <c r="H49" s="120"/>
      <c r="I49" s="76" t="s">
        <v>192</v>
      </c>
      <c r="J49" s="235" t="s">
        <v>177</v>
      </c>
      <c r="K49" s="235">
        <v>2013</v>
      </c>
      <c r="L49" s="235" t="s">
        <v>174</v>
      </c>
      <c r="M49" s="235"/>
      <c r="N49" s="120"/>
      <c r="O49" s="80"/>
    </row>
    <row r="50" spans="1:15" s="76" customFormat="1" ht="30" x14ac:dyDescent="0.3">
      <c r="A50" s="237" t="s">
        <v>1167</v>
      </c>
      <c r="B50" s="235" t="s">
        <v>694</v>
      </c>
      <c r="C50" s="235" t="s">
        <v>68</v>
      </c>
      <c r="D50" s="235" t="s">
        <v>695</v>
      </c>
      <c r="E50" s="235" t="s">
        <v>129</v>
      </c>
      <c r="F50" s="235"/>
      <c r="G50" s="236"/>
      <c r="H50" s="120"/>
      <c r="I50" s="76" t="s">
        <v>192</v>
      </c>
      <c r="J50" s="235" t="s">
        <v>1098</v>
      </c>
      <c r="K50" s="235">
        <v>1997</v>
      </c>
      <c r="L50" s="235" t="s">
        <v>174</v>
      </c>
      <c r="N50" s="120"/>
      <c r="O50" s="80"/>
    </row>
    <row r="51" spans="1:15" s="76" customFormat="1" ht="30" x14ac:dyDescent="0.3">
      <c r="A51" s="237" t="s">
        <v>1168</v>
      </c>
      <c r="B51" s="235" t="s">
        <v>835</v>
      </c>
      <c r="C51" s="235" t="s">
        <v>68</v>
      </c>
      <c r="D51" s="235" t="s">
        <v>836</v>
      </c>
      <c r="E51" s="235" t="s">
        <v>270</v>
      </c>
      <c r="F51" s="235"/>
      <c r="G51" s="235"/>
      <c r="H51" s="120"/>
      <c r="I51" s="76" t="s">
        <v>192</v>
      </c>
      <c r="J51" s="235" t="s">
        <v>1084</v>
      </c>
      <c r="K51" s="235">
        <v>2019</v>
      </c>
      <c r="L51" s="235" t="s">
        <v>175</v>
      </c>
      <c r="N51" s="120"/>
      <c r="O51" s="80"/>
    </row>
    <row r="52" spans="1:15" s="76" customFormat="1" ht="30" x14ac:dyDescent="0.3">
      <c r="A52" s="237" t="s">
        <v>1169</v>
      </c>
      <c r="B52" s="235" t="s">
        <v>830</v>
      </c>
      <c r="C52" s="235" t="s">
        <v>70</v>
      </c>
      <c r="D52" s="235" t="s">
        <v>831</v>
      </c>
      <c r="E52" s="235" t="s">
        <v>270</v>
      </c>
      <c r="F52" s="235"/>
      <c r="G52" s="236"/>
      <c r="H52" s="120"/>
      <c r="I52" s="76" t="s">
        <v>192</v>
      </c>
      <c r="J52" s="235" t="s">
        <v>1083</v>
      </c>
      <c r="K52" s="235">
        <v>2006</v>
      </c>
      <c r="L52" s="235" t="s">
        <v>180</v>
      </c>
      <c r="M52" s="235"/>
      <c r="N52" s="120"/>
      <c r="O52" s="80"/>
    </row>
    <row r="53" spans="1:15" s="76" customFormat="1" ht="30" x14ac:dyDescent="0.3">
      <c r="A53" s="237" t="s">
        <v>1170</v>
      </c>
      <c r="B53" s="235" t="s">
        <v>894</v>
      </c>
      <c r="C53" s="235" t="s">
        <v>895</v>
      </c>
      <c r="D53" s="235" t="s">
        <v>245</v>
      </c>
      <c r="E53" s="235" t="s">
        <v>129</v>
      </c>
      <c r="F53" s="235"/>
      <c r="G53" s="236"/>
      <c r="H53" s="120"/>
      <c r="I53" s="76" t="s">
        <v>192</v>
      </c>
      <c r="J53" s="235" t="s">
        <v>1085</v>
      </c>
      <c r="K53" s="235">
        <v>2018</v>
      </c>
      <c r="L53" s="235" t="s">
        <v>181</v>
      </c>
      <c r="M53" s="235"/>
      <c r="N53" s="120"/>
      <c r="O53" s="80"/>
    </row>
    <row r="54" spans="1:15" s="76" customFormat="1" ht="30" x14ac:dyDescent="0.3">
      <c r="A54" s="237" t="s">
        <v>1171</v>
      </c>
      <c r="B54" s="235" t="s">
        <v>837</v>
      </c>
      <c r="C54" s="235" t="s">
        <v>74</v>
      </c>
      <c r="D54" s="235" t="s">
        <v>236</v>
      </c>
      <c r="E54" s="235" t="s">
        <v>129</v>
      </c>
      <c r="F54" s="235"/>
      <c r="G54" s="236"/>
      <c r="H54" s="120"/>
      <c r="I54" s="76" t="s">
        <v>192</v>
      </c>
      <c r="J54" s="235" t="s">
        <v>1098</v>
      </c>
      <c r="K54" s="235">
        <v>2005</v>
      </c>
      <c r="L54" s="235" t="s">
        <v>179</v>
      </c>
      <c r="N54" s="120"/>
      <c r="O54" s="80"/>
    </row>
    <row r="55" spans="1:15" s="76" customFormat="1" ht="30" x14ac:dyDescent="0.3">
      <c r="A55" s="237" t="s">
        <v>1172</v>
      </c>
      <c r="B55" s="235" t="s">
        <v>963</v>
      </c>
      <c r="C55" s="235" t="s">
        <v>964</v>
      </c>
      <c r="D55" s="235" t="s">
        <v>225</v>
      </c>
      <c r="E55" s="235" t="s">
        <v>270</v>
      </c>
      <c r="F55" s="235"/>
      <c r="G55" s="238"/>
      <c r="H55" s="120"/>
      <c r="I55" s="76" t="s">
        <v>192</v>
      </c>
      <c r="J55" s="235" t="s">
        <v>177</v>
      </c>
      <c r="K55" s="235">
        <v>2013</v>
      </c>
      <c r="L55" s="235" t="s">
        <v>179</v>
      </c>
      <c r="N55" s="120"/>
      <c r="O55" s="80"/>
    </row>
    <row r="56" spans="1:15" s="76" customFormat="1" ht="30" x14ac:dyDescent="0.3">
      <c r="A56" s="237" t="s">
        <v>1173</v>
      </c>
      <c r="B56" s="235" t="s">
        <v>754</v>
      </c>
      <c r="C56" s="235" t="s">
        <v>753</v>
      </c>
      <c r="D56" s="235" t="s">
        <v>312</v>
      </c>
      <c r="E56" s="235" t="s">
        <v>129</v>
      </c>
      <c r="F56" s="235"/>
      <c r="G56" s="236"/>
      <c r="H56" s="120"/>
      <c r="I56" s="76" t="s">
        <v>192</v>
      </c>
      <c r="J56" s="235" t="s">
        <v>1083</v>
      </c>
      <c r="K56" s="235">
        <v>2003</v>
      </c>
      <c r="L56" s="235" t="s">
        <v>175</v>
      </c>
      <c r="N56" s="120"/>
      <c r="O56" s="80"/>
    </row>
    <row r="57" spans="1:15" s="76" customFormat="1" ht="30" x14ac:dyDescent="0.3">
      <c r="A57" s="237" t="s">
        <v>1174</v>
      </c>
      <c r="B57" s="235" t="s">
        <v>825</v>
      </c>
      <c r="C57" s="235" t="s">
        <v>309</v>
      </c>
      <c r="D57" s="235" t="s">
        <v>710</v>
      </c>
      <c r="E57" s="235" t="s">
        <v>129</v>
      </c>
      <c r="F57" s="235"/>
      <c r="G57" s="236"/>
      <c r="H57" s="120"/>
      <c r="I57" s="76" t="s">
        <v>192</v>
      </c>
      <c r="J57" s="235" t="s">
        <v>177</v>
      </c>
      <c r="K57" s="235">
        <v>2017</v>
      </c>
      <c r="L57" s="235" t="s">
        <v>175</v>
      </c>
      <c r="M57" s="235"/>
      <c r="N57" s="120"/>
      <c r="O57" s="80"/>
    </row>
    <row r="58" spans="1:15" s="76" customFormat="1" ht="30" x14ac:dyDescent="0.3">
      <c r="A58" s="237" t="s">
        <v>1175</v>
      </c>
      <c r="B58" s="235" t="s">
        <v>869</v>
      </c>
      <c r="C58" s="235" t="s">
        <v>92</v>
      </c>
      <c r="D58" s="235" t="s">
        <v>315</v>
      </c>
      <c r="E58" s="235" t="s">
        <v>270</v>
      </c>
      <c r="F58" s="235"/>
      <c r="G58" s="238"/>
      <c r="H58" s="120"/>
      <c r="I58" s="76" t="s">
        <v>192</v>
      </c>
      <c r="J58" s="235" t="s">
        <v>1084</v>
      </c>
      <c r="K58" s="235">
        <v>2019</v>
      </c>
      <c r="L58" s="235" t="s">
        <v>181</v>
      </c>
      <c r="N58" s="120"/>
      <c r="O58" s="80"/>
    </row>
    <row r="59" spans="1:15" s="76" customFormat="1" ht="30" x14ac:dyDescent="0.3">
      <c r="A59" s="237" t="s">
        <v>1176</v>
      </c>
      <c r="B59" s="235" t="s">
        <v>877</v>
      </c>
      <c r="C59" s="235" t="s">
        <v>878</v>
      </c>
      <c r="D59" s="235" t="s">
        <v>218</v>
      </c>
      <c r="E59" s="235" t="s">
        <v>270</v>
      </c>
      <c r="F59" s="235"/>
      <c r="G59" s="236"/>
      <c r="H59" s="120"/>
      <c r="I59" s="76" t="s">
        <v>192</v>
      </c>
      <c r="J59" s="235" t="s">
        <v>177</v>
      </c>
      <c r="K59" s="235">
        <v>1999</v>
      </c>
      <c r="L59" s="235" t="s">
        <v>181</v>
      </c>
      <c r="N59" s="120"/>
      <c r="O59" s="80"/>
    </row>
    <row r="60" spans="1:15" s="76" customFormat="1" ht="30" x14ac:dyDescent="0.3">
      <c r="A60" s="237" t="s">
        <v>1177</v>
      </c>
      <c r="B60" s="235" t="s">
        <v>537</v>
      </c>
      <c r="C60" s="235" t="s">
        <v>538</v>
      </c>
      <c r="D60" s="235" t="s">
        <v>539</v>
      </c>
      <c r="E60" s="235" t="s">
        <v>270</v>
      </c>
      <c r="F60" s="235"/>
      <c r="G60" s="235"/>
      <c r="H60" s="120"/>
      <c r="I60" s="76" t="s">
        <v>192</v>
      </c>
      <c r="J60" s="235" t="s">
        <v>1084</v>
      </c>
      <c r="K60" s="235">
        <v>2019</v>
      </c>
      <c r="L60" s="235" t="s">
        <v>175</v>
      </c>
      <c r="N60" s="120"/>
      <c r="O60" s="80"/>
    </row>
    <row r="61" spans="1:15" s="76" customFormat="1" ht="30" x14ac:dyDescent="0.3">
      <c r="A61" s="237" t="s">
        <v>1178</v>
      </c>
      <c r="B61" s="235" t="s">
        <v>791</v>
      </c>
      <c r="C61" s="235" t="s">
        <v>792</v>
      </c>
      <c r="D61" s="235" t="s">
        <v>793</v>
      </c>
      <c r="E61" s="235" t="s">
        <v>129</v>
      </c>
      <c r="F61" s="235"/>
      <c r="G61" s="236"/>
      <c r="H61" s="120"/>
      <c r="I61" s="76" t="s">
        <v>192</v>
      </c>
      <c r="J61" s="235" t="s">
        <v>297</v>
      </c>
      <c r="K61" s="235">
        <v>2007</v>
      </c>
      <c r="L61" s="235" t="s">
        <v>175</v>
      </c>
      <c r="N61" s="120"/>
      <c r="O61" s="80"/>
    </row>
    <row r="62" spans="1:15" s="76" customFormat="1" ht="30" x14ac:dyDescent="0.3">
      <c r="A62" s="237" t="s">
        <v>1179</v>
      </c>
      <c r="B62" s="235" t="s">
        <v>701</v>
      </c>
      <c r="C62" s="235" t="s">
        <v>702</v>
      </c>
      <c r="D62" s="235" t="s">
        <v>703</v>
      </c>
      <c r="E62" s="235" t="s">
        <v>129</v>
      </c>
      <c r="F62" s="235"/>
      <c r="G62" s="236"/>
      <c r="H62" s="120"/>
      <c r="I62" s="76" t="s">
        <v>192</v>
      </c>
      <c r="J62" s="235" t="s">
        <v>177</v>
      </c>
      <c r="K62" s="235">
        <v>2008</v>
      </c>
      <c r="L62" s="235" t="s">
        <v>183</v>
      </c>
      <c r="M62" s="235"/>
      <c r="N62" s="120"/>
      <c r="O62" s="80"/>
    </row>
    <row r="63" spans="1:15" s="76" customFormat="1" ht="30" x14ac:dyDescent="0.3">
      <c r="A63" s="237" t="s">
        <v>1180</v>
      </c>
      <c r="B63" s="235" t="s">
        <v>872</v>
      </c>
      <c r="C63" s="235" t="s">
        <v>873</v>
      </c>
      <c r="D63" s="235" t="s">
        <v>216</v>
      </c>
      <c r="E63" s="235" t="s">
        <v>129</v>
      </c>
      <c r="F63" s="235"/>
      <c r="G63" s="236"/>
      <c r="H63" s="120"/>
      <c r="I63" s="76" t="s">
        <v>192</v>
      </c>
      <c r="J63" s="235" t="s">
        <v>1108</v>
      </c>
      <c r="K63" s="235">
        <v>2008</v>
      </c>
      <c r="L63" s="235" t="s">
        <v>181</v>
      </c>
      <c r="M63" s="235"/>
      <c r="N63" s="120"/>
      <c r="O63" s="80"/>
    </row>
    <row r="64" spans="1:15" s="76" customFormat="1" ht="30" x14ac:dyDescent="0.3">
      <c r="A64" s="237" t="s">
        <v>1181</v>
      </c>
      <c r="B64" s="235" t="s">
        <v>421</v>
      </c>
      <c r="C64" s="235" t="s">
        <v>88</v>
      </c>
      <c r="D64" s="235" t="s">
        <v>422</v>
      </c>
      <c r="E64" s="235" t="s">
        <v>129</v>
      </c>
      <c r="F64" s="235"/>
      <c r="G64" s="236"/>
      <c r="H64" s="120"/>
      <c r="I64" s="76" t="s">
        <v>192</v>
      </c>
      <c r="J64" s="235" t="s">
        <v>177</v>
      </c>
      <c r="K64" s="235">
        <v>2018</v>
      </c>
      <c r="L64" s="235" t="s">
        <v>175</v>
      </c>
      <c r="M64" s="235"/>
      <c r="N64" s="120"/>
      <c r="O64" s="80"/>
    </row>
    <row r="65" spans="1:15" s="76" customFormat="1" ht="30" x14ac:dyDescent="0.3">
      <c r="A65" s="237" t="s">
        <v>1182</v>
      </c>
      <c r="B65" s="235" t="s">
        <v>1005</v>
      </c>
      <c r="C65" s="235" t="s">
        <v>76</v>
      </c>
      <c r="D65" s="235" t="s">
        <v>1006</v>
      </c>
      <c r="E65" s="235" t="s">
        <v>129</v>
      </c>
      <c r="F65" s="235"/>
      <c r="G65" s="236"/>
      <c r="H65" s="120"/>
      <c r="I65" s="76" t="s">
        <v>192</v>
      </c>
      <c r="J65" s="235" t="s">
        <v>177</v>
      </c>
      <c r="K65" s="235">
        <v>2019</v>
      </c>
      <c r="L65" s="235" t="s">
        <v>175</v>
      </c>
      <c r="M65" s="235"/>
      <c r="N65" s="120"/>
      <c r="O65" s="80"/>
    </row>
    <row r="66" spans="1:15" s="76" customFormat="1" ht="30" x14ac:dyDescent="0.3">
      <c r="A66" s="237" t="s">
        <v>1183</v>
      </c>
      <c r="B66" s="235" t="s">
        <v>662</v>
      </c>
      <c r="C66" s="235" t="s">
        <v>663</v>
      </c>
      <c r="D66" s="235" t="s">
        <v>664</v>
      </c>
      <c r="E66" s="235" t="s">
        <v>129</v>
      </c>
      <c r="F66" s="235"/>
      <c r="G66" s="236"/>
      <c r="H66" s="120"/>
      <c r="I66" s="76" t="s">
        <v>192</v>
      </c>
      <c r="J66" s="235" t="s">
        <v>1097</v>
      </c>
      <c r="K66" s="235">
        <v>2001</v>
      </c>
      <c r="L66" s="235" t="s">
        <v>184</v>
      </c>
      <c r="M66" s="235"/>
      <c r="N66" s="120"/>
      <c r="O66" s="80"/>
    </row>
    <row r="67" spans="1:15" s="76" customFormat="1" ht="30" x14ac:dyDescent="0.3">
      <c r="A67" s="237" t="s">
        <v>1184</v>
      </c>
      <c r="B67" s="235" t="s">
        <v>909</v>
      </c>
      <c r="C67" s="235" t="s">
        <v>910</v>
      </c>
      <c r="D67" s="235" t="s">
        <v>911</v>
      </c>
      <c r="E67" s="235" t="s">
        <v>129</v>
      </c>
      <c r="F67" s="235"/>
      <c r="G67" s="236"/>
      <c r="H67" s="120"/>
      <c r="I67" s="76" t="s">
        <v>192</v>
      </c>
      <c r="J67" s="235" t="s">
        <v>1083</v>
      </c>
      <c r="K67" s="235">
        <v>2018</v>
      </c>
      <c r="L67" s="235" t="s">
        <v>181</v>
      </c>
      <c r="M67" s="235"/>
      <c r="N67" s="120"/>
      <c r="O67" s="80"/>
    </row>
    <row r="68" spans="1:15" s="76" customFormat="1" ht="30" x14ac:dyDescent="0.5">
      <c r="A68" s="237" t="s">
        <v>1185</v>
      </c>
      <c r="B68" s="235" t="s">
        <v>624</v>
      </c>
      <c r="C68" s="235" t="s">
        <v>70</v>
      </c>
      <c r="D68" s="235" t="s">
        <v>258</v>
      </c>
      <c r="E68" s="235" t="s">
        <v>129</v>
      </c>
      <c r="F68" s="235"/>
      <c r="G68" s="236"/>
      <c r="H68" s="120"/>
      <c r="I68" s="76" t="s">
        <v>192</v>
      </c>
      <c r="J68" s="235" t="s">
        <v>297</v>
      </c>
      <c r="K68" s="235">
        <v>2014</v>
      </c>
      <c r="L68" s="235" t="s">
        <v>174</v>
      </c>
      <c r="M68" s="235"/>
      <c r="N68" s="120"/>
      <c r="O68" s="86"/>
    </row>
    <row r="69" spans="1:15" s="76" customFormat="1" ht="30" x14ac:dyDescent="0.3">
      <c r="A69" s="237" t="s">
        <v>1186</v>
      </c>
      <c r="B69" s="235" t="s">
        <v>967</v>
      </c>
      <c r="C69" s="235" t="s">
        <v>753</v>
      </c>
      <c r="D69" s="235" t="s">
        <v>968</v>
      </c>
      <c r="E69" s="235" t="s">
        <v>129</v>
      </c>
      <c r="F69" s="235"/>
      <c r="G69" s="236"/>
      <c r="H69" s="120"/>
      <c r="I69" s="76" t="s">
        <v>192</v>
      </c>
      <c r="J69" s="235" t="s">
        <v>1098</v>
      </c>
      <c r="K69" s="235">
        <v>2008</v>
      </c>
      <c r="L69" s="235" t="s">
        <v>175</v>
      </c>
      <c r="M69" s="235"/>
      <c r="N69" s="120"/>
      <c r="O69" s="80"/>
    </row>
    <row r="70" spans="1:15" s="76" customFormat="1" ht="30" x14ac:dyDescent="0.3">
      <c r="A70" s="237" t="s">
        <v>1187</v>
      </c>
      <c r="B70" s="235" t="s">
        <v>923</v>
      </c>
      <c r="C70" s="235" t="s">
        <v>82</v>
      </c>
      <c r="D70" s="235" t="s">
        <v>263</v>
      </c>
      <c r="E70" s="235" t="s">
        <v>129</v>
      </c>
      <c r="F70" s="235"/>
      <c r="G70" s="236"/>
      <c r="H70" s="120"/>
      <c r="I70" s="76" t="s">
        <v>192</v>
      </c>
      <c r="J70" s="235" t="s">
        <v>1089</v>
      </c>
      <c r="K70" s="235">
        <v>2018</v>
      </c>
      <c r="L70" s="235" t="s">
        <v>174</v>
      </c>
      <c r="M70" s="235"/>
      <c r="N70" s="120"/>
      <c r="O70" s="80"/>
    </row>
    <row r="71" spans="1:15" s="76" customFormat="1" ht="31.2" x14ac:dyDescent="0.3">
      <c r="A71" s="237" t="s">
        <v>1188</v>
      </c>
      <c r="B71" s="235" t="s">
        <v>693</v>
      </c>
      <c r="C71" s="235" t="s">
        <v>73</v>
      </c>
      <c r="D71" s="235" t="s">
        <v>211</v>
      </c>
      <c r="E71" s="235" t="s">
        <v>270</v>
      </c>
      <c r="F71" s="235"/>
      <c r="G71" s="236"/>
      <c r="H71" s="120"/>
      <c r="I71" s="76" t="s">
        <v>192</v>
      </c>
      <c r="J71" s="235" t="s">
        <v>177</v>
      </c>
      <c r="K71" s="235">
        <v>2012</v>
      </c>
      <c r="L71" s="235" t="s">
        <v>183</v>
      </c>
      <c r="M71" s="235"/>
      <c r="N71" s="120"/>
      <c r="O71" s="85"/>
    </row>
    <row r="72" spans="1:15" s="76" customFormat="1" ht="30" x14ac:dyDescent="0.3">
      <c r="A72" s="237" t="s">
        <v>1189</v>
      </c>
      <c r="B72" s="235" t="s">
        <v>807</v>
      </c>
      <c r="C72" s="235" t="s">
        <v>106</v>
      </c>
      <c r="D72" s="235" t="s">
        <v>243</v>
      </c>
      <c r="E72" s="235" t="s">
        <v>129</v>
      </c>
      <c r="F72" s="235"/>
      <c r="G72" s="236"/>
      <c r="H72" s="120"/>
      <c r="I72" s="76" t="s">
        <v>192</v>
      </c>
      <c r="J72" s="235" t="s">
        <v>1098</v>
      </c>
      <c r="K72" s="235">
        <v>2007</v>
      </c>
      <c r="L72" s="235" t="s">
        <v>180</v>
      </c>
      <c r="N72" s="120"/>
      <c r="O72" s="80"/>
    </row>
    <row r="73" spans="1:15" s="76" customFormat="1" ht="30" x14ac:dyDescent="0.3">
      <c r="A73" s="237" t="s">
        <v>1190</v>
      </c>
      <c r="B73" s="235" t="s">
        <v>451</v>
      </c>
      <c r="C73" s="235" t="s">
        <v>68</v>
      </c>
      <c r="D73" s="235" t="s">
        <v>452</v>
      </c>
      <c r="E73" s="235" t="s">
        <v>270</v>
      </c>
      <c r="F73" s="235"/>
      <c r="G73" s="236"/>
      <c r="H73" s="120"/>
      <c r="I73" s="76" t="s">
        <v>192</v>
      </c>
      <c r="J73" s="235" t="s">
        <v>1083</v>
      </c>
      <c r="K73" s="235">
        <v>2001</v>
      </c>
      <c r="L73" s="235" t="s">
        <v>175</v>
      </c>
      <c r="M73" s="235"/>
      <c r="N73" s="120"/>
      <c r="O73" s="80"/>
    </row>
    <row r="74" spans="1:15" s="76" customFormat="1" ht="30" x14ac:dyDescent="0.3">
      <c r="A74" s="237" t="s">
        <v>1191</v>
      </c>
      <c r="B74" s="235" t="s">
        <v>999</v>
      </c>
      <c r="C74" s="235" t="s">
        <v>663</v>
      </c>
      <c r="D74" s="235" t="s">
        <v>221</v>
      </c>
      <c r="E74" s="235" t="s">
        <v>270</v>
      </c>
      <c r="F74" s="235"/>
      <c r="G74" s="235"/>
      <c r="H74" s="120"/>
      <c r="I74" s="76" t="s">
        <v>192</v>
      </c>
      <c r="J74" s="235" t="s">
        <v>177</v>
      </c>
      <c r="K74" s="235">
        <v>2017</v>
      </c>
      <c r="L74" s="235" t="s">
        <v>174</v>
      </c>
      <c r="N74" s="120"/>
      <c r="O74" s="80"/>
    </row>
    <row r="75" spans="1:15" s="76" customFormat="1" ht="30" x14ac:dyDescent="0.3">
      <c r="A75" s="237" t="s">
        <v>1192</v>
      </c>
      <c r="B75" s="235" t="s">
        <v>949</v>
      </c>
      <c r="C75" s="235" t="s">
        <v>81</v>
      </c>
      <c r="D75" s="235" t="s">
        <v>323</v>
      </c>
      <c r="E75" s="235" t="s">
        <v>270</v>
      </c>
      <c r="F75" s="235"/>
      <c r="G75" s="236"/>
      <c r="H75" s="120"/>
      <c r="I75" s="76" t="s">
        <v>192</v>
      </c>
      <c r="J75" s="235" t="s">
        <v>177</v>
      </c>
      <c r="K75" s="235">
        <v>2010</v>
      </c>
      <c r="L75" s="235" t="s">
        <v>179</v>
      </c>
      <c r="M75" s="235"/>
      <c r="N75" s="120"/>
      <c r="O75" s="80"/>
    </row>
    <row r="76" spans="1:15" s="76" customFormat="1" ht="31.2" x14ac:dyDescent="0.3">
      <c r="A76" s="237" t="s">
        <v>1193</v>
      </c>
      <c r="B76" s="235" t="s">
        <v>997</v>
      </c>
      <c r="C76" s="235" t="s">
        <v>68</v>
      </c>
      <c r="D76" s="235" t="s">
        <v>210</v>
      </c>
      <c r="E76" s="235" t="s">
        <v>129</v>
      </c>
      <c r="F76" s="235"/>
      <c r="G76" s="236"/>
      <c r="H76" s="120"/>
      <c r="I76" s="76" t="s">
        <v>192</v>
      </c>
      <c r="J76" s="235" t="s">
        <v>177</v>
      </c>
      <c r="K76" s="235">
        <v>2017</v>
      </c>
      <c r="L76" s="235" t="s">
        <v>175</v>
      </c>
      <c r="M76" s="235"/>
      <c r="N76" s="120"/>
      <c r="O76" s="85"/>
    </row>
    <row r="77" spans="1:15" s="76" customFormat="1" ht="30" x14ac:dyDescent="0.3">
      <c r="A77" s="237" t="s">
        <v>1194</v>
      </c>
      <c r="B77" s="235" t="s">
        <v>730</v>
      </c>
      <c r="C77" s="235" t="s">
        <v>731</v>
      </c>
      <c r="D77" s="235" t="s">
        <v>732</v>
      </c>
      <c r="E77" s="235" t="s">
        <v>129</v>
      </c>
      <c r="F77" s="235"/>
      <c r="G77" s="235"/>
      <c r="H77" s="120"/>
      <c r="I77" s="76" t="s">
        <v>192</v>
      </c>
      <c r="J77" s="235" t="s">
        <v>177</v>
      </c>
      <c r="K77" s="235">
        <v>2014</v>
      </c>
      <c r="L77" s="235" t="s">
        <v>174</v>
      </c>
      <c r="N77" s="120"/>
      <c r="O77" s="80"/>
    </row>
    <row r="78" spans="1:15" s="76" customFormat="1" ht="30" x14ac:dyDescent="0.5">
      <c r="A78" s="237" t="s">
        <v>1195</v>
      </c>
      <c r="B78" s="235" t="s">
        <v>827</v>
      </c>
      <c r="C78" s="235" t="s">
        <v>828</v>
      </c>
      <c r="D78" s="235" t="s">
        <v>829</v>
      </c>
      <c r="E78" s="235" t="s">
        <v>129</v>
      </c>
      <c r="F78" s="235"/>
      <c r="G78" s="236"/>
      <c r="H78" s="120"/>
      <c r="I78" s="76" t="s">
        <v>192</v>
      </c>
      <c r="J78" s="235" t="s">
        <v>1104</v>
      </c>
      <c r="K78" s="235">
        <v>2019</v>
      </c>
      <c r="L78" s="235" t="s">
        <v>180</v>
      </c>
      <c r="M78" s="235"/>
      <c r="N78" s="120"/>
      <c r="O78" s="86"/>
    </row>
    <row r="79" spans="1:15" s="76" customFormat="1" ht="30" x14ac:dyDescent="0.3">
      <c r="A79" s="237" t="s">
        <v>1196</v>
      </c>
      <c r="B79" s="235" t="s">
        <v>901</v>
      </c>
      <c r="C79" s="235" t="s">
        <v>73</v>
      </c>
      <c r="D79" s="235" t="s">
        <v>902</v>
      </c>
      <c r="E79" s="235" t="s">
        <v>129</v>
      </c>
      <c r="F79" s="235"/>
      <c r="G79" s="236"/>
      <c r="H79" s="120"/>
      <c r="I79" s="76" t="s">
        <v>192</v>
      </c>
      <c r="J79" s="235" t="s">
        <v>1089</v>
      </c>
      <c r="K79" s="235">
        <v>2018</v>
      </c>
      <c r="L79" s="235" t="s">
        <v>181</v>
      </c>
      <c r="N79" s="120"/>
      <c r="O79" s="80"/>
    </row>
    <row r="80" spans="1:15" s="76" customFormat="1" ht="30" x14ac:dyDescent="0.5">
      <c r="A80" s="237" t="s">
        <v>1197</v>
      </c>
      <c r="B80" s="235" t="s">
        <v>971</v>
      </c>
      <c r="C80" s="235" t="s">
        <v>972</v>
      </c>
      <c r="D80" s="235" t="s">
        <v>247</v>
      </c>
      <c r="E80" s="235" t="s">
        <v>129</v>
      </c>
      <c r="F80" s="235"/>
      <c r="G80" s="236"/>
      <c r="H80" s="120"/>
      <c r="I80" s="76" t="s">
        <v>192</v>
      </c>
      <c r="J80" s="235" t="s">
        <v>1088</v>
      </c>
      <c r="K80" s="235">
        <v>2019</v>
      </c>
      <c r="L80" s="235" t="s">
        <v>175</v>
      </c>
      <c r="N80" s="120"/>
      <c r="O80" s="86"/>
    </row>
    <row r="81" spans="1:15" s="76" customFormat="1" ht="30" x14ac:dyDescent="0.3">
      <c r="A81" s="237" t="s">
        <v>1198</v>
      </c>
      <c r="B81" s="235" t="s">
        <v>814</v>
      </c>
      <c r="C81" s="235" t="s">
        <v>68</v>
      </c>
      <c r="D81" s="235" t="s">
        <v>235</v>
      </c>
      <c r="E81" s="235" t="s">
        <v>129</v>
      </c>
      <c r="F81" s="235"/>
      <c r="G81" s="238"/>
      <c r="H81" s="120"/>
      <c r="I81" s="76" t="s">
        <v>192</v>
      </c>
      <c r="J81" s="235" t="s">
        <v>1083</v>
      </c>
      <c r="K81" s="235">
        <v>2000</v>
      </c>
      <c r="L81" s="235" t="s">
        <v>175</v>
      </c>
      <c r="M81" s="235"/>
      <c r="N81" s="120"/>
      <c r="O81" s="80"/>
    </row>
    <row r="82" spans="1:15" s="76" customFormat="1" ht="30" x14ac:dyDescent="0.5">
      <c r="A82" s="237" t="s">
        <v>1199</v>
      </c>
      <c r="B82" s="235" t="s">
        <v>453</v>
      </c>
      <c r="C82" s="235" t="s">
        <v>454</v>
      </c>
      <c r="D82" s="235" t="s">
        <v>220</v>
      </c>
      <c r="E82" s="235" t="s">
        <v>270</v>
      </c>
      <c r="F82" s="235"/>
      <c r="G82" s="236"/>
      <c r="H82" s="120"/>
      <c r="I82" s="76" t="s">
        <v>192</v>
      </c>
      <c r="J82" s="235" t="s">
        <v>1084</v>
      </c>
      <c r="K82" s="235">
        <v>2000</v>
      </c>
      <c r="L82" s="235" t="s">
        <v>175</v>
      </c>
      <c r="M82" s="235"/>
      <c r="N82" s="120"/>
      <c r="O82" s="86"/>
    </row>
    <row r="83" spans="1:15" s="76" customFormat="1" ht="30" x14ac:dyDescent="0.3">
      <c r="A83" s="237" t="s">
        <v>1200</v>
      </c>
      <c r="B83" s="235" t="s">
        <v>755</v>
      </c>
      <c r="C83" s="235" t="s">
        <v>79</v>
      </c>
      <c r="D83" s="235" t="s">
        <v>214</v>
      </c>
      <c r="E83" s="235" t="s">
        <v>129</v>
      </c>
      <c r="F83" s="235"/>
      <c r="G83" s="236"/>
      <c r="H83" s="120"/>
      <c r="I83" s="76" t="s">
        <v>192</v>
      </c>
      <c r="J83" s="235" t="s">
        <v>1088</v>
      </c>
      <c r="K83" s="235">
        <v>2007</v>
      </c>
      <c r="L83" s="235" t="s">
        <v>175</v>
      </c>
      <c r="M83" s="235"/>
      <c r="N83" s="120"/>
      <c r="O83" s="80"/>
    </row>
    <row r="84" spans="1:15" s="76" customFormat="1" ht="33.6" x14ac:dyDescent="0.3">
      <c r="A84" s="237" t="s">
        <v>1201</v>
      </c>
      <c r="B84" s="235" t="s">
        <v>823</v>
      </c>
      <c r="C84" s="235" t="s">
        <v>824</v>
      </c>
      <c r="D84" s="235" t="s">
        <v>252</v>
      </c>
      <c r="E84" s="235" t="s">
        <v>270</v>
      </c>
      <c r="F84" s="235"/>
      <c r="G84" s="236"/>
      <c r="H84" s="120"/>
      <c r="I84" s="76" t="s">
        <v>192</v>
      </c>
      <c r="J84" s="235" t="s">
        <v>177</v>
      </c>
      <c r="K84" s="235">
        <v>2006</v>
      </c>
      <c r="L84" s="235" t="s">
        <v>180</v>
      </c>
      <c r="N84" s="120"/>
      <c r="O84" s="84"/>
    </row>
    <row r="85" spans="1:15" s="76" customFormat="1" ht="30" x14ac:dyDescent="0.3">
      <c r="A85" s="237" t="s">
        <v>1202</v>
      </c>
      <c r="B85" s="235" t="s">
        <v>415</v>
      </c>
      <c r="C85" s="235" t="s">
        <v>88</v>
      </c>
      <c r="D85" s="235" t="s">
        <v>232</v>
      </c>
      <c r="E85" s="235" t="s">
        <v>270</v>
      </c>
      <c r="F85" s="235"/>
      <c r="G85" s="236"/>
      <c r="H85" s="120"/>
      <c r="I85" s="76" t="s">
        <v>192</v>
      </c>
      <c r="J85" s="235" t="s">
        <v>1084</v>
      </c>
      <c r="K85" s="235">
        <v>2008</v>
      </c>
      <c r="L85" s="235" t="s">
        <v>174</v>
      </c>
      <c r="M85" s="235"/>
      <c r="N85" s="120"/>
      <c r="O85" s="80"/>
    </row>
    <row r="86" spans="1:15" s="76" customFormat="1" ht="30" x14ac:dyDescent="0.3">
      <c r="A86" s="237" t="s">
        <v>1203</v>
      </c>
      <c r="B86" s="235" t="s">
        <v>526</v>
      </c>
      <c r="C86" s="235" t="s">
        <v>527</v>
      </c>
      <c r="D86" s="235" t="s">
        <v>528</v>
      </c>
      <c r="E86" s="235" t="s">
        <v>270</v>
      </c>
      <c r="F86" s="235"/>
      <c r="G86" s="236"/>
      <c r="H86" s="120"/>
      <c r="I86" s="76" t="s">
        <v>192</v>
      </c>
      <c r="J86" s="235" t="s">
        <v>297</v>
      </c>
      <c r="K86" s="235">
        <v>2004</v>
      </c>
      <c r="L86" s="235" t="s">
        <v>175</v>
      </c>
      <c r="M86" s="235"/>
      <c r="N86" s="120"/>
      <c r="O86" s="80"/>
    </row>
    <row r="87" spans="1:15" s="76" customFormat="1" ht="30" x14ac:dyDescent="0.3">
      <c r="A87" s="237" t="s">
        <v>1204</v>
      </c>
      <c r="B87" s="235" t="s">
        <v>716</v>
      </c>
      <c r="C87" s="235" t="s">
        <v>717</v>
      </c>
      <c r="D87" s="235" t="s">
        <v>718</v>
      </c>
      <c r="E87" s="235" t="s">
        <v>270</v>
      </c>
      <c r="F87" s="235"/>
      <c r="G87" s="236"/>
      <c r="H87" s="120"/>
      <c r="I87" s="76" t="s">
        <v>192</v>
      </c>
      <c r="J87" s="235" t="s">
        <v>177</v>
      </c>
      <c r="K87" s="235">
        <v>2012</v>
      </c>
      <c r="L87" s="235" t="s">
        <v>183</v>
      </c>
      <c r="M87" s="235"/>
      <c r="N87" s="120"/>
      <c r="O87" s="80"/>
    </row>
    <row r="88" spans="1:15" s="76" customFormat="1" ht="30" x14ac:dyDescent="0.3">
      <c r="A88" s="237" t="s">
        <v>1205</v>
      </c>
      <c r="B88" s="235" t="s">
        <v>443</v>
      </c>
      <c r="C88" s="235" t="s">
        <v>73</v>
      </c>
      <c r="D88" s="235" t="s">
        <v>444</v>
      </c>
      <c r="E88" s="235" t="s">
        <v>270</v>
      </c>
      <c r="F88" s="235"/>
      <c r="G88" s="235"/>
      <c r="H88" s="120"/>
      <c r="I88" s="76" t="s">
        <v>192</v>
      </c>
      <c r="J88" s="235" t="s">
        <v>177</v>
      </c>
      <c r="K88" s="235">
        <v>2015</v>
      </c>
      <c r="L88" s="235" t="s">
        <v>174</v>
      </c>
      <c r="N88" s="120"/>
      <c r="O88" s="80"/>
    </row>
    <row r="89" spans="1:15" s="76" customFormat="1" ht="30" x14ac:dyDescent="0.3">
      <c r="A89" s="237" t="s">
        <v>1206</v>
      </c>
      <c r="B89" s="235" t="s">
        <v>899</v>
      </c>
      <c r="C89" s="235" t="s">
        <v>86</v>
      </c>
      <c r="D89" s="235" t="s">
        <v>900</v>
      </c>
      <c r="E89" s="235" t="s">
        <v>270</v>
      </c>
      <c r="F89" s="235"/>
      <c r="G89" s="235"/>
      <c r="H89" s="120"/>
      <c r="I89" s="76" t="s">
        <v>192</v>
      </c>
      <c r="J89" s="235" t="s">
        <v>1085</v>
      </c>
      <c r="K89" s="235">
        <v>2019</v>
      </c>
      <c r="L89" s="235" t="s">
        <v>181</v>
      </c>
      <c r="N89" s="120"/>
      <c r="O89" s="80"/>
    </row>
    <row r="90" spans="1:15" s="76" customFormat="1" ht="30" x14ac:dyDescent="0.3">
      <c r="A90" s="237" t="s">
        <v>1207</v>
      </c>
      <c r="B90" s="235" t="s">
        <v>733</v>
      </c>
      <c r="C90" s="235" t="s">
        <v>107</v>
      </c>
      <c r="D90" s="235" t="s">
        <v>734</v>
      </c>
      <c r="E90" s="235" t="s">
        <v>129</v>
      </c>
      <c r="F90" s="235"/>
      <c r="G90" s="236"/>
      <c r="H90" s="120"/>
      <c r="I90" s="76" t="s">
        <v>192</v>
      </c>
      <c r="J90" s="235" t="s">
        <v>1088</v>
      </c>
      <c r="K90" s="235">
        <v>2007</v>
      </c>
      <c r="L90" s="235" t="s">
        <v>187</v>
      </c>
      <c r="M90" s="235"/>
      <c r="N90" s="120"/>
      <c r="O90" s="80"/>
    </row>
    <row r="91" spans="1:15" s="76" customFormat="1" ht="30" x14ac:dyDescent="0.3">
      <c r="A91" s="237" t="s">
        <v>1208</v>
      </c>
      <c r="B91" s="235" t="s">
        <v>927</v>
      </c>
      <c r="C91" s="235" t="s">
        <v>78</v>
      </c>
      <c r="D91" s="235" t="s">
        <v>220</v>
      </c>
      <c r="E91" s="235" t="s">
        <v>270</v>
      </c>
      <c r="F91" s="235"/>
      <c r="G91" s="236"/>
      <c r="H91" s="120"/>
      <c r="I91" s="76" t="s">
        <v>192</v>
      </c>
      <c r="J91" s="235" t="s">
        <v>1083</v>
      </c>
      <c r="K91" s="235">
        <v>2016</v>
      </c>
      <c r="L91" s="235" t="s">
        <v>182</v>
      </c>
      <c r="M91" s="235"/>
      <c r="N91" s="120"/>
      <c r="O91" s="80"/>
    </row>
    <row r="92" spans="1:15" s="76" customFormat="1" ht="30" x14ac:dyDescent="0.5">
      <c r="A92" s="237" t="s">
        <v>1209</v>
      </c>
      <c r="B92" s="235" t="s">
        <v>794</v>
      </c>
      <c r="C92" s="235" t="s">
        <v>795</v>
      </c>
      <c r="D92" s="235" t="s">
        <v>796</v>
      </c>
      <c r="E92" s="235" t="s">
        <v>270</v>
      </c>
      <c r="F92" s="235"/>
      <c r="G92" s="236"/>
      <c r="H92" s="120"/>
      <c r="I92" s="76" t="s">
        <v>192</v>
      </c>
      <c r="J92" s="235" t="s">
        <v>1105</v>
      </c>
      <c r="K92" s="235">
        <v>2019</v>
      </c>
      <c r="L92" s="235" t="s">
        <v>175</v>
      </c>
      <c r="N92" s="120"/>
      <c r="O92" s="86"/>
    </row>
    <row r="93" spans="1:15" s="76" customFormat="1" ht="30" x14ac:dyDescent="0.3">
      <c r="A93" s="237" t="s">
        <v>1210</v>
      </c>
      <c r="B93" s="235" t="s">
        <v>1055</v>
      </c>
      <c r="C93" s="238" t="s">
        <v>104</v>
      </c>
      <c r="D93" s="238" t="s">
        <v>232</v>
      </c>
      <c r="E93" s="238" t="s">
        <v>130</v>
      </c>
      <c r="F93" s="235"/>
      <c r="G93" s="236"/>
      <c r="H93" s="120"/>
      <c r="I93" s="76" t="s">
        <v>192</v>
      </c>
      <c r="J93" s="238" t="s">
        <v>177</v>
      </c>
      <c r="K93" s="238" t="s">
        <v>1116</v>
      </c>
      <c r="L93" s="238" t="s">
        <v>174</v>
      </c>
      <c r="M93" s="235"/>
      <c r="N93" s="120"/>
      <c r="O93" s="80"/>
    </row>
    <row r="94" spans="1:15" s="76" customFormat="1" ht="30" x14ac:dyDescent="0.3">
      <c r="A94" s="237" t="s">
        <v>1211</v>
      </c>
      <c r="B94" s="235" t="s">
        <v>586</v>
      </c>
      <c r="C94" s="235" t="s">
        <v>587</v>
      </c>
      <c r="D94" s="235" t="s">
        <v>588</v>
      </c>
      <c r="E94" s="235" t="s">
        <v>270</v>
      </c>
      <c r="F94" s="235"/>
      <c r="G94" s="236"/>
      <c r="H94" s="120"/>
      <c r="I94" s="76" t="s">
        <v>192</v>
      </c>
      <c r="J94" s="235" t="s">
        <v>177</v>
      </c>
      <c r="K94" s="235">
        <v>2013</v>
      </c>
      <c r="L94" s="235" t="s">
        <v>175</v>
      </c>
      <c r="M94" s="235"/>
      <c r="N94" s="120"/>
      <c r="O94" s="80"/>
    </row>
    <row r="95" spans="1:15" s="76" customFormat="1" ht="30" x14ac:dyDescent="0.3">
      <c r="A95" s="237" t="s">
        <v>1212</v>
      </c>
      <c r="B95" s="235" t="s">
        <v>540</v>
      </c>
      <c r="C95" s="235" t="s">
        <v>68</v>
      </c>
      <c r="D95" s="235" t="s">
        <v>223</v>
      </c>
      <c r="E95" s="235" t="s">
        <v>129</v>
      </c>
      <c r="F95" s="235"/>
      <c r="G95" s="236"/>
      <c r="H95" s="120"/>
      <c r="I95" s="76" t="s">
        <v>192</v>
      </c>
      <c r="J95" s="235" t="s">
        <v>1083</v>
      </c>
      <c r="K95" s="235">
        <v>2019</v>
      </c>
      <c r="L95" s="235" t="s">
        <v>174</v>
      </c>
      <c r="N95" s="120"/>
      <c r="O95" s="80"/>
    </row>
    <row r="96" spans="1:15" s="76" customFormat="1" ht="30" x14ac:dyDescent="0.5">
      <c r="A96" s="237" t="s">
        <v>1213</v>
      </c>
      <c r="B96" s="235" t="s">
        <v>855</v>
      </c>
      <c r="C96" s="235" t="s">
        <v>99</v>
      </c>
      <c r="D96" s="235" t="s">
        <v>213</v>
      </c>
      <c r="E96" s="235" t="s">
        <v>129</v>
      </c>
      <c r="F96" s="235"/>
      <c r="G96" s="235"/>
      <c r="H96" s="120"/>
      <c r="I96" s="76" t="s">
        <v>192</v>
      </c>
      <c r="J96" s="235" t="s">
        <v>1083</v>
      </c>
      <c r="K96" s="235">
        <v>2019</v>
      </c>
      <c r="L96" s="235" t="s">
        <v>179</v>
      </c>
      <c r="N96" s="120"/>
      <c r="O96" s="86"/>
    </row>
    <row r="97" spans="1:15" s="76" customFormat="1" ht="31.2" x14ac:dyDescent="0.3">
      <c r="A97" s="237" t="s">
        <v>1214</v>
      </c>
      <c r="B97" s="235" t="s">
        <v>870</v>
      </c>
      <c r="C97" s="235" t="s">
        <v>89</v>
      </c>
      <c r="D97" s="235" t="s">
        <v>871</v>
      </c>
      <c r="E97" s="235" t="s">
        <v>129</v>
      </c>
      <c r="F97" s="235"/>
      <c r="G97" s="236"/>
      <c r="H97" s="120"/>
      <c r="I97" s="76" t="s">
        <v>192</v>
      </c>
      <c r="J97" s="235" t="s">
        <v>1107</v>
      </c>
      <c r="K97" s="235">
        <v>2005</v>
      </c>
      <c r="L97" s="235" t="s">
        <v>181</v>
      </c>
      <c r="M97" s="235"/>
      <c r="N97" s="120"/>
      <c r="O97" s="85"/>
    </row>
    <row r="98" spans="1:15" s="76" customFormat="1" ht="30" x14ac:dyDescent="0.3">
      <c r="A98" s="237" t="s">
        <v>1215</v>
      </c>
      <c r="B98" s="235" t="s">
        <v>1044</v>
      </c>
      <c r="C98" s="238" t="s">
        <v>88</v>
      </c>
      <c r="D98" s="238" t="s">
        <v>1045</v>
      </c>
      <c r="E98" s="238"/>
      <c r="F98" s="235"/>
      <c r="G98" s="236"/>
      <c r="H98" s="120"/>
      <c r="I98" s="76" t="s">
        <v>192</v>
      </c>
      <c r="J98" s="238" t="s">
        <v>1112</v>
      </c>
      <c r="K98" s="238">
        <v>2008</v>
      </c>
      <c r="L98" s="238"/>
      <c r="M98" s="235"/>
      <c r="N98" s="120"/>
      <c r="O98" s="80"/>
    </row>
    <row r="99" spans="1:15" s="76" customFormat="1" ht="30" x14ac:dyDescent="0.3">
      <c r="A99" s="237" t="s">
        <v>1216</v>
      </c>
      <c r="B99" s="235" t="s">
        <v>704</v>
      </c>
      <c r="C99" s="235" t="s">
        <v>77</v>
      </c>
      <c r="D99" s="235" t="s">
        <v>640</v>
      </c>
      <c r="E99" s="235" t="s">
        <v>270</v>
      </c>
      <c r="F99" s="235"/>
      <c r="G99" s="236"/>
      <c r="H99" s="120"/>
      <c r="I99" s="76" t="s">
        <v>192</v>
      </c>
      <c r="J99" s="235" t="s">
        <v>177</v>
      </c>
      <c r="K99" s="235">
        <v>2003</v>
      </c>
      <c r="L99" s="235" t="s">
        <v>183</v>
      </c>
      <c r="N99" s="120"/>
      <c r="O99" s="80"/>
    </row>
    <row r="100" spans="1:15" s="76" customFormat="1" ht="30" x14ac:dyDescent="0.3">
      <c r="A100" s="237" t="s">
        <v>1217</v>
      </c>
      <c r="B100" s="235" t="s">
        <v>639</v>
      </c>
      <c r="C100" s="235" t="s">
        <v>91</v>
      </c>
      <c r="D100" s="235" t="s">
        <v>640</v>
      </c>
      <c r="E100" s="235" t="s">
        <v>270</v>
      </c>
      <c r="F100" s="235"/>
      <c r="G100" s="236"/>
      <c r="H100" s="120"/>
      <c r="I100" s="76" t="s">
        <v>192</v>
      </c>
      <c r="J100" s="235" t="s">
        <v>1084</v>
      </c>
      <c r="K100" s="235">
        <v>2008</v>
      </c>
      <c r="L100" s="235" t="s">
        <v>174</v>
      </c>
      <c r="N100" s="120"/>
      <c r="O100" s="80"/>
    </row>
    <row r="101" spans="1:15" s="76" customFormat="1" ht="30" x14ac:dyDescent="0.3">
      <c r="A101" s="237" t="s">
        <v>1218</v>
      </c>
      <c r="B101" s="235" t="s">
        <v>447</v>
      </c>
      <c r="C101" s="235" t="s">
        <v>81</v>
      </c>
      <c r="D101" s="235" t="s">
        <v>448</v>
      </c>
      <c r="E101" s="235" t="s">
        <v>270</v>
      </c>
      <c r="F101" s="235"/>
      <c r="G101" s="236"/>
      <c r="H101" s="120"/>
      <c r="I101" s="76" t="s">
        <v>192</v>
      </c>
      <c r="J101" s="235" t="s">
        <v>297</v>
      </c>
      <c r="K101" s="235">
        <v>1995</v>
      </c>
      <c r="L101" s="235" t="s">
        <v>174</v>
      </c>
      <c r="N101" s="120"/>
      <c r="O101" s="80"/>
    </row>
    <row r="102" spans="1:15" s="76" customFormat="1" ht="30" x14ac:dyDescent="0.3">
      <c r="A102" s="237" t="s">
        <v>1219</v>
      </c>
      <c r="B102" s="235" t="s">
        <v>839</v>
      </c>
      <c r="C102" s="235" t="s">
        <v>109</v>
      </c>
      <c r="D102" s="235" t="s">
        <v>222</v>
      </c>
      <c r="E102" s="235" t="s">
        <v>129</v>
      </c>
      <c r="F102" s="235"/>
      <c r="G102" s="236"/>
      <c r="H102" s="120"/>
      <c r="I102" s="76" t="s">
        <v>192</v>
      </c>
      <c r="J102" s="235" t="s">
        <v>177</v>
      </c>
      <c r="K102" s="235">
        <v>2006</v>
      </c>
      <c r="L102" s="235" t="s">
        <v>179</v>
      </c>
      <c r="N102" s="120"/>
      <c r="O102" s="80"/>
    </row>
    <row r="103" spans="1:15" s="76" customFormat="1" ht="30" x14ac:dyDescent="0.3">
      <c r="A103" s="237" t="s">
        <v>1220</v>
      </c>
      <c r="B103" s="235" t="s">
        <v>912</v>
      </c>
      <c r="C103" s="235" t="s">
        <v>913</v>
      </c>
      <c r="D103" s="235" t="s">
        <v>914</v>
      </c>
      <c r="E103" s="235" t="s">
        <v>270</v>
      </c>
      <c r="F103" s="235"/>
      <c r="G103" s="236"/>
      <c r="H103" s="120"/>
      <c r="I103" s="76" t="s">
        <v>192</v>
      </c>
      <c r="J103" s="235" t="s">
        <v>1083</v>
      </c>
      <c r="K103" s="235">
        <v>2003</v>
      </c>
      <c r="L103" s="235" t="s">
        <v>174</v>
      </c>
      <c r="M103" s="235"/>
      <c r="N103" s="120"/>
      <c r="O103" s="80"/>
    </row>
    <row r="104" spans="1:15" s="76" customFormat="1" ht="31.2" x14ac:dyDescent="0.3">
      <c r="A104" s="237" t="s">
        <v>1221</v>
      </c>
      <c r="B104" s="235" t="s">
        <v>748</v>
      </c>
      <c r="C104" s="235" t="s">
        <v>68</v>
      </c>
      <c r="D104" s="235" t="s">
        <v>749</v>
      </c>
      <c r="E104" s="235" t="s">
        <v>270</v>
      </c>
      <c r="F104" s="235"/>
      <c r="G104" s="235"/>
      <c r="H104" s="120"/>
      <c r="I104" s="76" t="s">
        <v>192</v>
      </c>
      <c r="J104" s="235" t="s">
        <v>1083</v>
      </c>
      <c r="K104" s="235">
        <v>1998</v>
      </c>
      <c r="L104" s="235" t="s">
        <v>175</v>
      </c>
      <c r="N104" s="120"/>
      <c r="O104" s="85"/>
    </row>
    <row r="105" spans="1:15" s="76" customFormat="1" ht="30" x14ac:dyDescent="0.3">
      <c r="A105" s="237" t="s">
        <v>1222</v>
      </c>
      <c r="B105" s="235" t="s">
        <v>905</v>
      </c>
      <c r="C105" s="235" t="s">
        <v>545</v>
      </c>
      <c r="D105" s="235" t="s">
        <v>265</v>
      </c>
      <c r="E105" s="235" t="s">
        <v>270</v>
      </c>
      <c r="F105" s="235"/>
      <c r="G105" s="236"/>
      <c r="H105" s="120"/>
      <c r="I105" s="76" t="s">
        <v>192</v>
      </c>
      <c r="J105" s="235" t="s">
        <v>1083</v>
      </c>
      <c r="K105" s="235">
        <v>2000</v>
      </c>
      <c r="L105" s="235" t="s">
        <v>181</v>
      </c>
      <c r="M105" s="235"/>
      <c r="N105" s="120"/>
      <c r="O105" s="80"/>
    </row>
    <row r="106" spans="1:15" s="76" customFormat="1" ht="31.2" x14ac:dyDescent="0.3">
      <c r="A106" s="237" t="s">
        <v>1223</v>
      </c>
      <c r="B106" s="235" t="s">
        <v>553</v>
      </c>
      <c r="C106" s="235" t="s">
        <v>91</v>
      </c>
      <c r="D106" s="235" t="s">
        <v>232</v>
      </c>
      <c r="E106" s="235" t="s">
        <v>129</v>
      </c>
      <c r="F106" s="235"/>
      <c r="G106" s="235"/>
      <c r="H106" s="120"/>
      <c r="I106" s="76" t="s">
        <v>192</v>
      </c>
      <c r="J106" s="235" t="s">
        <v>1087</v>
      </c>
      <c r="K106" s="235">
        <v>2004</v>
      </c>
      <c r="L106" s="235" t="s">
        <v>175</v>
      </c>
      <c r="N106" s="120"/>
      <c r="O106" s="85"/>
    </row>
    <row r="107" spans="1:15" s="76" customFormat="1" ht="30" x14ac:dyDescent="0.3">
      <c r="A107" s="237" t="s">
        <v>1224</v>
      </c>
      <c r="B107" s="235" t="s">
        <v>442</v>
      </c>
      <c r="C107" s="235" t="s">
        <v>70</v>
      </c>
      <c r="D107" s="235" t="s">
        <v>208</v>
      </c>
      <c r="E107" s="235" t="s">
        <v>129</v>
      </c>
      <c r="F107" s="235"/>
      <c r="G107" s="238"/>
      <c r="H107" s="120"/>
      <c r="I107" s="76" t="s">
        <v>192</v>
      </c>
      <c r="J107" s="235" t="s">
        <v>1087</v>
      </c>
      <c r="K107" s="235">
        <v>1993</v>
      </c>
      <c r="L107" s="235" t="s">
        <v>175</v>
      </c>
      <c r="N107" s="120"/>
      <c r="O107" s="80"/>
    </row>
    <row r="108" spans="1:15" s="76" customFormat="1" ht="30" x14ac:dyDescent="0.3">
      <c r="A108" s="237" t="s">
        <v>1225</v>
      </c>
      <c r="B108" s="235" t="s">
        <v>665</v>
      </c>
      <c r="C108" s="235" t="s">
        <v>93</v>
      </c>
      <c r="D108" s="235" t="s">
        <v>666</v>
      </c>
      <c r="E108" s="235" t="s">
        <v>270</v>
      </c>
      <c r="F108" s="235"/>
      <c r="G108" s="235"/>
      <c r="H108" s="120"/>
      <c r="I108" s="76" t="s">
        <v>192</v>
      </c>
      <c r="J108" s="235" t="s">
        <v>1085</v>
      </c>
      <c r="K108" s="235">
        <v>2015</v>
      </c>
      <c r="L108" s="235" t="s">
        <v>175</v>
      </c>
      <c r="N108" s="120"/>
      <c r="O108" s="80"/>
    </row>
    <row r="109" spans="1:15" s="76" customFormat="1" ht="30" x14ac:dyDescent="0.3">
      <c r="A109" s="237" t="s">
        <v>1226</v>
      </c>
      <c r="B109" s="235" t="s">
        <v>603</v>
      </c>
      <c r="C109" s="235" t="s">
        <v>604</v>
      </c>
      <c r="D109" s="235" t="s">
        <v>605</v>
      </c>
      <c r="E109" s="235" t="s">
        <v>270</v>
      </c>
      <c r="F109" s="235"/>
      <c r="G109" s="236"/>
      <c r="H109" s="120"/>
      <c r="I109" s="76" t="s">
        <v>192</v>
      </c>
      <c r="J109" s="235" t="s">
        <v>1084</v>
      </c>
      <c r="K109" s="235">
        <v>2019</v>
      </c>
      <c r="L109" s="235" t="s">
        <v>174</v>
      </c>
      <c r="M109" s="235"/>
      <c r="N109" s="120"/>
      <c r="O109" s="80"/>
    </row>
    <row r="110" spans="1:15" s="76" customFormat="1" ht="30" x14ac:dyDescent="0.3">
      <c r="A110" s="237" t="s">
        <v>1227</v>
      </c>
      <c r="B110" s="235" t="s">
        <v>685</v>
      </c>
      <c r="C110" s="235" t="s">
        <v>256</v>
      </c>
      <c r="D110" s="235" t="s">
        <v>686</v>
      </c>
      <c r="E110" s="235" t="s">
        <v>270</v>
      </c>
      <c r="F110" s="235"/>
      <c r="G110" s="236"/>
      <c r="H110" s="120"/>
      <c r="I110" s="76" t="s">
        <v>192</v>
      </c>
      <c r="J110" s="235" t="s">
        <v>177</v>
      </c>
      <c r="K110" s="235">
        <v>2004</v>
      </c>
      <c r="L110" s="235" t="s">
        <v>175</v>
      </c>
      <c r="N110" s="120"/>
      <c r="O110" s="80"/>
    </row>
    <row r="111" spans="1:15" s="76" customFormat="1" ht="30" x14ac:dyDescent="0.3">
      <c r="A111" s="237" t="s">
        <v>1228</v>
      </c>
      <c r="B111" s="235" t="s">
        <v>986</v>
      </c>
      <c r="C111" s="235" t="s">
        <v>987</v>
      </c>
      <c r="D111" s="235" t="s">
        <v>215</v>
      </c>
      <c r="E111" s="235" t="s">
        <v>270</v>
      </c>
      <c r="F111" s="235"/>
      <c r="G111" s="236"/>
      <c r="H111" s="120"/>
      <c r="I111" s="76" t="s">
        <v>192</v>
      </c>
      <c r="J111" s="235" t="s">
        <v>297</v>
      </c>
      <c r="K111" s="235">
        <v>2014</v>
      </c>
      <c r="L111" s="235" t="s">
        <v>175</v>
      </c>
      <c r="N111" s="120"/>
      <c r="O111" s="80"/>
    </row>
    <row r="112" spans="1:15" s="76" customFormat="1" ht="30" x14ac:dyDescent="0.3">
      <c r="A112" s="237" t="s">
        <v>1229</v>
      </c>
      <c r="B112" s="235" t="s">
        <v>689</v>
      </c>
      <c r="C112" s="235" t="s">
        <v>690</v>
      </c>
      <c r="D112" s="235" t="s">
        <v>294</v>
      </c>
      <c r="E112" s="235" t="s">
        <v>270</v>
      </c>
      <c r="F112" s="235"/>
      <c r="G112" s="236"/>
      <c r="H112" s="120"/>
      <c r="I112" s="76" t="s">
        <v>192</v>
      </c>
      <c r="J112" s="235" t="s">
        <v>297</v>
      </c>
      <c r="K112" s="235">
        <v>2014</v>
      </c>
      <c r="L112" s="235" t="s">
        <v>174</v>
      </c>
      <c r="N112" s="120"/>
      <c r="O112" s="80"/>
    </row>
    <row r="113" spans="1:15" s="76" customFormat="1" ht="30" x14ac:dyDescent="0.3">
      <c r="A113" s="237" t="s">
        <v>1230</v>
      </c>
      <c r="B113" s="235" t="s">
        <v>507</v>
      </c>
      <c r="C113" s="235" t="s">
        <v>508</v>
      </c>
      <c r="D113" s="235" t="s">
        <v>225</v>
      </c>
      <c r="E113" s="235" t="s">
        <v>270</v>
      </c>
      <c r="F113" s="235"/>
      <c r="G113" s="236"/>
      <c r="H113" s="120"/>
      <c r="I113" s="76" t="s">
        <v>192</v>
      </c>
      <c r="J113" s="235" t="s">
        <v>1084</v>
      </c>
      <c r="K113" s="235">
        <v>2002</v>
      </c>
      <c r="L113" s="235" t="s">
        <v>175</v>
      </c>
      <c r="N113" s="120"/>
      <c r="O113" s="80"/>
    </row>
    <row r="114" spans="1:15" s="76" customFormat="1" ht="30" x14ac:dyDescent="0.3">
      <c r="A114" s="237" t="s">
        <v>1231</v>
      </c>
      <c r="B114" s="235" t="s">
        <v>633</v>
      </c>
      <c r="C114" s="235" t="s">
        <v>74</v>
      </c>
      <c r="D114" s="235" t="s">
        <v>228</v>
      </c>
      <c r="E114" s="235" t="s">
        <v>270</v>
      </c>
      <c r="F114" s="235"/>
      <c r="G114" s="238"/>
      <c r="H114" s="120"/>
      <c r="I114" s="76" t="s">
        <v>192</v>
      </c>
      <c r="J114" s="235" t="s">
        <v>177</v>
      </c>
      <c r="K114" s="235">
        <v>2015</v>
      </c>
      <c r="L114" s="235" t="s">
        <v>174</v>
      </c>
      <c r="N114" s="120"/>
      <c r="O114" s="80"/>
    </row>
    <row r="115" spans="1:15" s="76" customFormat="1" ht="30" x14ac:dyDescent="0.3">
      <c r="A115" s="237" t="s">
        <v>1232</v>
      </c>
      <c r="B115" s="235" t="s">
        <v>818</v>
      </c>
      <c r="C115" s="235" t="s">
        <v>105</v>
      </c>
      <c r="D115" s="235" t="s">
        <v>239</v>
      </c>
      <c r="E115" s="235" t="s">
        <v>270</v>
      </c>
      <c r="F115" s="235"/>
      <c r="G115" s="236"/>
      <c r="H115" s="120"/>
      <c r="I115" s="76" t="s">
        <v>192</v>
      </c>
      <c r="J115" s="235" t="s">
        <v>1085</v>
      </c>
      <c r="K115" s="235">
        <v>2016</v>
      </c>
      <c r="L115" s="235" t="s">
        <v>180</v>
      </c>
      <c r="N115" s="120"/>
      <c r="O115" s="80"/>
    </row>
    <row r="116" spans="1:15" s="76" customFormat="1" ht="30" x14ac:dyDescent="0.3">
      <c r="A116" s="237" t="s">
        <v>1233</v>
      </c>
      <c r="B116" s="235" t="s">
        <v>643</v>
      </c>
      <c r="C116" s="235" t="s">
        <v>69</v>
      </c>
      <c r="D116" s="235" t="s">
        <v>644</v>
      </c>
      <c r="E116" s="235" t="s">
        <v>270</v>
      </c>
      <c r="F116" s="235"/>
      <c r="G116" s="236"/>
      <c r="H116" s="120"/>
      <c r="I116" s="76" t="s">
        <v>192</v>
      </c>
      <c r="J116" s="235" t="s">
        <v>1084</v>
      </c>
      <c r="K116" s="235">
        <v>2007</v>
      </c>
      <c r="L116" s="235" t="s">
        <v>174</v>
      </c>
      <c r="N116" s="120"/>
      <c r="O116" s="80"/>
    </row>
    <row r="117" spans="1:15" s="76" customFormat="1" ht="30" x14ac:dyDescent="0.3">
      <c r="A117" s="237" t="s">
        <v>1234</v>
      </c>
      <c r="B117" s="235" t="s">
        <v>546</v>
      </c>
      <c r="C117" s="235" t="s">
        <v>64</v>
      </c>
      <c r="D117" s="235" t="s">
        <v>547</v>
      </c>
      <c r="E117" s="235" t="s">
        <v>270</v>
      </c>
      <c r="F117" s="235"/>
      <c r="G117" s="236"/>
      <c r="H117" s="120"/>
      <c r="I117" s="76" t="s">
        <v>192</v>
      </c>
      <c r="J117" s="235" t="s">
        <v>1085</v>
      </c>
      <c r="K117" s="235">
        <v>2019</v>
      </c>
      <c r="L117" s="235" t="s">
        <v>174</v>
      </c>
      <c r="N117" s="120"/>
      <c r="O117" s="80"/>
    </row>
    <row r="118" spans="1:15" s="76" customFormat="1" ht="30" x14ac:dyDescent="0.5">
      <c r="A118" s="237" t="s">
        <v>1235</v>
      </c>
      <c r="B118" s="235" t="s">
        <v>995</v>
      </c>
      <c r="C118" s="235" t="s">
        <v>996</v>
      </c>
      <c r="D118" s="235" t="s">
        <v>208</v>
      </c>
      <c r="E118" s="235" t="s">
        <v>270</v>
      </c>
      <c r="F118" s="235"/>
      <c r="G118" s="236"/>
      <c r="H118" s="120"/>
      <c r="I118" s="76" t="s">
        <v>192</v>
      </c>
      <c r="J118" s="235" t="s">
        <v>177</v>
      </c>
      <c r="K118" s="235">
        <v>2002</v>
      </c>
      <c r="L118" s="235" t="s">
        <v>180</v>
      </c>
      <c r="N118" s="120"/>
      <c r="O118" s="86"/>
    </row>
    <row r="119" spans="1:15" s="76" customFormat="1" ht="30" x14ac:dyDescent="0.5">
      <c r="A119" s="237" t="s">
        <v>1236</v>
      </c>
      <c r="B119" s="235" t="s">
        <v>1037</v>
      </c>
      <c r="C119" s="238" t="s">
        <v>1038</v>
      </c>
      <c r="D119" s="238" t="s">
        <v>211</v>
      </c>
      <c r="E119" s="238"/>
      <c r="F119" s="235"/>
      <c r="G119" s="236"/>
      <c r="H119" s="120"/>
      <c r="I119" s="76" t="s">
        <v>192</v>
      </c>
      <c r="J119" s="238" t="s">
        <v>1111</v>
      </c>
      <c r="K119" s="238">
        <v>2013</v>
      </c>
      <c r="L119" s="238"/>
      <c r="N119" s="120"/>
      <c r="O119" s="86"/>
    </row>
    <row r="120" spans="1:15" s="76" customFormat="1" ht="30" x14ac:dyDescent="0.3">
      <c r="A120" s="237" t="s">
        <v>1237</v>
      </c>
      <c r="B120" s="235" t="s">
        <v>756</v>
      </c>
      <c r="C120" s="235" t="s">
        <v>68</v>
      </c>
      <c r="D120" s="235" t="s">
        <v>757</v>
      </c>
      <c r="E120" s="235" t="s">
        <v>270</v>
      </c>
      <c r="F120" s="235"/>
      <c r="G120" s="236"/>
      <c r="H120" s="120"/>
      <c r="I120" s="76" t="s">
        <v>192</v>
      </c>
      <c r="J120" s="235" t="s">
        <v>1083</v>
      </c>
      <c r="K120" s="235">
        <v>2008</v>
      </c>
      <c r="L120" s="235" t="s">
        <v>174</v>
      </c>
      <c r="M120" s="235"/>
      <c r="N120" s="120"/>
      <c r="O120" s="80"/>
    </row>
    <row r="121" spans="1:15" s="76" customFormat="1" ht="30" x14ac:dyDescent="0.3">
      <c r="A121" s="237" t="s">
        <v>1238</v>
      </c>
      <c r="B121" s="235" t="s">
        <v>609</v>
      </c>
      <c r="C121" s="235" t="s">
        <v>68</v>
      </c>
      <c r="D121" s="235" t="s">
        <v>610</v>
      </c>
      <c r="E121" s="235" t="s">
        <v>129</v>
      </c>
      <c r="F121" s="235"/>
      <c r="G121" s="236"/>
      <c r="H121" s="120"/>
      <c r="I121" s="76" t="s">
        <v>192</v>
      </c>
      <c r="J121" s="235" t="s">
        <v>1092</v>
      </c>
      <c r="K121" s="235">
        <v>2002</v>
      </c>
      <c r="L121" s="235" t="s">
        <v>175</v>
      </c>
      <c r="M121" s="235"/>
      <c r="N121" s="120"/>
      <c r="O121" s="80"/>
    </row>
    <row r="122" spans="1:15" s="76" customFormat="1" ht="30" x14ac:dyDescent="0.3">
      <c r="A122" s="237" t="s">
        <v>1239</v>
      </c>
      <c r="B122" s="235" t="s">
        <v>758</v>
      </c>
      <c r="C122" s="235" t="s">
        <v>759</v>
      </c>
      <c r="D122" s="235" t="s">
        <v>230</v>
      </c>
      <c r="E122" s="235" t="s">
        <v>129</v>
      </c>
      <c r="F122" s="235"/>
      <c r="G122" s="236"/>
      <c r="H122" s="120"/>
      <c r="I122" s="76" t="s">
        <v>192</v>
      </c>
      <c r="J122" s="235" t="s">
        <v>177</v>
      </c>
      <c r="K122" s="235">
        <v>2006</v>
      </c>
      <c r="L122" s="235" t="s">
        <v>187</v>
      </c>
      <c r="N122" s="120"/>
      <c r="O122" s="80"/>
    </row>
    <row r="123" spans="1:15" s="76" customFormat="1" ht="30" x14ac:dyDescent="0.3">
      <c r="A123" s="237" t="s">
        <v>1240</v>
      </c>
      <c r="B123" s="235" t="s">
        <v>1041</v>
      </c>
      <c r="C123" s="238" t="s">
        <v>1042</v>
      </c>
      <c r="D123" s="238" t="s">
        <v>664</v>
      </c>
      <c r="E123" s="238"/>
      <c r="F123" s="235"/>
      <c r="G123" s="236"/>
      <c r="H123" s="120"/>
      <c r="I123" s="76" t="s">
        <v>192</v>
      </c>
      <c r="J123" s="238" t="s">
        <v>1112</v>
      </c>
      <c r="K123" s="238">
        <v>1993</v>
      </c>
      <c r="L123" s="238"/>
      <c r="M123" s="235"/>
      <c r="N123" s="120"/>
      <c r="O123" s="80"/>
    </row>
    <row r="124" spans="1:15" s="76" customFormat="1" ht="33.6" x14ac:dyDescent="0.3">
      <c r="A124" s="237" t="s">
        <v>1241</v>
      </c>
      <c r="B124" s="235" t="s">
        <v>958</v>
      </c>
      <c r="C124" s="235" t="s">
        <v>117</v>
      </c>
      <c r="D124" s="235" t="s">
        <v>959</v>
      </c>
      <c r="E124" s="235" t="s">
        <v>129</v>
      </c>
      <c r="F124" s="235"/>
      <c r="G124" s="236"/>
      <c r="H124" s="120"/>
      <c r="I124" s="76" t="s">
        <v>192</v>
      </c>
      <c r="J124" s="235" t="s">
        <v>177</v>
      </c>
      <c r="K124" s="235">
        <v>2010</v>
      </c>
      <c r="L124" s="235" t="s">
        <v>175</v>
      </c>
      <c r="N124" s="120"/>
      <c r="O124" s="84"/>
    </row>
    <row r="125" spans="1:15" s="76" customFormat="1" ht="30" x14ac:dyDescent="0.3">
      <c r="A125" s="237" t="s">
        <v>1242</v>
      </c>
      <c r="B125" s="235" t="s">
        <v>988</v>
      </c>
      <c r="C125" s="235" t="s">
        <v>987</v>
      </c>
      <c r="D125" s="235" t="s">
        <v>215</v>
      </c>
      <c r="E125" s="235" t="s">
        <v>270</v>
      </c>
      <c r="F125" s="235"/>
      <c r="G125" s="238"/>
      <c r="H125" s="120"/>
      <c r="I125" s="76" t="s">
        <v>192</v>
      </c>
      <c r="J125" s="235" t="s">
        <v>297</v>
      </c>
      <c r="K125" s="235">
        <v>2017</v>
      </c>
      <c r="L125" s="235" t="s">
        <v>175</v>
      </c>
      <c r="N125" s="120"/>
      <c r="O125" s="80"/>
    </row>
    <row r="126" spans="1:15" s="76" customFormat="1" ht="31.2" x14ac:dyDescent="0.3">
      <c r="A126" s="237" t="s">
        <v>1243</v>
      </c>
      <c r="B126" s="235" t="s">
        <v>564</v>
      </c>
      <c r="C126" s="235" t="s">
        <v>81</v>
      </c>
      <c r="D126" s="235" t="s">
        <v>565</v>
      </c>
      <c r="E126" s="235" t="s">
        <v>270</v>
      </c>
      <c r="F126" s="235"/>
      <c r="G126" s="236"/>
      <c r="H126" s="120"/>
      <c r="I126" s="76" t="s">
        <v>192</v>
      </c>
      <c r="J126" s="235" t="s">
        <v>177</v>
      </c>
      <c r="K126" s="235">
        <v>2006</v>
      </c>
      <c r="L126" s="235" t="s">
        <v>174</v>
      </c>
      <c r="N126" s="120"/>
      <c r="O126" s="85"/>
    </row>
    <row r="127" spans="1:15" s="76" customFormat="1" ht="30" x14ac:dyDescent="0.3">
      <c r="A127" s="237" t="s">
        <v>1244</v>
      </c>
      <c r="B127" s="235" t="s">
        <v>449</v>
      </c>
      <c r="C127" s="235" t="s">
        <v>328</v>
      </c>
      <c r="D127" s="235" t="s">
        <v>450</v>
      </c>
      <c r="E127" s="235" t="s">
        <v>270</v>
      </c>
      <c r="F127" s="235"/>
      <c r="G127" s="236"/>
      <c r="H127" s="120"/>
      <c r="I127" s="76" t="s">
        <v>192</v>
      </c>
      <c r="J127" s="235" t="s">
        <v>1083</v>
      </c>
      <c r="K127" s="235">
        <v>2002</v>
      </c>
      <c r="L127" s="235" t="s">
        <v>175</v>
      </c>
      <c r="N127" s="120"/>
      <c r="O127" s="80"/>
    </row>
    <row r="128" spans="1:15" s="76" customFormat="1" ht="30" x14ac:dyDescent="0.3">
      <c r="A128" s="237" t="s">
        <v>1245</v>
      </c>
      <c r="B128" s="235" t="s">
        <v>1053</v>
      </c>
      <c r="C128" s="238" t="s">
        <v>66</v>
      </c>
      <c r="D128" s="238" t="s">
        <v>296</v>
      </c>
      <c r="E128" s="238" t="s">
        <v>130</v>
      </c>
      <c r="F128" s="235"/>
      <c r="G128" s="236"/>
      <c r="H128" s="120"/>
      <c r="I128" s="76" t="s">
        <v>192</v>
      </c>
      <c r="J128" s="238" t="s">
        <v>297</v>
      </c>
      <c r="K128" s="238" t="s">
        <v>1114</v>
      </c>
      <c r="L128" s="238" t="s">
        <v>175</v>
      </c>
      <c r="N128" s="120"/>
      <c r="O128" s="80"/>
    </row>
    <row r="129" spans="1:15" s="76" customFormat="1" ht="30" x14ac:dyDescent="0.3">
      <c r="A129" s="237" t="s">
        <v>1246</v>
      </c>
      <c r="B129" s="235" t="s">
        <v>801</v>
      </c>
      <c r="C129" s="235" t="s">
        <v>802</v>
      </c>
      <c r="D129" s="235" t="s">
        <v>223</v>
      </c>
      <c r="E129" s="235" t="s">
        <v>270</v>
      </c>
      <c r="F129" s="235"/>
      <c r="G129" s="236"/>
      <c r="H129" s="120"/>
      <c r="I129" s="76" t="s">
        <v>192</v>
      </c>
      <c r="J129" s="235" t="s">
        <v>1085</v>
      </c>
      <c r="K129" s="235">
        <v>2011</v>
      </c>
      <c r="L129" s="235" t="s">
        <v>178</v>
      </c>
      <c r="M129" s="235"/>
      <c r="N129" s="120"/>
      <c r="O129" s="80"/>
    </row>
    <row r="130" spans="1:15" s="76" customFormat="1" ht="30" x14ac:dyDescent="0.3">
      <c r="A130" s="237" t="s">
        <v>1247</v>
      </c>
      <c r="B130" s="235" t="s">
        <v>945</v>
      </c>
      <c r="C130" s="235" t="s">
        <v>946</v>
      </c>
      <c r="D130" s="235" t="s">
        <v>947</v>
      </c>
      <c r="E130" s="235" t="s">
        <v>129</v>
      </c>
      <c r="F130" s="235"/>
      <c r="G130" s="236"/>
      <c r="H130" s="120"/>
      <c r="I130" s="76" t="s">
        <v>192</v>
      </c>
      <c r="J130" s="235" t="s">
        <v>1092</v>
      </c>
      <c r="K130" s="235">
        <v>1992</v>
      </c>
      <c r="L130" s="235" t="s">
        <v>179</v>
      </c>
      <c r="M130" s="235"/>
      <c r="N130" s="120"/>
      <c r="O130" s="80"/>
    </row>
    <row r="131" spans="1:15" s="76" customFormat="1" ht="30" x14ac:dyDescent="0.3">
      <c r="A131" s="237" t="s">
        <v>1248</v>
      </c>
      <c r="B131" s="235" t="s">
        <v>742</v>
      </c>
      <c r="C131" s="235" t="s">
        <v>743</v>
      </c>
      <c r="D131" s="235" t="s">
        <v>219</v>
      </c>
      <c r="E131" s="235" t="s">
        <v>129</v>
      </c>
      <c r="F131" s="235"/>
      <c r="G131" s="238"/>
      <c r="H131" s="120"/>
      <c r="I131" s="76" t="s">
        <v>192</v>
      </c>
      <c r="J131" s="235" t="s">
        <v>1103</v>
      </c>
      <c r="K131" s="235">
        <v>2005</v>
      </c>
      <c r="L131" s="235" t="s">
        <v>175</v>
      </c>
      <c r="N131" s="120"/>
      <c r="O131" s="80"/>
    </row>
    <row r="132" spans="1:15" s="76" customFormat="1" ht="30" x14ac:dyDescent="0.3">
      <c r="A132" s="237" t="s">
        <v>1249</v>
      </c>
      <c r="B132" s="235" t="s">
        <v>883</v>
      </c>
      <c r="C132" s="235" t="s">
        <v>68</v>
      </c>
      <c r="D132" s="235" t="s">
        <v>884</v>
      </c>
      <c r="E132" s="235" t="s">
        <v>270</v>
      </c>
      <c r="F132" s="235"/>
      <c r="G132" s="236"/>
      <c r="H132" s="120"/>
      <c r="I132" s="76" t="s">
        <v>192</v>
      </c>
      <c r="J132" s="235" t="s">
        <v>1087</v>
      </c>
      <c r="K132" s="235">
        <v>2000</v>
      </c>
      <c r="L132" s="235" t="s">
        <v>181</v>
      </c>
      <c r="M132" s="235"/>
      <c r="N132" s="120"/>
      <c r="O132" s="80"/>
    </row>
    <row r="133" spans="1:15" s="76" customFormat="1" ht="30" x14ac:dyDescent="0.3">
      <c r="A133" s="237" t="s">
        <v>1250</v>
      </c>
      <c r="B133" s="235" t="s">
        <v>584</v>
      </c>
      <c r="C133" s="235" t="s">
        <v>66</v>
      </c>
      <c r="D133" s="235" t="s">
        <v>585</v>
      </c>
      <c r="E133" s="235" t="s">
        <v>129</v>
      </c>
      <c r="F133" s="235"/>
      <c r="G133" s="236"/>
      <c r="H133" s="120"/>
      <c r="I133" s="76" t="s">
        <v>192</v>
      </c>
      <c r="J133" s="235" t="s">
        <v>1088</v>
      </c>
      <c r="K133" s="235">
        <v>2021</v>
      </c>
      <c r="L133" s="235" t="s">
        <v>174</v>
      </c>
      <c r="M133" s="235"/>
      <c r="N133" s="120"/>
      <c r="O133" s="80"/>
    </row>
    <row r="134" spans="1:15" s="76" customFormat="1" ht="30" x14ac:dyDescent="0.3">
      <c r="A134" s="237" t="s">
        <v>1251</v>
      </c>
      <c r="B134" s="235" t="s">
        <v>619</v>
      </c>
      <c r="C134" s="235" t="s">
        <v>311</v>
      </c>
      <c r="D134" s="235" t="s">
        <v>620</v>
      </c>
      <c r="E134" s="235" t="s">
        <v>129</v>
      </c>
      <c r="F134" s="235"/>
      <c r="G134" s="235"/>
      <c r="H134" s="120"/>
      <c r="I134" s="76" t="s">
        <v>192</v>
      </c>
      <c r="J134" s="235" t="s">
        <v>297</v>
      </c>
      <c r="K134" s="235">
        <v>2008</v>
      </c>
      <c r="L134" s="235" t="s">
        <v>174</v>
      </c>
      <c r="N134" s="120"/>
      <c r="O134" s="80"/>
    </row>
    <row r="135" spans="1:15" s="76" customFormat="1" ht="30" x14ac:dyDescent="0.3">
      <c r="A135" s="237" t="s">
        <v>1252</v>
      </c>
      <c r="B135" s="235" t="s">
        <v>1028</v>
      </c>
      <c r="C135" s="235" t="s">
        <v>68</v>
      </c>
      <c r="D135" s="235" t="s">
        <v>327</v>
      </c>
      <c r="E135" s="235" t="s">
        <v>270</v>
      </c>
      <c r="F135" s="235"/>
      <c r="G135" s="236"/>
      <c r="H135" s="120"/>
      <c r="I135" s="76" t="s">
        <v>192</v>
      </c>
      <c r="J135" s="235" t="s">
        <v>1084</v>
      </c>
      <c r="K135" s="235">
        <v>2019</v>
      </c>
      <c r="L135" s="235" t="s">
        <v>175</v>
      </c>
      <c r="M135" s="235"/>
      <c r="N135" s="120"/>
      <c r="O135" s="80"/>
    </row>
    <row r="136" spans="1:15" s="76" customFormat="1" ht="30" x14ac:dyDescent="0.3">
      <c r="A136" s="237" t="s">
        <v>1253</v>
      </c>
      <c r="B136" s="235" t="s">
        <v>611</v>
      </c>
      <c r="C136" s="235" t="s">
        <v>612</v>
      </c>
      <c r="D136" s="235" t="s">
        <v>234</v>
      </c>
      <c r="E136" s="235" t="s">
        <v>270</v>
      </c>
      <c r="F136" s="235"/>
      <c r="G136" s="236"/>
      <c r="H136" s="120"/>
      <c r="I136" s="76" t="s">
        <v>192</v>
      </c>
      <c r="J136" s="235" t="s">
        <v>1083</v>
      </c>
      <c r="K136" s="235">
        <v>2018</v>
      </c>
      <c r="L136" s="235" t="s">
        <v>174</v>
      </c>
      <c r="M136" s="235"/>
      <c r="N136" s="120"/>
      <c r="O136" s="80"/>
    </row>
    <row r="137" spans="1:15" s="76" customFormat="1" ht="30" x14ac:dyDescent="0.3">
      <c r="A137" s="237" t="s">
        <v>1254</v>
      </c>
      <c r="B137" s="235" t="s">
        <v>509</v>
      </c>
      <c r="C137" s="235" t="s">
        <v>75</v>
      </c>
      <c r="D137" s="235" t="s">
        <v>510</v>
      </c>
      <c r="E137" s="235" t="s">
        <v>270</v>
      </c>
      <c r="F137" s="235"/>
      <c r="G137" s="236"/>
      <c r="H137" s="120"/>
      <c r="I137" s="76" t="s">
        <v>192</v>
      </c>
      <c r="J137" s="235" t="s">
        <v>297</v>
      </c>
      <c r="K137" s="235">
        <v>2015</v>
      </c>
      <c r="L137" s="235" t="s">
        <v>174</v>
      </c>
      <c r="N137" s="120"/>
      <c r="O137" s="80"/>
    </row>
    <row r="138" spans="1:15" s="76" customFormat="1" ht="30" x14ac:dyDescent="0.3">
      <c r="A138" s="237" t="s">
        <v>1255</v>
      </c>
      <c r="B138" s="235" t="s">
        <v>834</v>
      </c>
      <c r="C138" s="235" t="s">
        <v>100</v>
      </c>
      <c r="D138" s="235" t="s">
        <v>226</v>
      </c>
      <c r="E138" s="235" t="s">
        <v>129</v>
      </c>
      <c r="F138" s="235"/>
      <c r="G138" s="236"/>
      <c r="H138" s="120"/>
      <c r="I138" s="76" t="s">
        <v>192</v>
      </c>
      <c r="J138" s="235" t="s">
        <v>1088</v>
      </c>
      <c r="K138" s="235">
        <v>2008</v>
      </c>
      <c r="L138" s="235" t="s">
        <v>180</v>
      </c>
      <c r="N138" s="120"/>
      <c r="O138" s="80"/>
    </row>
    <row r="139" spans="1:15" s="76" customFormat="1" ht="30" x14ac:dyDescent="0.5">
      <c r="A139" s="237" t="s">
        <v>1256</v>
      </c>
      <c r="B139" s="235" t="s">
        <v>1025</v>
      </c>
      <c r="C139" s="235" t="s">
        <v>964</v>
      </c>
      <c r="D139" s="235" t="s">
        <v>222</v>
      </c>
      <c r="E139" s="235" t="s">
        <v>129</v>
      </c>
      <c r="F139" s="235"/>
      <c r="G139" s="236"/>
      <c r="H139" s="120"/>
      <c r="I139" s="76" t="s">
        <v>192</v>
      </c>
      <c r="J139" s="235" t="s">
        <v>1083</v>
      </c>
      <c r="K139" s="235">
        <v>1998</v>
      </c>
      <c r="L139" s="235" t="s">
        <v>183</v>
      </c>
      <c r="M139" s="235"/>
      <c r="N139" s="120"/>
      <c r="O139" s="86"/>
    </row>
    <row r="140" spans="1:15" s="76" customFormat="1" ht="30" x14ac:dyDescent="0.3">
      <c r="A140" s="237" t="s">
        <v>1257</v>
      </c>
      <c r="B140" s="235" t="s">
        <v>518</v>
      </c>
      <c r="C140" s="235" t="s">
        <v>519</v>
      </c>
      <c r="D140" s="235" t="s">
        <v>235</v>
      </c>
      <c r="E140" s="235" t="s">
        <v>270</v>
      </c>
      <c r="F140" s="235"/>
      <c r="G140" s="236"/>
      <c r="H140" s="120"/>
      <c r="I140" s="76" t="s">
        <v>192</v>
      </c>
      <c r="J140" s="235" t="s">
        <v>1083</v>
      </c>
      <c r="K140" s="235">
        <v>2004</v>
      </c>
      <c r="L140" s="235" t="s">
        <v>175</v>
      </c>
      <c r="N140" s="120"/>
      <c r="O140" s="80"/>
    </row>
    <row r="141" spans="1:15" s="76" customFormat="1" ht="30" x14ac:dyDescent="0.3">
      <c r="A141" s="237" t="s">
        <v>1258</v>
      </c>
      <c r="B141" s="235" t="s">
        <v>456</v>
      </c>
      <c r="C141" s="235" t="s">
        <v>457</v>
      </c>
      <c r="D141" s="235" t="s">
        <v>258</v>
      </c>
      <c r="E141" s="235" t="s">
        <v>270</v>
      </c>
      <c r="F141" s="235"/>
      <c r="G141" s="238"/>
      <c r="H141" s="120"/>
      <c r="I141" s="76" t="s">
        <v>192</v>
      </c>
      <c r="J141" s="235" t="s">
        <v>1083</v>
      </c>
      <c r="K141" s="235">
        <v>2008</v>
      </c>
      <c r="L141" s="235" t="s">
        <v>174</v>
      </c>
      <c r="N141" s="120"/>
      <c r="O141" s="80"/>
    </row>
    <row r="142" spans="1:15" s="76" customFormat="1" ht="30" x14ac:dyDescent="0.3">
      <c r="A142" s="237" t="s">
        <v>1259</v>
      </c>
      <c r="B142" s="235" t="s">
        <v>706</v>
      </c>
      <c r="C142" s="235" t="s">
        <v>92</v>
      </c>
      <c r="D142" s="235" t="s">
        <v>222</v>
      </c>
      <c r="E142" s="235" t="s">
        <v>270</v>
      </c>
      <c r="F142" s="235"/>
      <c r="G142" s="236"/>
      <c r="H142" s="120"/>
      <c r="I142" s="76" t="s">
        <v>192</v>
      </c>
      <c r="J142" s="235" t="s">
        <v>177</v>
      </c>
      <c r="K142" s="235">
        <v>2018</v>
      </c>
      <c r="L142" s="235" t="s">
        <v>180</v>
      </c>
      <c r="N142" s="120"/>
      <c r="O142" s="80"/>
    </row>
    <row r="143" spans="1:15" s="76" customFormat="1" ht="30" x14ac:dyDescent="0.3">
      <c r="A143" s="237" t="s">
        <v>1260</v>
      </c>
      <c r="B143" s="235" t="s">
        <v>1017</v>
      </c>
      <c r="C143" s="235" t="s">
        <v>64</v>
      </c>
      <c r="D143" s="235" t="s">
        <v>268</v>
      </c>
      <c r="E143" s="235" t="s">
        <v>270</v>
      </c>
      <c r="F143" s="235"/>
      <c r="G143" s="236"/>
      <c r="H143" s="120"/>
      <c r="I143" s="76" t="s">
        <v>192</v>
      </c>
      <c r="J143" s="235" t="s">
        <v>1109</v>
      </c>
      <c r="K143" s="235">
        <v>2017</v>
      </c>
      <c r="L143" s="235" t="s">
        <v>183</v>
      </c>
      <c r="M143" s="235"/>
      <c r="N143" s="120"/>
      <c r="O143" s="80"/>
    </row>
    <row r="144" spans="1:15" s="76" customFormat="1" ht="30" x14ac:dyDescent="0.3">
      <c r="A144" s="237" t="s">
        <v>1261</v>
      </c>
      <c r="B144" s="235" t="s">
        <v>715</v>
      </c>
      <c r="C144" s="235" t="s">
        <v>80</v>
      </c>
      <c r="D144" s="235" t="s">
        <v>664</v>
      </c>
      <c r="E144" s="235" t="s">
        <v>129</v>
      </c>
      <c r="F144" s="235"/>
      <c r="G144" s="236"/>
      <c r="H144" s="120"/>
      <c r="I144" s="76" t="s">
        <v>192</v>
      </c>
      <c r="J144" s="235" t="s">
        <v>177</v>
      </c>
      <c r="K144" s="235">
        <v>1995</v>
      </c>
      <c r="L144" s="235" t="s">
        <v>174</v>
      </c>
      <c r="M144" s="235"/>
      <c r="N144" s="120"/>
      <c r="O144" s="80"/>
    </row>
    <row r="145" spans="1:15" s="76" customFormat="1" ht="30" x14ac:dyDescent="0.3">
      <c r="A145" s="237" t="s">
        <v>1262</v>
      </c>
      <c r="B145" s="235" t="s">
        <v>554</v>
      </c>
      <c r="C145" s="235" t="s">
        <v>70</v>
      </c>
      <c r="D145" s="235" t="s">
        <v>555</v>
      </c>
      <c r="E145" s="235" t="s">
        <v>270</v>
      </c>
      <c r="F145" s="235"/>
      <c r="G145" s="236"/>
      <c r="H145" s="120"/>
      <c r="I145" s="76" t="s">
        <v>192</v>
      </c>
      <c r="J145" s="235" t="s">
        <v>1084</v>
      </c>
      <c r="K145" s="235">
        <v>2000</v>
      </c>
      <c r="L145" s="235" t="s">
        <v>174</v>
      </c>
      <c r="N145" s="120"/>
      <c r="O145" s="80"/>
    </row>
    <row r="146" spans="1:15" s="76" customFormat="1" ht="30" x14ac:dyDescent="0.3">
      <c r="A146" s="237" t="s">
        <v>1263</v>
      </c>
      <c r="B146" s="235" t="s">
        <v>763</v>
      </c>
      <c r="C146" s="235" t="s">
        <v>70</v>
      </c>
      <c r="D146" s="235" t="s">
        <v>240</v>
      </c>
      <c r="E146" s="235" t="s">
        <v>270</v>
      </c>
      <c r="F146" s="235"/>
      <c r="G146" s="236"/>
      <c r="H146" s="120"/>
      <c r="I146" s="76" t="s">
        <v>192</v>
      </c>
      <c r="J146" s="235" t="s">
        <v>297</v>
      </c>
      <c r="K146" s="235">
        <v>2001</v>
      </c>
      <c r="L146" s="235" t="s">
        <v>187</v>
      </c>
      <c r="M146" s="235"/>
      <c r="N146" s="120"/>
      <c r="O146" s="80"/>
    </row>
    <row r="147" spans="1:15" s="76" customFormat="1" ht="30" x14ac:dyDescent="0.3">
      <c r="A147" s="237" t="s">
        <v>1264</v>
      </c>
      <c r="B147" s="235" t="s">
        <v>1054</v>
      </c>
      <c r="C147" s="238" t="s">
        <v>88</v>
      </c>
      <c r="D147" s="238" t="s">
        <v>220</v>
      </c>
      <c r="E147" s="238" t="s">
        <v>130</v>
      </c>
      <c r="F147" s="235"/>
      <c r="G147" s="238"/>
      <c r="H147" s="120"/>
      <c r="I147" s="76" t="s">
        <v>192</v>
      </c>
      <c r="J147" s="238" t="s">
        <v>297</v>
      </c>
      <c r="K147" s="238" t="s">
        <v>1115</v>
      </c>
      <c r="L147" s="238" t="s">
        <v>175</v>
      </c>
      <c r="M147" s="235"/>
      <c r="N147" s="120"/>
      <c r="O147" s="80"/>
    </row>
    <row r="148" spans="1:15" s="76" customFormat="1" ht="30" x14ac:dyDescent="0.3">
      <c r="A148" s="237" t="s">
        <v>1265</v>
      </c>
      <c r="B148" s="235" t="s">
        <v>623</v>
      </c>
      <c r="C148" s="235" t="s">
        <v>463</v>
      </c>
      <c r="D148" s="235" t="s">
        <v>251</v>
      </c>
      <c r="E148" s="235" t="s">
        <v>270</v>
      </c>
      <c r="F148" s="235"/>
      <c r="G148" s="236"/>
      <c r="H148" s="120"/>
      <c r="I148" s="76" t="s">
        <v>192</v>
      </c>
      <c r="J148" s="235" t="s">
        <v>177</v>
      </c>
      <c r="K148" s="235">
        <v>2012</v>
      </c>
      <c r="L148" s="235" t="s">
        <v>174</v>
      </c>
      <c r="M148" s="235"/>
      <c r="N148" s="120"/>
      <c r="O148" s="80"/>
    </row>
    <row r="149" spans="1:15" s="76" customFormat="1" ht="30" x14ac:dyDescent="0.3">
      <c r="A149" s="237" t="s">
        <v>1266</v>
      </c>
      <c r="B149" s="235" t="s">
        <v>764</v>
      </c>
      <c r="C149" s="235" t="s">
        <v>113</v>
      </c>
      <c r="D149" s="235" t="s">
        <v>732</v>
      </c>
      <c r="E149" s="235" t="s">
        <v>129</v>
      </c>
      <c r="F149" s="235"/>
      <c r="G149" s="236"/>
      <c r="H149" s="120"/>
      <c r="I149" s="76" t="s">
        <v>192</v>
      </c>
      <c r="J149" s="235" t="s">
        <v>1087</v>
      </c>
      <c r="K149" s="235">
        <v>2003</v>
      </c>
      <c r="L149" s="235" t="s">
        <v>175</v>
      </c>
      <c r="M149" s="235"/>
      <c r="N149" s="120"/>
      <c r="O149" s="80"/>
    </row>
    <row r="150" spans="1:15" s="76" customFormat="1" ht="30" x14ac:dyDescent="0.5">
      <c r="A150" s="237" t="s">
        <v>1267</v>
      </c>
      <c r="B150" s="235" t="s">
        <v>950</v>
      </c>
      <c r="C150" s="235" t="s">
        <v>70</v>
      </c>
      <c r="D150" s="235" t="s">
        <v>951</v>
      </c>
      <c r="E150" s="235" t="s">
        <v>129</v>
      </c>
      <c r="F150" s="235"/>
      <c r="G150" s="236"/>
      <c r="H150" s="120"/>
      <c r="I150" s="76" t="s">
        <v>192</v>
      </c>
      <c r="J150" s="235" t="s">
        <v>1089</v>
      </c>
      <c r="K150" s="235">
        <v>2001</v>
      </c>
      <c r="L150" s="235" t="s">
        <v>175</v>
      </c>
      <c r="M150" s="235"/>
      <c r="N150" s="120"/>
      <c r="O150" s="86"/>
    </row>
    <row r="151" spans="1:15" s="76" customFormat="1" ht="30" x14ac:dyDescent="0.3">
      <c r="A151" s="237" t="s">
        <v>1268</v>
      </c>
      <c r="B151" s="235" t="s">
        <v>661</v>
      </c>
      <c r="C151" s="235" t="s">
        <v>82</v>
      </c>
      <c r="D151" s="235" t="s">
        <v>319</v>
      </c>
      <c r="E151" s="235" t="s">
        <v>129</v>
      </c>
      <c r="F151" s="235"/>
      <c r="G151" s="236"/>
      <c r="H151" s="120"/>
      <c r="I151" s="76" t="s">
        <v>192</v>
      </c>
      <c r="J151" s="235" t="s">
        <v>1087</v>
      </c>
      <c r="K151" s="235">
        <v>2003</v>
      </c>
      <c r="L151" s="235" t="s">
        <v>174</v>
      </c>
      <c r="M151" s="235"/>
      <c r="N151" s="120"/>
      <c r="O151" s="80"/>
    </row>
    <row r="152" spans="1:15" s="76" customFormat="1" ht="30" x14ac:dyDescent="0.3">
      <c r="A152" s="237" t="s">
        <v>1269</v>
      </c>
      <c r="B152" s="235" t="s">
        <v>915</v>
      </c>
      <c r="C152" s="235" t="s">
        <v>65</v>
      </c>
      <c r="D152" s="235" t="s">
        <v>73</v>
      </c>
      <c r="E152" s="235" t="s">
        <v>129</v>
      </c>
      <c r="F152" s="235"/>
      <c r="G152" s="236"/>
      <c r="H152" s="120"/>
      <c r="I152" s="76" t="s">
        <v>192</v>
      </c>
      <c r="J152" s="235" t="s">
        <v>1098</v>
      </c>
      <c r="K152" s="235">
        <v>1996</v>
      </c>
      <c r="L152" s="235" t="s">
        <v>181</v>
      </c>
      <c r="M152" s="235"/>
      <c r="N152" s="120"/>
      <c r="O152" s="80"/>
    </row>
    <row r="153" spans="1:15" s="76" customFormat="1" ht="30" x14ac:dyDescent="0.3">
      <c r="A153" s="237" t="s">
        <v>1270</v>
      </c>
      <c r="B153" s="235" t="s">
        <v>722</v>
      </c>
      <c r="C153" s="235" t="s">
        <v>100</v>
      </c>
      <c r="D153" s="235" t="s">
        <v>723</v>
      </c>
      <c r="E153" s="235" t="s">
        <v>129</v>
      </c>
      <c r="F153" s="235"/>
      <c r="G153" s="236"/>
      <c r="H153" s="120"/>
      <c r="I153" s="76" t="s">
        <v>192</v>
      </c>
      <c r="J153" s="235" t="s">
        <v>1091</v>
      </c>
      <c r="K153" s="235">
        <v>2001</v>
      </c>
      <c r="L153" s="235" t="s">
        <v>187</v>
      </c>
      <c r="M153" s="235"/>
      <c r="N153" s="120"/>
      <c r="O153" s="80"/>
    </row>
    <row r="154" spans="1:15" s="76" customFormat="1" ht="30" x14ac:dyDescent="0.3">
      <c r="A154" s="237" t="s">
        <v>1271</v>
      </c>
      <c r="B154" s="235" t="s">
        <v>750</v>
      </c>
      <c r="C154" s="235" t="s">
        <v>67</v>
      </c>
      <c r="D154" s="235" t="s">
        <v>751</v>
      </c>
      <c r="E154" s="235" t="s">
        <v>270</v>
      </c>
      <c r="F154" s="235"/>
      <c r="G154" s="236"/>
      <c r="H154" s="120"/>
      <c r="I154" s="76" t="s">
        <v>192</v>
      </c>
      <c r="J154" s="235" t="s">
        <v>177</v>
      </c>
      <c r="K154" s="235">
        <v>1999</v>
      </c>
      <c r="L154" s="235" t="s">
        <v>187</v>
      </c>
      <c r="N154" s="120"/>
      <c r="O154" s="80"/>
    </row>
    <row r="155" spans="1:15" s="76" customFormat="1" ht="30" x14ac:dyDescent="0.3">
      <c r="A155" s="237" t="s">
        <v>1272</v>
      </c>
      <c r="B155" s="235" t="s">
        <v>849</v>
      </c>
      <c r="C155" s="235" t="s">
        <v>850</v>
      </c>
      <c r="D155" s="235" t="s">
        <v>851</v>
      </c>
      <c r="E155" s="235" t="s">
        <v>270</v>
      </c>
      <c r="F155" s="235"/>
      <c r="G155" s="236"/>
      <c r="H155" s="120"/>
      <c r="I155" s="76" t="s">
        <v>192</v>
      </c>
      <c r="J155" s="235" t="s">
        <v>177</v>
      </c>
      <c r="K155" s="235">
        <v>2011</v>
      </c>
      <c r="L155" s="235" t="s">
        <v>179</v>
      </c>
      <c r="N155" s="120"/>
      <c r="O155" s="80"/>
    </row>
    <row r="156" spans="1:15" s="76" customFormat="1" ht="30" x14ac:dyDescent="0.3">
      <c r="A156" s="237" t="s">
        <v>1273</v>
      </c>
      <c r="B156" s="235" t="s">
        <v>979</v>
      </c>
      <c r="C156" s="235" t="s">
        <v>292</v>
      </c>
      <c r="D156" s="235" t="s">
        <v>686</v>
      </c>
      <c r="E156" s="235" t="s">
        <v>270</v>
      </c>
      <c r="F156" s="235"/>
      <c r="G156" s="236"/>
      <c r="H156" s="120"/>
      <c r="I156" s="76" t="s">
        <v>192</v>
      </c>
      <c r="J156" s="235" t="s">
        <v>297</v>
      </c>
      <c r="K156" s="235">
        <v>2007</v>
      </c>
      <c r="L156" s="235" t="s">
        <v>187</v>
      </c>
      <c r="N156" s="120"/>
      <c r="O156" s="80"/>
    </row>
    <row r="157" spans="1:15" s="76" customFormat="1" ht="30" x14ac:dyDescent="0.3">
      <c r="A157" s="237" t="s">
        <v>1274</v>
      </c>
      <c r="B157" s="235" t="s">
        <v>805</v>
      </c>
      <c r="C157" s="235" t="s">
        <v>806</v>
      </c>
      <c r="D157" s="235" t="s">
        <v>247</v>
      </c>
      <c r="E157" s="235" t="s">
        <v>270</v>
      </c>
      <c r="F157" s="235"/>
      <c r="G157" s="235"/>
      <c r="H157" s="120"/>
      <c r="I157" s="76" t="s">
        <v>192</v>
      </c>
      <c r="J157" s="235" t="s">
        <v>297</v>
      </c>
      <c r="K157" s="235">
        <v>2012</v>
      </c>
      <c r="L157" s="235" t="s">
        <v>180</v>
      </c>
      <c r="N157" s="120"/>
      <c r="O157" s="80"/>
    </row>
    <row r="158" spans="1:15" s="76" customFormat="1" ht="30" x14ac:dyDescent="0.3">
      <c r="A158" s="237" t="s">
        <v>1275</v>
      </c>
      <c r="B158" s="235" t="s">
        <v>1014</v>
      </c>
      <c r="C158" s="235" t="s">
        <v>1015</v>
      </c>
      <c r="D158" s="235" t="s">
        <v>248</v>
      </c>
      <c r="E158" s="235" t="s">
        <v>129</v>
      </c>
      <c r="F158" s="235"/>
      <c r="G158" s="236"/>
      <c r="H158" s="120"/>
      <c r="I158" s="76" t="s">
        <v>192</v>
      </c>
      <c r="J158" s="235" t="s">
        <v>1109</v>
      </c>
      <c r="K158" s="235">
        <v>2002</v>
      </c>
      <c r="L158" s="235" t="s">
        <v>184</v>
      </c>
      <c r="N158" s="120"/>
      <c r="O158" s="80"/>
    </row>
    <row r="159" spans="1:15" s="76" customFormat="1" ht="30" x14ac:dyDescent="0.3">
      <c r="A159" s="237" t="s">
        <v>1276</v>
      </c>
      <c r="B159" s="235" t="s">
        <v>1004</v>
      </c>
      <c r="C159" s="235" t="s">
        <v>101</v>
      </c>
      <c r="D159" s="235" t="s">
        <v>238</v>
      </c>
      <c r="E159" s="235" t="s">
        <v>129</v>
      </c>
      <c r="F159" s="235"/>
      <c r="G159" s="236"/>
      <c r="H159" s="120"/>
      <c r="I159" s="76" t="s">
        <v>192</v>
      </c>
      <c r="J159" s="235" t="s">
        <v>177</v>
      </c>
      <c r="K159" s="235">
        <v>2012</v>
      </c>
      <c r="L159" s="235" t="s">
        <v>174</v>
      </c>
      <c r="N159" s="120"/>
      <c r="O159" s="80"/>
    </row>
    <row r="160" spans="1:15" s="76" customFormat="1" ht="30" x14ac:dyDescent="0.3">
      <c r="A160" s="237" t="s">
        <v>1277</v>
      </c>
      <c r="B160" s="235" t="s">
        <v>983</v>
      </c>
      <c r="C160" s="235" t="s">
        <v>93</v>
      </c>
      <c r="D160" s="235" t="s">
        <v>984</v>
      </c>
      <c r="E160" s="235" t="s">
        <v>129</v>
      </c>
      <c r="F160" s="235"/>
      <c r="G160" s="236"/>
      <c r="H160" s="120"/>
      <c r="I160" s="76" t="s">
        <v>192</v>
      </c>
      <c r="J160" s="235" t="s">
        <v>297</v>
      </c>
      <c r="K160" s="235">
        <v>2017</v>
      </c>
      <c r="L160" s="235" t="s">
        <v>175</v>
      </c>
      <c r="N160" s="120"/>
      <c r="O160" s="80"/>
    </row>
    <row r="161" spans="1:15" s="76" customFormat="1" ht="30" x14ac:dyDescent="0.3">
      <c r="A161" s="237" t="s">
        <v>1278</v>
      </c>
      <c r="B161" s="235" t="s">
        <v>597</v>
      </c>
      <c r="C161" s="235" t="s">
        <v>98</v>
      </c>
      <c r="D161" s="235" t="s">
        <v>239</v>
      </c>
      <c r="E161" s="235" t="s">
        <v>129</v>
      </c>
      <c r="F161" s="235"/>
      <c r="G161" s="236"/>
      <c r="H161" s="120"/>
      <c r="I161" s="76" t="s">
        <v>192</v>
      </c>
      <c r="J161" s="235" t="s">
        <v>1089</v>
      </c>
      <c r="K161" s="235">
        <v>2015</v>
      </c>
      <c r="L161" s="235" t="s">
        <v>174</v>
      </c>
      <c r="M161" s="235"/>
      <c r="N161" s="120"/>
      <c r="O161" s="80"/>
    </row>
    <row r="162" spans="1:15" s="76" customFormat="1" ht="30" x14ac:dyDescent="0.3">
      <c r="A162" s="237" t="s">
        <v>1279</v>
      </c>
      <c r="B162" s="235" t="s">
        <v>458</v>
      </c>
      <c r="C162" s="235" t="s">
        <v>76</v>
      </c>
      <c r="D162" s="235" t="s">
        <v>210</v>
      </c>
      <c r="E162" s="235" t="s">
        <v>129</v>
      </c>
      <c r="F162" s="235"/>
      <c r="G162" s="238"/>
      <c r="H162" s="120"/>
      <c r="I162" s="76" t="s">
        <v>192</v>
      </c>
      <c r="J162" s="235" t="s">
        <v>1087</v>
      </c>
      <c r="K162" s="235">
        <v>1999</v>
      </c>
      <c r="L162" s="235" t="s">
        <v>175</v>
      </c>
      <c r="N162" s="120"/>
      <c r="O162" s="80"/>
    </row>
    <row r="163" spans="1:15" s="76" customFormat="1" ht="30" x14ac:dyDescent="0.3">
      <c r="A163" s="237" t="s">
        <v>1280</v>
      </c>
      <c r="B163" s="235" t="s">
        <v>788</v>
      </c>
      <c r="C163" s="235" t="s">
        <v>789</v>
      </c>
      <c r="D163" s="235" t="s">
        <v>790</v>
      </c>
      <c r="E163" s="235" t="s">
        <v>270</v>
      </c>
      <c r="F163" s="235"/>
      <c r="G163" s="235"/>
      <c r="H163" s="120"/>
      <c r="I163" s="76" t="s">
        <v>192</v>
      </c>
      <c r="J163" s="235" t="s">
        <v>297</v>
      </c>
      <c r="K163" s="235">
        <v>2008</v>
      </c>
      <c r="L163" s="235" t="s">
        <v>186</v>
      </c>
      <c r="N163" s="120"/>
      <c r="O163" s="80"/>
    </row>
    <row r="164" spans="1:15" s="76" customFormat="1" ht="30" x14ac:dyDescent="0.3">
      <c r="A164" s="237" t="s">
        <v>1281</v>
      </c>
      <c r="B164" s="235" t="s">
        <v>938</v>
      </c>
      <c r="C164" s="235" t="s">
        <v>939</v>
      </c>
      <c r="D164" s="235" t="s">
        <v>940</v>
      </c>
      <c r="E164" s="235" t="s">
        <v>270</v>
      </c>
      <c r="F164" s="235"/>
      <c r="G164" s="236"/>
      <c r="H164" s="120"/>
      <c r="I164" s="76" t="s">
        <v>192</v>
      </c>
      <c r="J164" s="235" t="s">
        <v>177</v>
      </c>
      <c r="K164" s="235">
        <v>2019</v>
      </c>
      <c r="L164" s="235" t="s">
        <v>271</v>
      </c>
      <c r="N164" s="120"/>
      <c r="O164" s="80"/>
    </row>
    <row r="165" spans="1:15" s="76" customFormat="1" ht="30" x14ac:dyDescent="0.3">
      <c r="A165" s="237" t="s">
        <v>1282</v>
      </c>
      <c r="B165" s="235" t="s">
        <v>432</v>
      </c>
      <c r="C165" s="235" t="s">
        <v>433</v>
      </c>
      <c r="D165" s="235" t="s">
        <v>218</v>
      </c>
      <c r="E165" s="235" t="s">
        <v>270</v>
      </c>
      <c r="F165" s="235"/>
      <c r="G165" s="236"/>
      <c r="H165" s="120"/>
      <c r="I165" s="76" t="s">
        <v>192</v>
      </c>
      <c r="J165" s="235" t="s">
        <v>1084</v>
      </c>
      <c r="K165" s="235">
        <v>2004</v>
      </c>
      <c r="L165" s="235" t="s">
        <v>174</v>
      </c>
      <c r="N165" s="120"/>
      <c r="O165" s="80"/>
    </row>
    <row r="166" spans="1:15" s="76" customFormat="1" ht="30" x14ac:dyDescent="0.3">
      <c r="A166" s="237" t="s">
        <v>1283</v>
      </c>
      <c r="B166" s="235" t="s">
        <v>523</v>
      </c>
      <c r="C166" s="235" t="s">
        <v>524</v>
      </c>
      <c r="D166" s="235" t="s">
        <v>525</v>
      </c>
      <c r="E166" s="235" t="s">
        <v>129</v>
      </c>
      <c r="F166" s="235"/>
      <c r="G166" s="236"/>
      <c r="H166" s="120"/>
      <c r="I166" s="76" t="s">
        <v>192</v>
      </c>
      <c r="J166" s="235" t="s">
        <v>1093</v>
      </c>
      <c r="K166" s="235">
        <v>2019</v>
      </c>
      <c r="L166" s="235" t="s">
        <v>175</v>
      </c>
      <c r="M166" s="235"/>
      <c r="N166" s="120"/>
      <c r="O166" s="80"/>
    </row>
    <row r="167" spans="1:15" s="76" customFormat="1" ht="30" x14ac:dyDescent="0.3">
      <c r="A167" s="237" t="s">
        <v>1284</v>
      </c>
      <c r="B167" s="235" t="s">
        <v>542</v>
      </c>
      <c r="C167" s="235" t="s">
        <v>67</v>
      </c>
      <c r="D167" s="235" t="s">
        <v>543</v>
      </c>
      <c r="E167" s="235" t="s">
        <v>129</v>
      </c>
      <c r="F167" s="235"/>
      <c r="G167" s="236"/>
      <c r="H167" s="120"/>
      <c r="I167" s="76" t="s">
        <v>192</v>
      </c>
      <c r="J167" s="235" t="s">
        <v>1088</v>
      </c>
      <c r="K167" s="235">
        <v>2012</v>
      </c>
      <c r="L167" s="235" t="s">
        <v>185</v>
      </c>
      <c r="M167" s="235"/>
      <c r="N167" s="120"/>
      <c r="O167" s="80"/>
    </row>
    <row r="168" spans="1:15" s="76" customFormat="1" ht="30" x14ac:dyDescent="0.5">
      <c r="A168" s="237" t="s">
        <v>1285</v>
      </c>
      <c r="B168" s="235" t="s">
        <v>548</v>
      </c>
      <c r="C168" s="235" t="s">
        <v>308</v>
      </c>
      <c r="D168" s="235" t="s">
        <v>549</v>
      </c>
      <c r="E168" s="235" t="s">
        <v>129</v>
      </c>
      <c r="F168" s="235"/>
      <c r="G168" s="236"/>
      <c r="H168" s="120"/>
      <c r="I168" s="76" t="s">
        <v>192</v>
      </c>
      <c r="J168" s="235" t="s">
        <v>297</v>
      </c>
      <c r="K168" s="235">
        <v>2008</v>
      </c>
      <c r="L168" s="235" t="s">
        <v>185</v>
      </c>
      <c r="N168" s="120"/>
      <c r="O168" s="86"/>
    </row>
    <row r="169" spans="1:15" s="76" customFormat="1" ht="30" x14ac:dyDescent="0.5">
      <c r="A169" s="237" t="s">
        <v>1286</v>
      </c>
      <c r="B169" s="235" t="s">
        <v>1023</v>
      </c>
      <c r="C169" s="235" t="s">
        <v>309</v>
      </c>
      <c r="D169" s="235" t="s">
        <v>1024</v>
      </c>
      <c r="E169" s="235" t="s">
        <v>270</v>
      </c>
      <c r="F169" s="235"/>
      <c r="G169" s="236"/>
      <c r="H169" s="120"/>
      <c r="I169" s="76" t="s">
        <v>192</v>
      </c>
      <c r="J169" s="235" t="s">
        <v>1083</v>
      </c>
      <c r="K169" s="235">
        <v>2001</v>
      </c>
      <c r="L169" s="235" t="s">
        <v>175</v>
      </c>
      <c r="M169" s="235"/>
      <c r="N169" s="120"/>
      <c r="O169" s="86"/>
    </row>
    <row r="170" spans="1:15" s="76" customFormat="1" ht="30" x14ac:dyDescent="0.3">
      <c r="A170" s="237" t="s">
        <v>1287</v>
      </c>
      <c r="B170" s="235" t="s">
        <v>641</v>
      </c>
      <c r="C170" s="235" t="s">
        <v>74</v>
      </c>
      <c r="D170" s="235" t="s">
        <v>642</v>
      </c>
      <c r="E170" s="235" t="s">
        <v>270</v>
      </c>
      <c r="F170" s="235"/>
      <c r="G170" s="238"/>
      <c r="H170" s="120"/>
      <c r="I170" s="76" t="s">
        <v>192</v>
      </c>
      <c r="J170" s="235" t="s">
        <v>1083</v>
      </c>
      <c r="K170" s="235">
        <v>2003</v>
      </c>
      <c r="L170" s="235" t="s">
        <v>174</v>
      </c>
      <c r="N170" s="120"/>
      <c r="O170" s="80"/>
    </row>
    <row r="171" spans="1:15" s="76" customFormat="1" ht="30" x14ac:dyDescent="0.3">
      <c r="A171" s="237" t="s">
        <v>1288</v>
      </c>
      <c r="B171" s="235" t="s">
        <v>1063</v>
      </c>
      <c r="C171" s="238" t="s">
        <v>1064</v>
      </c>
      <c r="D171" s="238" t="s">
        <v>319</v>
      </c>
      <c r="E171" s="238" t="s">
        <v>129</v>
      </c>
      <c r="F171" s="235"/>
      <c r="G171" s="236"/>
      <c r="H171" s="120"/>
      <c r="I171" s="76" t="s">
        <v>192</v>
      </c>
      <c r="J171" s="238" t="s">
        <v>297</v>
      </c>
      <c r="K171" s="238" t="s">
        <v>1117</v>
      </c>
      <c r="L171" s="238" t="s">
        <v>174</v>
      </c>
      <c r="M171" s="235"/>
      <c r="N171" s="120"/>
      <c r="O171" s="80"/>
    </row>
    <row r="172" spans="1:15" s="76" customFormat="1" ht="30" x14ac:dyDescent="0.3">
      <c r="A172" s="237" t="s">
        <v>1289</v>
      </c>
      <c r="B172" s="235" t="s">
        <v>976</v>
      </c>
      <c r="C172" s="235" t="s">
        <v>88</v>
      </c>
      <c r="D172" s="235" t="s">
        <v>214</v>
      </c>
      <c r="E172" s="235" t="s">
        <v>270</v>
      </c>
      <c r="F172" s="235"/>
      <c r="G172" s="236"/>
      <c r="H172" s="120"/>
      <c r="I172" s="76" t="s">
        <v>192</v>
      </c>
      <c r="J172" s="235" t="s">
        <v>297</v>
      </c>
      <c r="K172" s="235">
        <v>2007</v>
      </c>
      <c r="L172" s="235" t="s">
        <v>182</v>
      </c>
      <c r="N172" s="120"/>
      <c r="O172" s="80"/>
    </row>
    <row r="173" spans="1:15" s="76" customFormat="1" ht="30" x14ac:dyDescent="0.3">
      <c r="A173" s="237" t="s">
        <v>1290</v>
      </c>
      <c r="B173" s="235" t="s">
        <v>956</v>
      </c>
      <c r="C173" s="235" t="s">
        <v>112</v>
      </c>
      <c r="D173" s="235" t="s">
        <v>957</v>
      </c>
      <c r="E173" s="235" t="s">
        <v>270</v>
      </c>
      <c r="F173" s="235"/>
      <c r="G173" s="236"/>
      <c r="H173" s="120"/>
      <c r="I173" s="76" t="s">
        <v>192</v>
      </c>
      <c r="J173" s="235" t="s">
        <v>297</v>
      </c>
      <c r="K173" s="235">
        <v>2008</v>
      </c>
      <c r="L173" s="235" t="s">
        <v>174</v>
      </c>
      <c r="M173" s="235"/>
      <c r="N173" s="120"/>
      <c r="O173" s="80"/>
    </row>
    <row r="174" spans="1:15" s="76" customFormat="1" ht="30" x14ac:dyDescent="0.5">
      <c r="A174" s="237" t="s">
        <v>1291</v>
      </c>
      <c r="B174" s="235" t="s">
        <v>473</v>
      </c>
      <c r="C174" s="235" t="s">
        <v>474</v>
      </c>
      <c r="D174" s="235" t="s">
        <v>475</v>
      </c>
      <c r="E174" s="235" t="s">
        <v>270</v>
      </c>
      <c r="F174" s="235"/>
      <c r="G174" s="236"/>
      <c r="H174" s="120"/>
      <c r="I174" s="76" t="s">
        <v>192</v>
      </c>
      <c r="J174" s="235" t="s">
        <v>1084</v>
      </c>
      <c r="K174" s="235">
        <v>2008</v>
      </c>
      <c r="L174" s="235" t="s">
        <v>174</v>
      </c>
      <c r="M174" s="235"/>
      <c r="N174" s="120"/>
      <c r="O174" s="86"/>
    </row>
    <row r="175" spans="1:15" s="76" customFormat="1" ht="30" x14ac:dyDescent="0.3">
      <c r="A175" s="237" t="s">
        <v>1292</v>
      </c>
      <c r="B175" s="235" t="s">
        <v>1046</v>
      </c>
      <c r="C175" s="238" t="s">
        <v>76</v>
      </c>
      <c r="D175" s="238" t="s">
        <v>312</v>
      </c>
      <c r="E175" s="238"/>
      <c r="F175" s="235"/>
      <c r="G175" s="236"/>
      <c r="H175" s="120"/>
      <c r="I175" s="76" t="s">
        <v>192</v>
      </c>
      <c r="J175" s="238" t="s">
        <v>1113</v>
      </c>
      <c r="K175" s="238">
        <v>2006</v>
      </c>
      <c r="L175" s="238"/>
      <c r="M175" s="235"/>
      <c r="N175" s="120"/>
      <c r="O175" s="80"/>
    </row>
    <row r="176" spans="1:15" s="76" customFormat="1" ht="30" x14ac:dyDescent="0.3">
      <c r="A176" s="237" t="s">
        <v>1293</v>
      </c>
      <c r="B176" s="235" t="s">
        <v>898</v>
      </c>
      <c r="C176" s="235" t="s">
        <v>326</v>
      </c>
      <c r="D176" s="235" t="s">
        <v>254</v>
      </c>
      <c r="E176" s="235" t="s">
        <v>129</v>
      </c>
      <c r="F176" s="235"/>
      <c r="G176" s="238"/>
      <c r="H176" s="120"/>
      <c r="I176" s="76" t="s">
        <v>192</v>
      </c>
      <c r="J176" s="235" t="s">
        <v>1086</v>
      </c>
      <c r="K176" s="235">
        <v>2008</v>
      </c>
      <c r="L176" s="235" t="s">
        <v>181</v>
      </c>
      <c r="N176" s="120"/>
      <c r="O176" s="80"/>
    </row>
    <row r="177" spans="1:15" s="76" customFormat="1" ht="30" x14ac:dyDescent="0.3">
      <c r="A177" s="237" t="s">
        <v>1294</v>
      </c>
      <c r="B177" s="235" t="s">
        <v>741</v>
      </c>
      <c r="C177" s="235" t="s">
        <v>293</v>
      </c>
      <c r="D177" s="235" t="s">
        <v>732</v>
      </c>
      <c r="E177" s="235" t="s">
        <v>129</v>
      </c>
      <c r="F177" s="235"/>
      <c r="G177" s="236"/>
      <c r="H177" s="120"/>
      <c r="I177" s="76" t="s">
        <v>192</v>
      </c>
      <c r="J177" s="235" t="s">
        <v>177</v>
      </c>
      <c r="K177" s="235">
        <v>2008</v>
      </c>
      <c r="L177" s="235" t="s">
        <v>175</v>
      </c>
      <c r="M177" s="235"/>
      <c r="N177" s="120"/>
      <c r="O177" s="80"/>
    </row>
    <row r="178" spans="1:15" s="76" customFormat="1" ht="30" x14ac:dyDescent="0.3">
      <c r="A178" s="237" t="s">
        <v>1295</v>
      </c>
      <c r="B178" s="235" t="s">
        <v>741</v>
      </c>
      <c r="C178" s="235" t="s">
        <v>68</v>
      </c>
      <c r="D178" s="235" t="s">
        <v>233</v>
      </c>
      <c r="E178" s="235" t="s">
        <v>129</v>
      </c>
      <c r="F178" s="235"/>
      <c r="G178" s="236"/>
      <c r="H178" s="120"/>
      <c r="I178" s="76" t="s">
        <v>192</v>
      </c>
      <c r="J178" s="235" t="s">
        <v>297</v>
      </c>
      <c r="K178" s="235">
        <v>2008</v>
      </c>
      <c r="L178" s="235" t="s">
        <v>182</v>
      </c>
      <c r="N178" s="120"/>
      <c r="O178" s="80"/>
    </row>
    <row r="179" spans="1:15" s="76" customFormat="1" ht="30" x14ac:dyDescent="0.3">
      <c r="A179" s="237" t="s">
        <v>1296</v>
      </c>
      <c r="B179" s="235" t="s">
        <v>860</v>
      </c>
      <c r="C179" s="235" t="s">
        <v>68</v>
      </c>
      <c r="D179" s="235" t="s">
        <v>686</v>
      </c>
      <c r="E179" s="235" t="s">
        <v>129</v>
      </c>
      <c r="F179" s="235"/>
      <c r="G179" s="236"/>
      <c r="H179" s="120"/>
      <c r="I179" s="76" t="s">
        <v>192</v>
      </c>
      <c r="J179" s="235" t="s">
        <v>1088</v>
      </c>
      <c r="K179" s="235">
        <v>2017</v>
      </c>
      <c r="L179" s="235" t="s">
        <v>174</v>
      </c>
      <c r="N179" s="120"/>
      <c r="O179" s="80"/>
    </row>
    <row r="180" spans="1:15" s="76" customFormat="1" ht="30" x14ac:dyDescent="0.3">
      <c r="A180" s="237" t="s">
        <v>1297</v>
      </c>
      <c r="B180" s="235" t="s">
        <v>563</v>
      </c>
      <c r="C180" s="235" t="s">
        <v>463</v>
      </c>
      <c r="D180" s="235" t="s">
        <v>210</v>
      </c>
      <c r="E180" s="235" t="s">
        <v>129</v>
      </c>
      <c r="F180" s="235"/>
      <c r="G180" s="236"/>
      <c r="H180" s="120"/>
      <c r="I180" s="76" t="s">
        <v>192</v>
      </c>
      <c r="J180" s="235" t="s">
        <v>1086</v>
      </c>
      <c r="K180" s="235">
        <v>2021</v>
      </c>
      <c r="L180" s="235" t="s">
        <v>174</v>
      </c>
      <c r="M180" s="235"/>
      <c r="N180" s="120"/>
      <c r="O180" s="80"/>
    </row>
    <row r="181" spans="1:15" s="76" customFormat="1" ht="30" x14ac:dyDescent="0.3">
      <c r="A181" s="237" t="s">
        <v>1298</v>
      </c>
      <c r="B181" s="235" t="s">
        <v>815</v>
      </c>
      <c r="C181" s="235" t="s">
        <v>305</v>
      </c>
      <c r="D181" s="235" t="s">
        <v>816</v>
      </c>
      <c r="E181" s="235" t="s">
        <v>129</v>
      </c>
      <c r="F181" s="235"/>
      <c r="G181" s="236"/>
      <c r="H181" s="120"/>
      <c r="I181" s="76" t="s">
        <v>192</v>
      </c>
      <c r="J181" s="235" t="s">
        <v>1085</v>
      </c>
      <c r="K181" s="235">
        <v>2014</v>
      </c>
      <c r="L181" s="235" t="s">
        <v>180</v>
      </c>
      <c r="N181" s="120"/>
      <c r="O181" s="80"/>
    </row>
    <row r="182" spans="1:15" s="76" customFormat="1" ht="30" x14ac:dyDescent="0.3">
      <c r="A182" s="237" t="s">
        <v>1299</v>
      </c>
      <c r="B182" s="235" t="s">
        <v>579</v>
      </c>
      <c r="C182" s="235" t="s">
        <v>580</v>
      </c>
      <c r="D182" s="235" t="s">
        <v>581</v>
      </c>
      <c r="E182" s="235" t="s">
        <v>129</v>
      </c>
      <c r="F182" s="235"/>
      <c r="G182" s="236"/>
      <c r="H182" s="120"/>
      <c r="I182" s="76" t="s">
        <v>192</v>
      </c>
      <c r="J182" s="235" t="s">
        <v>177</v>
      </c>
      <c r="K182" s="235">
        <v>2006</v>
      </c>
      <c r="L182" s="235" t="s">
        <v>175</v>
      </c>
      <c r="N182" s="120"/>
      <c r="O182" s="80"/>
    </row>
    <row r="183" spans="1:15" s="76" customFormat="1" ht="30" x14ac:dyDescent="0.3">
      <c r="A183" s="237" t="s">
        <v>1300</v>
      </c>
      <c r="B183" s="235" t="s">
        <v>621</v>
      </c>
      <c r="C183" s="235" t="s">
        <v>622</v>
      </c>
      <c r="D183" s="235" t="s">
        <v>234</v>
      </c>
      <c r="E183" s="235" t="s">
        <v>129</v>
      </c>
      <c r="F183" s="235"/>
      <c r="G183" s="236"/>
      <c r="H183" s="120"/>
      <c r="I183" s="76" t="s">
        <v>192</v>
      </c>
      <c r="J183" s="235" t="s">
        <v>1096</v>
      </c>
      <c r="K183" s="235">
        <v>2018</v>
      </c>
      <c r="L183" s="235" t="s">
        <v>174</v>
      </c>
      <c r="N183" s="120"/>
      <c r="O183" s="80"/>
    </row>
    <row r="184" spans="1:15" s="76" customFormat="1" ht="30" x14ac:dyDescent="0.3">
      <c r="A184" s="237" t="s">
        <v>1301</v>
      </c>
      <c r="B184" s="235" t="s">
        <v>819</v>
      </c>
      <c r="C184" s="235" t="s">
        <v>114</v>
      </c>
      <c r="D184" s="235" t="s">
        <v>820</v>
      </c>
      <c r="E184" s="235" t="s">
        <v>129</v>
      </c>
      <c r="F184" s="235"/>
      <c r="G184" s="238"/>
      <c r="H184" s="120"/>
      <c r="I184" s="76" t="s">
        <v>192</v>
      </c>
      <c r="J184" s="235" t="s">
        <v>1086</v>
      </c>
      <c r="K184" s="235">
        <v>2012</v>
      </c>
      <c r="L184" s="235" t="s">
        <v>180</v>
      </c>
      <c r="N184" s="120"/>
      <c r="O184" s="80"/>
    </row>
    <row r="185" spans="1:15" s="76" customFormat="1" ht="30" x14ac:dyDescent="0.3">
      <c r="A185" s="237" t="s">
        <v>1302</v>
      </c>
      <c r="B185" s="235" t="s">
        <v>819</v>
      </c>
      <c r="C185" s="235" t="s">
        <v>64</v>
      </c>
      <c r="D185" s="235" t="s">
        <v>214</v>
      </c>
      <c r="E185" s="235" t="s">
        <v>129</v>
      </c>
      <c r="F185" s="235"/>
      <c r="G185" s="236"/>
      <c r="H185" s="120"/>
      <c r="I185" s="76" t="s">
        <v>192</v>
      </c>
      <c r="J185" s="235" t="s">
        <v>297</v>
      </c>
      <c r="K185" s="235">
        <v>2012</v>
      </c>
      <c r="L185" s="235" t="s">
        <v>182</v>
      </c>
      <c r="N185" s="120"/>
      <c r="O185" s="80"/>
    </row>
    <row r="186" spans="1:15" s="76" customFormat="1" ht="30" x14ac:dyDescent="0.3">
      <c r="A186" s="237" t="s">
        <v>1303</v>
      </c>
      <c r="B186" s="235" t="s">
        <v>606</v>
      </c>
      <c r="C186" s="235" t="s">
        <v>607</v>
      </c>
      <c r="D186" s="235" t="s">
        <v>222</v>
      </c>
      <c r="E186" s="235" t="s">
        <v>129</v>
      </c>
      <c r="F186" s="235"/>
      <c r="G186" s="236"/>
      <c r="H186" s="120"/>
      <c r="I186" s="76" t="s">
        <v>192</v>
      </c>
      <c r="J186" s="235" t="s">
        <v>177</v>
      </c>
      <c r="K186" s="235">
        <v>2016</v>
      </c>
      <c r="L186" s="235" t="s">
        <v>174</v>
      </c>
      <c r="N186" s="120"/>
      <c r="O186" s="80"/>
    </row>
    <row r="187" spans="1:15" s="76" customFormat="1" ht="30" x14ac:dyDescent="0.3">
      <c r="A187" s="237" t="s">
        <v>1304</v>
      </c>
      <c r="B187" s="235" t="s">
        <v>455</v>
      </c>
      <c r="C187" s="235" t="s">
        <v>68</v>
      </c>
      <c r="D187" s="235" t="s">
        <v>225</v>
      </c>
      <c r="E187" s="235" t="s">
        <v>129</v>
      </c>
      <c r="F187" s="235"/>
      <c r="G187" s="236"/>
      <c r="H187" s="120"/>
      <c r="I187" s="76" t="s">
        <v>192</v>
      </c>
      <c r="J187" s="235" t="s">
        <v>1085</v>
      </c>
      <c r="K187" s="235">
        <v>2015</v>
      </c>
      <c r="L187" s="235" t="s">
        <v>175</v>
      </c>
      <c r="N187" s="120"/>
      <c r="O187" s="80"/>
    </row>
    <row r="188" spans="1:15" s="76" customFormat="1" ht="30" x14ac:dyDescent="0.3">
      <c r="A188" s="237" t="s">
        <v>1305</v>
      </c>
      <c r="B188" s="235" t="s">
        <v>513</v>
      </c>
      <c r="C188" s="235" t="s">
        <v>78</v>
      </c>
      <c r="D188" s="235" t="s">
        <v>514</v>
      </c>
      <c r="E188" s="235" t="s">
        <v>129</v>
      </c>
      <c r="F188" s="235"/>
      <c r="G188" s="236"/>
      <c r="H188" s="120"/>
      <c r="I188" s="76" t="s">
        <v>192</v>
      </c>
      <c r="J188" s="235" t="s">
        <v>1091</v>
      </c>
      <c r="K188" s="235">
        <v>2021</v>
      </c>
      <c r="L188" s="235" t="s">
        <v>271</v>
      </c>
      <c r="M188" s="235"/>
      <c r="N188" s="120"/>
      <c r="O188" s="80"/>
    </row>
    <row r="189" spans="1:15" s="76" customFormat="1" ht="30" x14ac:dyDescent="0.3">
      <c r="A189" s="237" t="s">
        <v>1306</v>
      </c>
      <c r="B189" s="235" t="s">
        <v>434</v>
      </c>
      <c r="C189" s="235" t="s">
        <v>435</v>
      </c>
      <c r="D189" s="235" t="s">
        <v>235</v>
      </c>
      <c r="E189" s="235" t="s">
        <v>129</v>
      </c>
      <c r="F189" s="235"/>
      <c r="G189" s="236"/>
      <c r="H189" s="120"/>
      <c r="I189" s="76" t="s">
        <v>192</v>
      </c>
      <c r="J189" s="235" t="s">
        <v>1083</v>
      </c>
      <c r="K189" s="235">
        <v>2018</v>
      </c>
      <c r="L189" s="235" t="s">
        <v>175</v>
      </c>
      <c r="N189" s="120"/>
      <c r="O189" s="80"/>
    </row>
    <row r="190" spans="1:15" s="76" customFormat="1" ht="30" x14ac:dyDescent="0.3">
      <c r="A190" s="237" t="s">
        <v>1307</v>
      </c>
      <c r="B190" s="235" t="s">
        <v>494</v>
      </c>
      <c r="C190" s="235" t="s">
        <v>495</v>
      </c>
      <c r="D190" s="235" t="s">
        <v>207</v>
      </c>
      <c r="E190" s="235" t="s">
        <v>129</v>
      </c>
      <c r="F190" s="235"/>
      <c r="G190" s="236"/>
      <c r="H190" s="120"/>
      <c r="I190" s="76" t="s">
        <v>192</v>
      </c>
      <c r="J190" s="235" t="s">
        <v>1083</v>
      </c>
      <c r="K190" s="235">
        <v>2018</v>
      </c>
      <c r="L190" s="235" t="s">
        <v>174</v>
      </c>
      <c r="M190" s="235"/>
      <c r="N190" s="120"/>
      <c r="O190" s="80"/>
    </row>
    <row r="191" spans="1:15" s="76" customFormat="1" ht="30" x14ac:dyDescent="0.3">
      <c r="A191" s="237" t="s">
        <v>1308</v>
      </c>
      <c r="B191" s="235" t="s">
        <v>515</v>
      </c>
      <c r="C191" s="235" t="s">
        <v>508</v>
      </c>
      <c r="D191" s="235" t="s">
        <v>209</v>
      </c>
      <c r="E191" s="235" t="s">
        <v>129</v>
      </c>
      <c r="F191" s="235"/>
      <c r="G191" s="236"/>
      <c r="H191" s="120"/>
      <c r="I191" s="76" t="s">
        <v>192</v>
      </c>
      <c r="J191" s="235" t="s">
        <v>1085</v>
      </c>
      <c r="K191" s="235">
        <v>2016</v>
      </c>
      <c r="L191" s="235" t="s">
        <v>174</v>
      </c>
      <c r="N191" s="120"/>
      <c r="O191" s="80"/>
    </row>
    <row r="192" spans="1:15" s="76" customFormat="1" ht="30" x14ac:dyDescent="0.3">
      <c r="A192" s="237" t="s">
        <v>1309</v>
      </c>
      <c r="B192" s="235" t="s">
        <v>479</v>
      </c>
      <c r="C192" s="235" t="s">
        <v>78</v>
      </c>
      <c r="D192" s="235" t="s">
        <v>249</v>
      </c>
      <c r="E192" s="235" t="s">
        <v>270</v>
      </c>
      <c r="F192" s="235"/>
      <c r="G192" s="236"/>
      <c r="H192" s="120"/>
      <c r="I192" s="76" t="s">
        <v>192</v>
      </c>
      <c r="J192" s="235" t="s">
        <v>1083</v>
      </c>
      <c r="K192" s="235">
        <v>2021</v>
      </c>
      <c r="L192" s="235" t="s">
        <v>175</v>
      </c>
      <c r="M192" s="235"/>
      <c r="N192" s="120"/>
      <c r="O192" s="80"/>
    </row>
    <row r="193" spans="1:15" s="76" customFormat="1" ht="31.2" x14ac:dyDescent="0.3">
      <c r="A193" s="237" t="s">
        <v>1310</v>
      </c>
      <c r="B193" s="235" t="s">
        <v>746</v>
      </c>
      <c r="C193" s="235" t="s">
        <v>747</v>
      </c>
      <c r="D193" s="235" t="s">
        <v>700</v>
      </c>
      <c r="E193" s="235" t="s">
        <v>129</v>
      </c>
      <c r="F193" s="235"/>
      <c r="G193" s="236"/>
      <c r="H193" s="120"/>
      <c r="I193" s="76" t="s">
        <v>192</v>
      </c>
      <c r="J193" s="235" t="s">
        <v>1088</v>
      </c>
      <c r="K193" s="235">
        <v>2014</v>
      </c>
      <c r="L193" s="235" t="s">
        <v>175</v>
      </c>
      <c r="N193" s="120"/>
      <c r="O193" s="85"/>
    </row>
    <row r="194" spans="1:15" s="76" customFormat="1" ht="30" x14ac:dyDescent="0.3">
      <c r="A194" s="237" t="s">
        <v>1311</v>
      </c>
      <c r="B194" s="235" t="s">
        <v>708</v>
      </c>
      <c r="C194" s="235" t="s">
        <v>709</v>
      </c>
      <c r="D194" s="235" t="s">
        <v>710</v>
      </c>
      <c r="E194" s="235" t="s">
        <v>270</v>
      </c>
      <c r="F194" s="235"/>
      <c r="G194" s="236"/>
      <c r="H194" s="120"/>
      <c r="I194" s="76" t="s">
        <v>192</v>
      </c>
      <c r="J194" s="235" t="s">
        <v>1095</v>
      </c>
      <c r="K194" s="235">
        <v>2005</v>
      </c>
      <c r="L194" s="235" t="s">
        <v>175</v>
      </c>
      <c r="N194" s="120"/>
      <c r="O194" s="80"/>
    </row>
    <row r="195" spans="1:15" s="76" customFormat="1" ht="30" x14ac:dyDescent="0.3">
      <c r="A195" s="237" t="s">
        <v>1312</v>
      </c>
      <c r="B195" s="235" t="s">
        <v>1021</v>
      </c>
      <c r="C195" s="235" t="s">
        <v>68</v>
      </c>
      <c r="D195" s="235" t="s">
        <v>1022</v>
      </c>
      <c r="E195" s="235" t="s">
        <v>270</v>
      </c>
      <c r="F195" s="235"/>
      <c r="G195" s="235"/>
      <c r="H195" s="120"/>
      <c r="I195" s="76" t="s">
        <v>192</v>
      </c>
      <c r="J195" s="235" t="s">
        <v>1083</v>
      </c>
      <c r="K195" s="235">
        <v>2003</v>
      </c>
      <c r="L195" s="235" t="s">
        <v>175</v>
      </c>
      <c r="N195" s="120"/>
      <c r="O195" s="80"/>
    </row>
    <row r="196" spans="1:15" s="76" customFormat="1" ht="30" x14ac:dyDescent="0.3">
      <c r="A196" s="237" t="s">
        <v>1313</v>
      </c>
      <c r="B196" s="235" t="s">
        <v>941</v>
      </c>
      <c r="C196" s="235" t="s">
        <v>75</v>
      </c>
      <c r="D196" s="235" t="s">
        <v>211</v>
      </c>
      <c r="E196" s="235" t="s">
        <v>270</v>
      </c>
      <c r="F196" s="235"/>
      <c r="G196" s="236"/>
      <c r="H196" s="120"/>
      <c r="I196" s="76" t="s">
        <v>192</v>
      </c>
      <c r="J196" s="235" t="s">
        <v>297</v>
      </c>
      <c r="K196" s="235">
        <v>2013</v>
      </c>
      <c r="L196" s="235" t="s">
        <v>182</v>
      </c>
      <c r="M196" s="235"/>
      <c r="N196" s="120"/>
      <c r="O196" s="80"/>
    </row>
    <row r="197" spans="1:15" s="76" customFormat="1" ht="28.2" x14ac:dyDescent="0.3">
      <c r="A197" s="237" t="s">
        <v>1314</v>
      </c>
      <c r="B197" s="235" t="s">
        <v>566</v>
      </c>
      <c r="C197" s="235" t="s">
        <v>305</v>
      </c>
      <c r="D197" s="235" t="s">
        <v>223</v>
      </c>
      <c r="E197" s="235" t="s">
        <v>270</v>
      </c>
      <c r="F197" s="235"/>
      <c r="G197" s="236"/>
      <c r="H197" s="120"/>
      <c r="I197" s="76" t="s">
        <v>192</v>
      </c>
      <c r="J197" s="235" t="s">
        <v>177</v>
      </c>
      <c r="K197" s="235">
        <v>2014</v>
      </c>
      <c r="L197" s="235" t="s">
        <v>174</v>
      </c>
      <c r="N197" s="120"/>
      <c r="O197" s="78"/>
    </row>
    <row r="198" spans="1:15" s="76" customFormat="1" ht="30" x14ac:dyDescent="0.3">
      <c r="A198" s="237" t="s">
        <v>1315</v>
      </c>
      <c r="B198" s="235" t="s">
        <v>1000</v>
      </c>
      <c r="C198" s="235" t="s">
        <v>68</v>
      </c>
      <c r="D198" s="235" t="s">
        <v>1001</v>
      </c>
      <c r="E198" s="235" t="s">
        <v>129</v>
      </c>
      <c r="F198" s="235"/>
      <c r="G198" s="236"/>
      <c r="H198" s="120"/>
      <c r="I198" s="76" t="s">
        <v>192</v>
      </c>
      <c r="J198" s="235" t="s">
        <v>177</v>
      </c>
      <c r="K198" s="235">
        <v>2019</v>
      </c>
      <c r="L198" s="235" t="s">
        <v>174</v>
      </c>
      <c r="N198" s="120"/>
      <c r="O198" s="80"/>
    </row>
    <row r="199" spans="1:15" s="76" customFormat="1" ht="30" x14ac:dyDescent="0.3">
      <c r="A199" s="237" t="s">
        <v>1316</v>
      </c>
      <c r="B199" s="235" t="s">
        <v>770</v>
      </c>
      <c r="C199" s="235" t="s">
        <v>81</v>
      </c>
      <c r="D199" s="235" t="s">
        <v>771</v>
      </c>
      <c r="E199" s="235" t="s">
        <v>129</v>
      </c>
      <c r="F199" s="235"/>
      <c r="G199" s="236"/>
      <c r="H199" s="120"/>
      <c r="I199" s="76" t="s">
        <v>192</v>
      </c>
      <c r="J199" s="235" t="s">
        <v>297</v>
      </c>
      <c r="K199" s="235">
        <v>2006</v>
      </c>
      <c r="L199" s="235" t="s">
        <v>187</v>
      </c>
      <c r="M199" s="235"/>
      <c r="N199" s="120"/>
      <c r="O199" s="80"/>
    </row>
    <row r="200" spans="1:15" s="76" customFormat="1" ht="30" x14ac:dyDescent="0.3">
      <c r="A200" s="237" t="s">
        <v>1317</v>
      </c>
      <c r="B200" s="235" t="s">
        <v>636</v>
      </c>
      <c r="C200" s="235" t="s">
        <v>637</v>
      </c>
      <c r="D200" s="235" t="s">
        <v>638</v>
      </c>
      <c r="E200" s="235" t="s">
        <v>129</v>
      </c>
      <c r="F200" s="235"/>
      <c r="G200" s="236"/>
      <c r="H200" s="120"/>
      <c r="I200" s="76" t="s">
        <v>192</v>
      </c>
      <c r="J200" s="235" t="s">
        <v>177</v>
      </c>
      <c r="K200" s="235">
        <v>2014</v>
      </c>
      <c r="L200" s="235" t="s">
        <v>175</v>
      </c>
      <c r="M200" s="235"/>
      <c r="N200" s="120"/>
      <c r="O200" s="80"/>
    </row>
    <row r="201" spans="1:15" s="76" customFormat="1" ht="30" x14ac:dyDescent="0.5">
      <c r="A201" s="237" t="s">
        <v>1318</v>
      </c>
      <c r="B201" s="235" t="s">
        <v>1002</v>
      </c>
      <c r="C201" s="235" t="s">
        <v>1003</v>
      </c>
      <c r="D201" s="235" t="s">
        <v>257</v>
      </c>
      <c r="E201" s="235" t="s">
        <v>270</v>
      </c>
      <c r="F201" s="235"/>
      <c r="G201" s="236"/>
      <c r="H201" s="120"/>
      <c r="I201" s="76" t="s">
        <v>192</v>
      </c>
      <c r="J201" s="235" t="s">
        <v>177</v>
      </c>
      <c r="K201" s="235">
        <v>2002</v>
      </c>
      <c r="L201" s="235" t="s">
        <v>188</v>
      </c>
      <c r="N201" s="120"/>
      <c r="O201" s="86"/>
    </row>
    <row r="202" spans="1:15" s="76" customFormat="1" ht="30" x14ac:dyDescent="0.3">
      <c r="A202" s="237" t="s">
        <v>1319</v>
      </c>
      <c r="B202" s="235" t="s">
        <v>765</v>
      </c>
      <c r="C202" s="235" t="s">
        <v>68</v>
      </c>
      <c r="D202" s="235" t="s">
        <v>766</v>
      </c>
      <c r="E202" s="235" t="s">
        <v>129</v>
      </c>
      <c r="F202" s="235"/>
      <c r="G202" s="236"/>
      <c r="H202" s="120"/>
      <c r="I202" s="76" t="s">
        <v>192</v>
      </c>
      <c r="J202" s="235" t="s">
        <v>177</v>
      </c>
      <c r="K202" s="235">
        <v>2000</v>
      </c>
      <c r="L202" s="235" t="s">
        <v>175</v>
      </c>
      <c r="M202" s="235"/>
      <c r="N202" s="120"/>
      <c r="O202" s="80"/>
    </row>
    <row r="203" spans="1:15" s="76" customFormat="1" ht="30" x14ac:dyDescent="0.3">
      <c r="A203" s="237" t="s">
        <v>1320</v>
      </c>
      <c r="B203" s="235" t="s">
        <v>724</v>
      </c>
      <c r="C203" s="235" t="s">
        <v>725</v>
      </c>
      <c r="D203" s="235" t="s">
        <v>726</v>
      </c>
      <c r="E203" s="235" t="s">
        <v>129</v>
      </c>
      <c r="F203" s="235"/>
      <c r="G203" s="236"/>
      <c r="H203" s="120"/>
      <c r="I203" s="76" t="s">
        <v>192</v>
      </c>
      <c r="J203" s="235" t="s">
        <v>1086</v>
      </c>
      <c r="K203" s="235">
        <v>2015</v>
      </c>
      <c r="L203" s="235" t="s">
        <v>187</v>
      </c>
      <c r="M203" s="235"/>
      <c r="N203" s="120"/>
      <c r="O203" s="80"/>
    </row>
    <row r="204" spans="1:15" s="76" customFormat="1" ht="30" x14ac:dyDescent="0.3">
      <c r="A204" s="237" t="s">
        <v>1321</v>
      </c>
      <c r="B204" s="235" t="s">
        <v>989</v>
      </c>
      <c r="C204" s="235" t="s">
        <v>580</v>
      </c>
      <c r="D204" s="235" t="s">
        <v>990</v>
      </c>
      <c r="E204" s="235" t="s">
        <v>270</v>
      </c>
      <c r="F204" s="235"/>
      <c r="G204" s="236"/>
      <c r="H204" s="120"/>
      <c r="I204" s="76" t="s">
        <v>192</v>
      </c>
      <c r="J204" s="235" t="s">
        <v>297</v>
      </c>
      <c r="K204" s="235">
        <v>2006</v>
      </c>
      <c r="L204" s="235" t="s">
        <v>174</v>
      </c>
      <c r="N204" s="120"/>
      <c r="O204" s="80"/>
    </row>
    <row r="205" spans="1:15" s="76" customFormat="1" ht="30" x14ac:dyDescent="0.3">
      <c r="A205" s="237" t="s">
        <v>1322</v>
      </c>
      <c r="B205" s="235" t="s">
        <v>782</v>
      </c>
      <c r="C205" s="235" t="s">
        <v>78</v>
      </c>
      <c r="D205" s="235" t="s">
        <v>783</v>
      </c>
      <c r="E205" s="235" t="s">
        <v>270</v>
      </c>
      <c r="F205" s="235"/>
      <c r="G205" s="235"/>
      <c r="H205" s="120"/>
      <c r="I205" s="76" t="s">
        <v>192</v>
      </c>
      <c r="J205" s="235" t="s">
        <v>1083</v>
      </c>
      <c r="K205" s="235">
        <v>2019</v>
      </c>
      <c r="L205" s="235" t="s">
        <v>174</v>
      </c>
      <c r="N205" s="120"/>
      <c r="O205" s="80"/>
    </row>
    <row r="206" spans="1:15" s="76" customFormat="1" ht="30" x14ac:dyDescent="0.5">
      <c r="A206" s="237" t="s">
        <v>1323</v>
      </c>
      <c r="B206" s="235" t="s">
        <v>628</v>
      </c>
      <c r="C206" s="235" t="s">
        <v>629</v>
      </c>
      <c r="D206" s="235" t="s">
        <v>630</v>
      </c>
      <c r="E206" s="235" t="s">
        <v>270</v>
      </c>
      <c r="F206" s="235"/>
      <c r="G206" s="236"/>
      <c r="H206" s="120"/>
      <c r="I206" s="76" t="s">
        <v>192</v>
      </c>
      <c r="J206" s="235" t="s">
        <v>177</v>
      </c>
      <c r="K206" s="235">
        <v>2016</v>
      </c>
      <c r="L206" s="235" t="s">
        <v>174</v>
      </c>
      <c r="M206" s="235"/>
      <c r="N206" s="120"/>
      <c r="O206" s="86"/>
    </row>
    <row r="207" spans="1:15" s="76" customFormat="1" ht="30" x14ac:dyDescent="0.3">
      <c r="A207" s="237" t="s">
        <v>1324</v>
      </c>
      <c r="B207" s="235" t="s">
        <v>570</v>
      </c>
      <c r="C207" s="235" t="s">
        <v>69</v>
      </c>
      <c r="D207" s="235" t="s">
        <v>259</v>
      </c>
      <c r="E207" s="235" t="s">
        <v>270</v>
      </c>
      <c r="F207" s="235"/>
      <c r="G207" s="236"/>
      <c r="H207" s="120"/>
      <c r="I207" s="76" t="s">
        <v>192</v>
      </c>
      <c r="J207" s="235" t="s">
        <v>1083</v>
      </c>
      <c r="K207" s="235">
        <v>2002</v>
      </c>
      <c r="L207" s="235" t="s">
        <v>175</v>
      </c>
      <c r="M207" s="235"/>
      <c r="N207" s="120"/>
      <c r="O207" s="80"/>
    </row>
    <row r="208" spans="1:15" s="76" customFormat="1" ht="30" x14ac:dyDescent="0.3">
      <c r="A208" s="237" t="s">
        <v>1325</v>
      </c>
      <c r="B208" s="235" t="s">
        <v>985</v>
      </c>
      <c r="C208" s="235" t="s">
        <v>83</v>
      </c>
      <c r="D208" s="235" t="s">
        <v>208</v>
      </c>
      <c r="E208" s="235" t="s">
        <v>270</v>
      </c>
      <c r="F208" s="235"/>
      <c r="G208" s="238"/>
      <c r="H208" s="120"/>
      <c r="I208" s="76" t="s">
        <v>192</v>
      </c>
      <c r="J208" s="235" t="s">
        <v>297</v>
      </c>
      <c r="K208" s="235">
        <v>2008</v>
      </c>
      <c r="L208" s="235" t="s">
        <v>183</v>
      </c>
      <c r="M208" s="235"/>
      <c r="N208" s="120"/>
      <c r="O208" s="80"/>
    </row>
    <row r="209" spans="1:15" s="76" customFormat="1" ht="30" x14ac:dyDescent="0.3">
      <c r="A209" s="237" t="s">
        <v>1326</v>
      </c>
      <c r="B209" s="235" t="s">
        <v>735</v>
      </c>
      <c r="C209" s="235" t="s">
        <v>69</v>
      </c>
      <c r="D209" s="235" t="s">
        <v>736</v>
      </c>
      <c r="E209" s="235" t="s">
        <v>270</v>
      </c>
      <c r="F209" s="235"/>
      <c r="G209" s="238"/>
      <c r="H209" s="120"/>
      <c r="I209" s="76" t="s">
        <v>192</v>
      </c>
      <c r="J209" s="235" t="s">
        <v>177</v>
      </c>
      <c r="K209" s="235">
        <v>1995</v>
      </c>
      <c r="L209" s="235" t="s">
        <v>175</v>
      </c>
      <c r="M209" s="235"/>
      <c r="N209" s="120"/>
      <c r="O209" s="80"/>
    </row>
    <row r="210" spans="1:15" s="76" customFormat="1" ht="30" x14ac:dyDescent="0.3">
      <c r="A210" s="237" t="s">
        <v>1327</v>
      </c>
      <c r="B210" s="235" t="s">
        <v>838</v>
      </c>
      <c r="C210" s="235" t="s">
        <v>109</v>
      </c>
      <c r="D210" s="235" t="s">
        <v>227</v>
      </c>
      <c r="E210" s="235" t="s">
        <v>129</v>
      </c>
      <c r="F210" s="235"/>
      <c r="G210" s="236"/>
      <c r="H210" s="120"/>
      <c r="I210" s="76" t="s">
        <v>192</v>
      </c>
      <c r="J210" s="235" t="s">
        <v>1085</v>
      </c>
      <c r="K210" s="235">
        <v>2019</v>
      </c>
      <c r="L210" s="235" t="s">
        <v>179</v>
      </c>
      <c r="N210" s="120"/>
      <c r="O210" s="80"/>
    </row>
    <row r="211" spans="1:15" s="76" customFormat="1" ht="31.2" x14ac:dyDescent="0.3">
      <c r="A211" s="237" t="s">
        <v>1328</v>
      </c>
      <c r="B211" s="235" t="s">
        <v>1076</v>
      </c>
      <c r="C211" s="238" t="s">
        <v>1077</v>
      </c>
      <c r="D211" s="238" t="s">
        <v>225</v>
      </c>
      <c r="E211" s="238" t="s">
        <v>130</v>
      </c>
      <c r="F211" s="235"/>
      <c r="G211" s="236"/>
      <c r="H211" s="120"/>
      <c r="I211" s="76" t="s">
        <v>192</v>
      </c>
      <c r="J211" s="238" t="s">
        <v>1083</v>
      </c>
      <c r="K211" s="238" t="s">
        <v>1118</v>
      </c>
      <c r="L211" s="238" t="s">
        <v>175</v>
      </c>
      <c r="N211" s="120"/>
      <c r="O211" s="85"/>
    </row>
    <row r="212" spans="1:15" s="76" customFormat="1" ht="30" x14ac:dyDescent="0.3">
      <c r="A212" s="237" t="s">
        <v>1329</v>
      </c>
      <c r="B212" s="235" t="s">
        <v>506</v>
      </c>
      <c r="C212" s="235" t="s">
        <v>92</v>
      </c>
      <c r="D212" s="235" t="s">
        <v>211</v>
      </c>
      <c r="E212" s="235" t="s">
        <v>129</v>
      </c>
      <c r="F212" s="235"/>
      <c r="G212" s="236"/>
      <c r="H212" s="120"/>
      <c r="I212" s="76" t="s">
        <v>192</v>
      </c>
      <c r="J212" s="235" t="s">
        <v>1088</v>
      </c>
      <c r="K212" s="235">
        <v>2008</v>
      </c>
      <c r="L212" s="235" t="s">
        <v>175</v>
      </c>
      <c r="M212" s="235"/>
      <c r="N212" s="120"/>
      <c r="O212" s="80"/>
    </row>
    <row r="213" spans="1:15" s="76" customFormat="1" ht="33.6" x14ac:dyDescent="0.3">
      <c r="A213" s="237" t="s">
        <v>1330</v>
      </c>
      <c r="B213" s="235" t="s">
        <v>500</v>
      </c>
      <c r="C213" s="235" t="s">
        <v>88</v>
      </c>
      <c r="D213" s="235" t="s">
        <v>414</v>
      </c>
      <c r="E213" s="235" t="s">
        <v>129</v>
      </c>
      <c r="F213" s="235"/>
      <c r="G213" s="236"/>
      <c r="H213" s="120"/>
      <c r="I213" s="76" t="s">
        <v>192</v>
      </c>
      <c r="J213" s="235" t="s">
        <v>1083</v>
      </c>
      <c r="K213" s="235">
        <v>2019</v>
      </c>
      <c r="L213" s="235" t="s">
        <v>175</v>
      </c>
      <c r="N213" s="120"/>
      <c r="O213" s="84"/>
    </row>
    <row r="214" spans="1:15" s="76" customFormat="1" ht="30" x14ac:dyDescent="0.3">
      <c r="A214" s="237" t="s">
        <v>1331</v>
      </c>
      <c r="B214" s="235" t="s">
        <v>1078</v>
      </c>
      <c r="C214" s="238" t="s">
        <v>328</v>
      </c>
      <c r="D214" s="238" t="s">
        <v>469</v>
      </c>
      <c r="E214" s="238" t="s">
        <v>129</v>
      </c>
      <c r="F214" s="235"/>
      <c r="G214" s="236"/>
      <c r="H214" s="120"/>
      <c r="I214" s="76" t="s">
        <v>192</v>
      </c>
      <c r="J214" s="238" t="s">
        <v>1083</v>
      </c>
      <c r="K214" s="238" t="s">
        <v>1118</v>
      </c>
      <c r="L214" s="238" t="s">
        <v>174</v>
      </c>
      <c r="N214" s="120"/>
      <c r="O214" s="80"/>
    </row>
    <row r="215" spans="1:15" s="76" customFormat="1" ht="30" x14ac:dyDescent="0.3">
      <c r="A215" s="237" t="s">
        <v>1332</v>
      </c>
      <c r="B215" s="235" t="s">
        <v>822</v>
      </c>
      <c r="C215" s="235" t="s">
        <v>71</v>
      </c>
      <c r="D215" s="235" t="s">
        <v>221</v>
      </c>
      <c r="E215" s="235" t="s">
        <v>129</v>
      </c>
      <c r="F215" s="235"/>
      <c r="G215" s="236"/>
      <c r="H215" s="120"/>
      <c r="I215" s="76" t="s">
        <v>192</v>
      </c>
      <c r="J215" s="235" t="s">
        <v>1106</v>
      </c>
      <c r="K215" s="235">
        <v>2003</v>
      </c>
      <c r="L215" s="235" t="s">
        <v>180</v>
      </c>
      <c r="M215" s="235"/>
      <c r="N215" s="120"/>
      <c r="O215" s="80"/>
    </row>
    <row r="216" spans="1:15" s="76" customFormat="1" ht="30" x14ac:dyDescent="0.3">
      <c r="A216" s="237" t="s">
        <v>1333</v>
      </c>
      <c r="B216" s="235" t="s">
        <v>552</v>
      </c>
      <c r="C216" s="235" t="s">
        <v>90</v>
      </c>
      <c r="D216" s="235" t="s">
        <v>208</v>
      </c>
      <c r="E216" s="235" t="s">
        <v>270</v>
      </c>
      <c r="F216" s="235"/>
      <c r="G216" s="236"/>
      <c r="H216" s="120"/>
      <c r="I216" s="76" t="s">
        <v>192</v>
      </c>
      <c r="J216" s="235" t="s">
        <v>1084</v>
      </c>
      <c r="K216" s="235">
        <v>1996</v>
      </c>
      <c r="L216" s="235" t="s">
        <v>174</v>
      </c>
      <c r="M216" s="235"/>
      <c r="N216" s="120"/>
      <c r="O216" s="80"/>
    </row>
    <row r="217" spans="1:15" s="76" customFormat="1" ht="30" x14ac:dyDescent="0.3">
      <c r="A217" s="237" t="s">
        <v>1334</v>
      </c>
      <c r="B217" s="235" t="s">
        <v>852</v>
      </c>
      <c r="C217" s="235" t="s">
        <v>853</v>
      </c>
      <c r="D217" s="235" t="s">
        <v>207</v>
      </c>
      <c r="E217" s="235" t="s">
        <v>129</v>
      </c>
      <c r="F217" s="235"/>
      <c r="G217" s="236"/>
      <c r="H217" s="120"/>
      <c r="I217" s="76" t="s">
        <v>192</v>
      </c>
      <c r="J217" s="235" t="s">
        <v>177</v>
      </c>
      <c r="K217" s="235">
        <v>2019</v>
      </c>
      <c r="L217" s="235" t="s">
        <v>179</v>
      </c>
      <c r="M217" s="235"/>
      <c r="N217" s="120"/>
      <c r="O217" s="80"/>
    </row>
    <row r="218" spans="1:15" s="76" customFormat="1" ht="30" x14ac:dyDescent="0.3">
      <c r="A218" s="237" t="s">
        <v>1335</v>
      </c>
      <c r="B218" s="235" t="s">
        <v>1029</v>
      </c>
      <c r="C218" s="238" t="s">
        <v>83</v>
      </c>
      <c r="D218" s="238" t="s">
        <v>749</v>
      </c>
      <c r="E218" s="238"/>
      <c r="F218" s="235"/>
      <c r="G218" s="238"/>
      <c r="H218" s="120"/>
      <c r="I218" s="76" t="s">
        <v>192</v>
      </c>
      <c r="J218" s="238" t="s">
        <v>1110</v>
      </c>
      <c r="K218" s="238">
        <v>2014</v>
      </c>
      <c r="L218" s="238"/>
      <c r="M218" s="235"/>
      <c r="N218" s="120"/>
      <c r="O218" s="80"/>
    </row>
    <row r="219" spans="1:15" s="76" customFormat="1" ht="30" x14ac:dyDescent="0.3">
      <c r="A219" s="237" t="s">
        <v>1336</v>
      </c>
      <c r="B219" s="235" t="s">
        <v>863</v>
      </c>
      <c r="C219" s="235" t="s">
        <v>326</v>
      </c>
      <c r="D219" s="235" t="s">
        <v>210</v>
      </c>
      <c r="E219" s="235" t="s">
        <v>129</v>
      </c>
      <c r="F219" s="235"/>
      <c r="G219" s="236"/>
      <c r="H219" s="120"/>
      <c r="I219" s="76" t="s">
        <v>192</v>
      </c>
      <c r="J219" s="235" t="s">
        <v>297</v>
      </c>
      <c r="K219" s="235">
        <v>2008</v>
      </c>
      <c r="L219" s="235" t="s">
        <v>179</v>
      </c>
      <c r="N219" s="120"/>
      <c r="O219" s="80"/>
    </row>
    <row r="220" spans="1:15" s="76" customFormat="1" ht="30" x14ac:dyDescent="0.3">
      <c r="A220" s="237" t="s">
        <v>1337</v>
      </c>
      <c r="B220" s="235" t="s">
        <v>627</v>
      </c>
      <c r="C220" s="235" t="s">
        <v>85</v>
      </c>
      <c r="D220" s="235" t="s">
        <v>212</v>
      </c>
      <c r="E220" s="235" t="s">
        <v>270</v>
      </c>
      <c r="F220" s="235"/>
      <c r="G220" s="236"/>
      <c r="H220" s="120"/>
      <c r="I220" s="76" t="s">
        <v>192</v>
      </c>
      <c r="J220" s="235" t="s">
        <v>1084</v>
      </c>
      <c r="K220" s="235">
        <v>2019</v>
      </c>
      <c r="L220" s="235" t="s">
        <v>174</v>
      </c>
      <c r="M220" s="235"/>
      <c r="N220" s="120"/>
      <c r="O220" s="80"/>
    </row>
    <row r="221" spans="1:15" s="76" customFormat="1" ht="30" x14ac:dyDescent="0.3">
      <c r="A221" s="237" t="s">
        <v>1338</v>
      </c>
      <c r="B221" s="235" t="s">
        <v>673</v>
      </c>
      <c r="C221" s="235" t="s">
        <v>674</v>
      </c>
      <c r="D221" s="235" t="s">
        <v>675</v>
      </c>
      <c r="E221" s="235" t="s">
        <v>270</v>
      </c>
      <c r="F221" s="235"/>
      <c r="G221" s="235"/>
      <c r="H221" s="120"/>
      <c r="I221" s="76" t="s">
        <v>192</v>
      </c>
      <c r="J221" s="235" t="s">
        <v>1083</v>
      </c>
      <c r="K221" s="235">
        <v>2002</v>
      </c>
      <c r="L221" s="235" t="s">
        <v>174</v>
      </c>
      <c r="N221" s="120"/>
      <c r="O221" s="80"/>
    </row>
    <row r="222" spans="1:15" s="76" customFormat="1" ht="30" x14ac:dyDescent="0.3">
      <c r="A222" s="237" t="s">
        <v>1339</v>
      </c>
      <c r="B222" s="235" t="s">
        <v>487</v>
      </c>
      <c r="C222" s="235" t="s">
        <v>488</v>
      </c>
      <c r="D222" s="235" t="s">
        <v>489</v>
      </c>
      <c r="E222" s="235" t="s">
        <v>270</v>
      </c>
      <c r="F222" s="235"/>
      <c r="G222" s="236"/>
      <c r="H222" s="120"/>
      <c r="I222" s="76" t="s">
        <v>192</v>
      </c>
      <c r="J222" s="235" t="s">
        <v>1083</v>
      </c>
      <c r="K222" s="235">
        <v>2019</v>
      </c>
      <c r="L222" s="235" t="s">
        <v>182</v>
      </c>
      <c r="M222" s="235"/>
      <c r="N222" s="120"/>
      <c r="O222" s="80"/>
    </row>
    <row r="223" spans="1:15" s="76" customFormat="1" ht="30" x14ac:dyDescent="0.3">
      <c r="A223" s="237" t="s">
        <v>1340</v>
      </c>
      <c r="B223" s="235" t="s">
        <v>916</v>
      </c>
      <c r="C223" s="235" t="s">
        <v>431</v>
      </c>
      <c r="D223" s="235" t="s">
        <v>880</v>
      </c>
      <c r="E223" s="235" t="s">
        <v>270</v>
      </c>
      <c r="F223" s="235"/>
      <c r="G223" s="235"/>
      <c r="H223" s="120"/>
      <c r="I223" s="76" t="s">
        <v>192</v>
      </c>
      <c r="J223" s="235" t="s">
        <v>1084</v>
      </c>
      <c r="K223" s="235">
        <v>2018</v>
      </c>
      <c r="L223" s="235" t="s">
        <v>181</v>
      </c>
      <c r="N223" s="120"/>
      <c r="O223" s="80"/>
    </row>
    <row r="224" spans="1:15" s="76" customFormat="1" ht="30" x14ac:dyDescent="0.3">
      <c r="A224" s="237" t="s">
        <v>1341</v>
      </c>
      <c r="B224" s="235" t="s">
        <v>784</v>
      </c>
      <c r="C224" s="235" t="s">
        <v>785</v>
      </c>
      <c r="D224" s="235" t="s">
        <v>786</v>
      </c>
      <c r="E224" s="235" t="s">
        <v>270</v>
      </c>
      <c r="F224" s="235"/>
      <c r="G224" s="236"/>
      <c r="H224" s="120"/>
      <c r="I224" s="76" t="s">
        <v>192</v>
      </c>
      <c r="J224" s="235" t="s">
        <v>177</v>
      </c>
      <c r="K224" s="235">
        <v>2017</v>
      </c>
      <c r="L224" s="235" t="s">
        <v>186</v>
      </c>
      <c r="N224" s="120"/>
      <c r="O224" s="80"/>
    </row>
    <row r="225" spans="1:15" s="76" customFormat="1" ht="30" x14ac:dyDescent="0.3">
      <c r="A225" s="237" t="s">
        <v>1342</v>
      </c>
      <c r="B225" s="235" t="s">
        <v>536</v>
      </c>
      <c r="C225" s="235" t="s">
        <v>493</v>
      </c>
      <c r="D225" s="235" t="s">
        <v>210</v>
      </c>
      <c r="E225" s="235" t="s">
        <v>270</v>
      </c>
      <c r="F225" s="235"/>
      <c r="G225" s="236"/>
      <c r="H225" s="120"/>
      <c r="I225" s="76" t="s">
        <v>192</v>
      </c>
      <c r="J225" s="235" t="s">
        <v>1084</v>
      </c>
      <c r="K225" s="235">
        <v>2019</v>
      </c>
      <c r="L225" s="235" t="s">
        <v>174</v>
      </c>
      <c r="M225" s="235"/>
      <c r="N225" s="120"/>
      <c r="O225" s="80"/>
    </row>
    <row r="226" spans="1:15" s="76" customFormat="1" ht="30" x14ac:dyDescent="0.3">
      <c r="A226" s="237" t="s">
        <v>1343</v>
      </c>
      <c r="B226" s="235" t="s">
        <v>430</v>
      </c>
      <c r="C226" s="235" t="s">
        <v>431</v>
      </c>
      <c r="D226" s="235" t="s">
        <v>231</v>
      </c>
      <c r="E226" s="235" t="s">
        <v>270</v>
      </c>
      <c r="F226" s="235"/>
      <c r="G226" s="236"/>
      <c r="H226" s="120"/>
      <c r="I226" s="76" t="s">
        <v>192</v>
      </c>
      <c r="J226" s="235" t="s">
        <v>297</v>
      </c>
      <c r="K226" s="235">
        <v>1999</v>
      </c>
      <c r="L226" s="235" t="s">
        <v>187</v>
      </c>
      <c r="N226" s="120"/>
      <c r="O226" s="80"/>
    </row>
    <row r="227" spans="1:15" s="76" customFormat="1" ht="30" x14ac:dyDescent="0.3">
      <c r="A227" s="237" t="s">
        <v>1344</v>
      </c>
      <c r="B227" s="235" t="s">
        <v>680</v>
      </c>
      <c r="C227" s="235" t="s">
        <v>681</v>
      </c>
      <c r="D227" s="235" t="s">
        <v>682</v>
      </c>
      <c r="E227" s="235" t="s">
        <v>270</v>
      </c>
      <c r="F227" s="235"/>
      <c r="G227" s="236"/>
      <c r="H227" s="120"/>
      <c r="I227" s="76" t="s">
        <v>192</v>
      </c>
      <c r="J227" s="235" t="s">
        <v>1083</v>
      </c>
      <c r="K227" s="235">
        <v>2007</v>
      </c>
      <c r="L227" s="235" t="s">
        <v>183</v>
      </c>
      <c r="N227" s="120"/>
      <c r="O227" s="80"/>
    </row>
    <row r="228" spans="1:15" s="76" customFormat="1" ht="30" x14ac:dyDescent="0.3">
      <c r="A228" s="237" t="s">
        <v>1345</v>
      </c>
      <c r="B228" s="235" t="s">
        <v>780</v>
      </c>
      <c r="C228" s="235" t="s">
        <v>81</v>
      </c>
      <c r="D228" s="235" t="s">
        <v>781</v>
      </c>
      <c r="E228" s="235" t="s">
        <v>270</v>
      </c>
      <c r="F228" s="235"/>
      <c r="G228" s="236"/>
      <c r="H228" s="120"/>
      <c r="I228" s="76" t="s">
        <v>192</v>
      </c>
      <c r="J228" s="235" t="s">
        <v>177</v>
      </c>
      <c r="K228" s="235">
        <v>2012</v>
      </c>
      <c r="L228" s="235" t="s">
        <v>182</v>
      </c>
      <c r="M228" s="235"/>
      <c r="N228" s="120"/>
      <c r="O228" s="80"/>
    </row>
    <row r="229" spans="1:15" s="76" customFormat="1" ht="30" x14ac:dyDescent="0.3">
      <c r="A229" s="237" t="s">
        <v>1346</v>
      </c>
      <c r="B229" s="235" t="s">
        <v>1026</v>
      </c>
      <c r="C229" s="235" t="s">
        <v>524</v>
      </c>
      <c r="D229" s="235" t="s">
        <v>1027</v>
      </c>
      <c r="E229" s="235" t="s">
        <v>270</v>
      </c>
      <c r="F229" s="235"/>
      <c r="G229" s="236"/>
      <c r="H229" s="120"/>
      <c r="I229" s="76" t="s">
        <v>192</v>
      </c>
      <c r="J229" s="235" t="s">
        <v>1083</v>
      </c>
      <c r="K229" s="235">
        <v>2002</v>
      </c>
      <c r="L229" s="235" t="s">
        <v>181</v>
      </c>
      <c r="N229" s="120"/>
      <c r="O229" s="80"/>
    </row>
    <row r="230" spans="1:15" s="76" customFormat="1" ht="30" x14ac:dyDescent="0.3">
      <c r="A230" s="237" t="s">
        <v>1347</v>
      </c>
      <c r="B230" s="235" t="s">
        <v>729</v>
      </c>
      <c r="C230" s="235" t="s">
        <v>108</v>
      </c>
      <c r="D230" s="235" t="s">
        <v>414</v>
      </c>
      <c r="E230" s="235" t="s">
        <v>270</v>
      </c>
      <c r="F230" s="235"/>
      <c r="G230" s="236"/>
      <c r="H230" s="120"/>
      <c r="I230" s="76" t="s">
        <v>192</v>
      </c>
      <c r="J230" s="235" t="s">
        <v>1085</v>
      </c>
      <c r="K230" s="235">
        <v>2011</v>
      </c>
      <c r="L230" s="235" t="s">
        <v>187</v>
      </c>
      <c r="M230" s="235"/>
      <c r="N230" s="120"/>
      <c r="O230" s="80"/>
    </row>
    <row r="231" spans="1:15" s="76" customFormat="1" ht="30" x14ac:dyDescent="0.3">
      <c r="A231" s="237" t="s">
        <v>1348</v>
      </c>
      <c r="B231" s="235" t="s">
        <v>683</v>
      </c>
      <c r="C231" s="235" t="s">
        <v>484</v>
      </c>
      <c r="D231" s="235" t="s">
        <v>684</v>
      </c>
      <c r="E231" s="235" t="s">
        <v>270</v>
      </c>
      <c r="F231" s="235"/>
      <c r="G231" s="235"/>
      <c r="H231" s="120"/>
      <c r="I231" s="76" t="s">
        <v>192</v>
      </c>
      <c r="J231" s="235" t="s">
        <v>1083</v>
      </c>
      <c r="K231" s="235">
        <v>2002</v>
      </c>
      <c r="L231" s="235" t="s">
        <v>183</v>
      </c>
      <c r="N231" s="120"/>
      <c r="O231" s="80"/>
    </row>
    <row r="232" spans="1:15" s="76" customFormat="1" ht="30" x14ac:dyDescent="0.3">
      <c r="A232" s="237" t="s">
        <v>1349</v>
      </c>
      <c r="B232" s="235" t="s">
        <v>854</v>
      </c>
      <c r="C232" s="235" t="s">
        <v>305</v>
      </c>
      <c r="D232" s="235" t="s">
        <v>225</v>
      </c>
      <c r="E232" s="235" t="s">
        <v>270</v>
      </c>
      <c r="F232" s="235"/>
      <c r="G232" s="236"/>
      <c r="H232" s="120"/>
      <c r="I232" s="76" t="s">
        <v>192</v>
      </c>
      <c r="J232" s="235" t="s">
        <v>177</v>
      </c>
      <c r="K232" s="235">
        <v>2013</v>
      </c>
      <c r="L232" s="235" t="s">
        <v>179</v>
      </c>
      <c r="N232" s="120"/>
      <c r="O232" s="80"/>
    </row>
    <row r="233" spans="1:15" s="76" customFormat="1" ht="30" x14ac:dyDescent="0.3">
      <c r="A233" s="237" t="s">
        <v>1350</v>
      </c>
      <c r="B233" s="235" t="s">
        <v>980</v>
      </c>
      <c r="C233" s="235" t="s">
        <v>113</v>
      </c>
      <c r="D233" s="235" t="s">
        <v>981</v>
      </c>
      <c r="E233" s="235" t="s">
        <v>129</v>
      </c>
      <c r="F233" s="235"/>
      <c r="G233" s="236"/>
      <c r="H233" s="120"/>
      <c r="I233" s="76" t="s">
        <v>192</v>
      </c>
      <c r="J233" s="235" t="s">
        <v>297</v>
      </c>
      <c r="K233" s="235">
        <v>2003</v>
      </c>
      <c r="L233" s="235" t="s">
        <v>175</v>
      </c>
      <c r="N233" s="120"/>
      <c r="O233" s="80"/>
    </row>
    <row r="234" spans="1:15" s="76" customFormat="1" ht="30" x14ac:dyDescent="0.3">
      <c r="A234" s="237" t="s">
        <v>1351</v>
      </c>
      <c r="B234" s="235" t="s">
        <v>961</v>
      </c>
      <c r="C234" s="235" t="s">
        <v>73</v>
      </c>
      <c r="D234" s="235" t="s">
        <v>264</v>
      </c>
      <c r="E234" s="235" t="s">
        <v>270</v>
      </c>
      <c r="F234" s="235"/>
      <c r="G234" s="236"/>
      <c r="H234" s="120"/>
      <c r="I234" s="76" t="s">
        <v>192</v>
      </c>
      <c r="J234" s="235" t="s">
        <v>1084</v>
      </c>
      <c r="K234" s="235">
        <v>2018</v>
      </c>
      <c r="L234" s="235" t="s">
        <v>174</v>
      </c>
      <c r="M234" s="235"/>
      <c r="N234" s="120"/>
      <c r="O234" s="80"/>
    </row>
    <row r="235" spans="1:15" s="76" customFormat="1" ht="30" x14ac:dyDescent="0.3">
      <c r="A235" s="237" t="s">
        <v>1352</v>
      </c>
      <c r="B235" s="235" t="s">
        <v>977</v>
      </c>
      <c r="C235" s="235" t="s">
        <v>978</v>
      </c>
      <c r="D235" s="235" t="s">
        <v>766</v>
      </c>
      <c r="E235" s="235" t="s">
        <v>270</v>
      </c>
      <c r="F235" s="235"/>
      <c r="G235" s="236"/>
      <c r="H235" s="120"/>
      <c r="I235" s="76" t="s">
        <v>192</v>
      </c>
      <c r="J235" s="235" t="s">
        <v>297</v>
      </c>
      <c r="K235" s="235">
        <v>2005</v>
      </c>
      <c r="L235" s="235" t="s">
        <v>175</v>
      </c>
      <c r="N235" s="120"/>
      <c r="O235" s="80"/>
    </row>
    <row r="236" spans="1:15" s="76" customFormat="1" ht="30" x14ac:dyDescent="0.3">
      <c r="A236" s="237" t="s">
        <v>1353</v>
      </c>
      <c r="B236" s="235" t="s">
        <v>1030</v>
      </c>
      <c r="C236" s="238" t="s">
        <v>81</v>
      </c>
      <c r="D236" s="238" t="s">
        <v>1031</v>
      </c>
      <c r="E236" s="238"/>
      <c r="F236" s="235"/>
      <c r="G236" s="238"/>
      <c r="H236" s="120"/>
      <c r="I236" s="76" t="s">
        <v>192</v>
      </c>
      <c r="J236" s="238" t="s">
        <v>1110</v>
      </c>
      <c r="K236" s="238">
        <v>2005</v>
      </c>
      <c r="L236" s="238"/>
      <c r="M236" s="235"/>
      <c r="N236" s="120"/>
      <c r="O236" s="80"/>
    </row>
    <row r="237" spans="1:15" s="76" customFormat="1" ht="31.2" x14ac:dyDescent="0.3">
      <c r="A237" s="237" t="s">
        <v>1354</v>
      </c>
      <c r="B237" s="235" t="s">
        <v>767</v>
      </c>
      <c r="C237" s="235" t="s">
        <v>70</v>
      </c>
      <c r="D237" s="235" t="s">
        <v>768</v>
      </c>
      <c r="E237" s="235" t="s">
        <v>129</v>
      </c>
      <c r="F237" s="235"/>
      <c r="G237" s="236"/>
      <c r="H237" s="120"/>
      <c r="I237" s="76" t="s">
        <v>192</v>
      </c>
      <c r="J237" s="235" t="s">
        <v>1098</v>
      </c>
      <c r="K237" s="235">
        <v>2005</v>
      </c>
      <c r="L237" s="235" t="s">
        <v>175</v>
      </c>
      <c r="M237" s="235"/>
      <c r="N237" s="120"/>
      <c r="O237" s="85"/>
    </row>
    <row r="238" spans="1:15" s="76" customFormat="1" ht="30" x14ac:dyDescent="0.5">
      <c r="A238" s="237" t="s">
        <v>1355</v>
      </c>
      <c r="B238" s="235" t="s">
        <v>760</v>
      </c>
      <c r="C238" s="235" t="s">
        <v>761</v>
      </c>
      <c r="D238" s="235" t="s">
        <v>221</v>
      </c>
      <c r="E238" s="235" t="s">
        <v>129</v>
      </c>
      <c r="F238" s="235"/>
      <c r="G238" s="236"/>
      <c r="H238" s="120"/>
      <c r="I238" s="76" t="s">
        <v>192</v>
      </c>
      <c r="J238" s="235" t="s">
        <v>1087</v>
      </c>
      <c r="K238" s="235">
        <v>2003</v>
      </c>
      <c r="L238" s="235" t="s">
        <v>175</v>
      </c>
      <c r="N238" s="120"/>
      <c r="O238" s="86"/>
    </row>
    <row r="239" spans="1:15" s="76" customFormat="1" ht="30" x14ac:dyDescent="0.3">
      <c r="A239" s="237" t="s">
        <v>1356</v>
      </c>
      <c r="B239" s="235" t="s">
        <v>520</v>
      </c>
      <c r="C239" s="235" t="s">
        <v>87</v>
      </c>
      <c r="D239" s="235" t="s">
        <v>239</v>
      </c>
      <c r="E239" s="235" t="s">
        <v>129</v>
      </c>
      <c r="F239" s="235"/>
      <c r="G239" s="236"/>
      <c r="H239" s="120"/>
      <c r="I239" s="76" t="s">
        <v>192</v>
      </c>
      <c r="J239" s="235" t="s">
        <v>1092</v>
      </c>
      <c r="K239" s="235">
        <v>1999</v>
      </c>
      <c r="L239" s="235" t="s">
        <v>175</v>
      </c>
      <c r="N239" s="120"/>
      <c r="O239" s="80"/>
    </row>
    <row r="240" spans="1:15" s="76" customFormat="1" ht="30" x14ac:dyDescent="0.3">
      <c r="A240" s="237" t="s">
        <v>1357</v>
      </c>
      <c r="B240" s="235" t="s">
        <v>687</v>
      </c>
      <c r="C240" s="235" t="s">
        <v>493</v>
      </c>
      <c r="D240" s="235" t="s">
        <v>688</v>
      </c>
      <c r="E240" s="235" t="s">
        <v>270</v>
      </c>
      <c r="F240" s="235"/>
      <c r="G240" s="236"/>
      <c r="H240" s="120"/>
      <c r="I240" s="76" t="s">
        <v>192</v>
      </c>
      <c r="J240" s="235" t="s">
        <v>297</v>
      </c>
      <c r="K240" s="235">
        <v>2016</v>
      </c>
      <c r="L240" s="235" t="s">
        <v>183</v>
      </c>
      <c r="M240" s="235"/>
      <c r="N240" s="120"/>
      <c r="O240" s="80"/>
    </row>
    <row r="241" spans="1:15" s="76" customFormat="1" ht="30" x14ac:dyDescent="0.3">
      <c r="A241" s="237" t="s">
        <v>1358</v>
      </c>
      <c r="B241" s="235" t="s">
        <v>1018</v>
      </c>
      <c r="C241" s="235" t="s">
        <v>1019</v>
      </c>
      <c r="D241" s="235" t="s">
        <v>1020</v>
      </c>
      <c r="E241" s="235" t="s">
        <v>129</v>
      </c>
      <c r="F241" s="235"/>
      <c r="G241" s="236"/>
      <c r="H241" s="120"/>
      <c r="I241" s="76" t="s">
        <v>192</v>
      </c>
      <c r="J241" s="235" t="s">
        <v>1109</v>
      </c>
      <c r="K241" s="235">
        <v>2004</v>
      </c>
      <c r="L241" s="235" t="s">
        <v>180</v>
      </c>
      <c r="M241" s="235"/>
      <c r="N241" s="120"/>
      <c r="O241" s="80"/>
    </row>
    <row r="242" spans="1:15" s="76" customFormat="1" ht="30" x14ac:dyDescent="0.5">
      <c r="A242" s="237" t="s">
        <v>1359</v>
      </c>
      <c r="B242" s="235" t="s">
        <v>477</v>
      </c>
      <c r="C242" s="235" t="s">
        <v>478</v>
      </c>
      <c r="D242" s="235" t="s">
        <v>207</v>
      </c>
      <c r="E242" s="235" t="s">
        <v>129</v>
      </c>
      <c r="F242" s="235"/>
      <c r="G242" s="236"/>
      <c r="H242" s="120"/>
      <c r="I242" s="76" t="s">
        <v>192</v>
      </c>
      <c r="J242" s="235" t="s">
        <v>1089</v>
      </c>
      <c r="K242" s="235">
        <v>2007</v>
      </c>
      <c r="L242" s="235" t="s">
        <v>175</v>
      </c>
      <c r="M242" s="235"/>
      <c r="N242" s="120"/>
      <c r="O242" s="86"/>
    </row>
    <row r="243" spans="1:15" s="76" customFormat="1" ht="30" x14ac:dyDescent="0.3">
      <c r="A243" s="237" t="s">
        <v>1360</v>
      </c>
      <c r="B243" s="235" t="s">
        <v>840</v>
      </c>
      <c r="C243" s="235" t="s">
        <v>841</v>
      </c>
      <c r="D243" s="235" t="s">
        <v>842</v>
      </c>
      <c r="E243" s="235" t="s">
        <v>129</v>
      </c>
      <c r="F243" s="235"/>
      <c r="G243" s="235"/>
      <c r="H243" s="120"/>
      <c r="I243" s="76" t="s">
        <v>192</v>
      </c>
      <c r="J243" s="235" t="s">
        <v>297</v>
      </c>
      <c r="K243" s="235">
        <v>2012</v>
      </c>
      <c r="L243" s="235" t="s">
        <v>179</v>
      </c>
      <c r="N243" s="120"/>
      <c r="O243" s="80"/>
    </row>
    <row r="244" spans="1:15" s="76" customFormat="1" ht="30" x14ac:dyDescent="0.3">
      <c r="A244" s="237" t="s">
        <v>1361</v>
      </c>
      <c r="B244" s="235" t="s">
        <v>858</v>
      </c>
      <c r="C244" s="235" t="s">
        <v>95</v>
      </c>
      <c r="D244" s="235" t="s">
        <v>859</v>
      </c>
      <c r="E244" s="235" t="s">
        <v>129</v>
      </c>
      <c r="F244" s="235"/>
      <c r="G244" s="236"/>
      <c r="H244" s="120"/>
      <c r="I244" s="76" t="s">
        <v>192</v>
      </c>
      <c r="J244" s="235" t="s">
        <v>177</v>
      </c>
      <c r="K244" s="235">
        <v>2018</v>
      </c>
      <c r="L244" s="235" t="s">
        <v>179</v>
      </c>
      <c r="N244" s="120"/>
      <c r="O244" s="80"/>
    </row>
    <row r="245" spans="1:15" s="76" customFormat="1" ht="30" x14ac:dyDescent="0.3">
      <c r="A245" s="237" t="s">
        <v>1362</v>
      </c>
      <c r="B245" s="235" t="s">
        <v>778</v>
      </c>
      <c r="C245" s="235" t="s">
        <v>72</v>
      </c>
      <c r="D245" s="235" t="s">
        <v>779</v>
      </c>
      <c r="E245" s="235" t="s">
        <v>129</v>
      </c>
      <c r="F245" s="235"/>
      <c r="G245" s="236"/>
      <c r="H245" s="120"/>
      <c r="I245" s="76" t="s">
        <v>192</v>
      </c>
      <c r="J245" s="235" t="s">
        <v>177</v>
      </c>
      <c r="K245" s="235">
        <v>2014</v>
      </c>
      <c r="L245" s="235" t="s">
        <v>188</v>
      </c>
      <c r="N245" s="120"/>
      <c r="O245" s="80"/>
    </row>
    <row r="246" spans="1:15" s="76" customFormat="1" ht="30" x14ac:dyDescent="0.3">
      <c r="A246" s="237" t="s">
        <v>1363</v>
      </c>
      <c r="B246" s="235" t="s">
        <v>595</v>
      </c>
      <c r="C246" s="235" t="s">
        <v>596</v>
      </c>
      <c r="D246" s="235" t="s">
        <v>246</v>
      </c>
      <c r="E246" s="235" t="s">
        <v>129</v>
      </c>
      <c r="F246" s="235"/>
      <c r="G246" s="236"/>
      <c r="H246" s="120"/>
      <c r="I246" s="76" t="s">
        <v>192</v>
      </c>
      <c r="J246" s="235" t="s">
        <v>177</v>
      </c>
      <c r="K246" s="235">
        <v>1996</v>
      </c>
      <c r="L246" s="235" t="s">
        <v>175</v>
      </c>
      <c r="N246" s="120"/>
      <c r="O246" s="80"/>
    </row>
    <row r="247" spans="1:15" s="76" customFormat="1" ht="30" x14ac:dyDescent="0.3">
      <c r="A247" s="237" t="s">
        <v>1364</v>
      </c>
      <c r="B247" s="235" t="s">
        <v>861</v>
      </c>
      <c r="C247" s="235" t="s">
        <v>862</v>
      </c>
      <c r="D247" s="235" t="s">
        <v>222</v>
      </c>
      <c r="E247" s="235" t="s">
        <v>129</v>
      </c>
      <c r="F247" s="235"/>
      <c r="G247" s="236"/>
      <c r="H247" s="120"/>
      <c r="I247" s="76" t="s">
        <v>192</v>
      </c>
      <c r="J247" s="235" t="s">
        <v>1086</v>
      </c>
      <c r="K247" s="235">
        <v>2021</v>
      </c>
      <c r="L247" s="235" t="s">
        <v>179</v>
      </c>
      <c r="M247" s="235"/>
      <c r="N247" s="120"/>
      <c r="O247" s="80"/>
    </row>
    <row r="248" spans="1:15" s="76" customFormat="1" ht="30" x14ac:dyDescent="0.3">
      <c r="A248" s="237" t="s">
        <v>1365</v>
      </c>
      <c r="B248" s="235" t="s">
        <v>936</v>
      </c>
      <c r="C248" s="235" t="s">
        <v>88</v>
      </c>
      <c r="D248" s="235" t="s">
        <v>937</v>
      </c>
      <c r="E248" s="235" t="s">
        <v>129</v>
      </c>
      <c r="F248" s="235"/>
      <c r="G248" s="236"/>
      <c r="H248" s="120"/>
      <c r="I248" s="76" t="s">
        <v>192</v>
      </c>
      <c r="J248" s="235" t="s">
        <v>1085</v>
      </c>
      <c r="K248" s="235">
        <v>2018</v>
      </c>
      <c r="L248" s="235" t="s">
        <v>182</v>
      </c>
      <c r="M248" s="235"/>
      <c r="N248" s="120"/>
      <c r="O248" s="80"/>
    </row>
    <row r="249" spans="1:15" s="76" customFormat="1" ht="30" x14ac:dyDescent="0.3">
      <c r="A249" s="237" t="s">
        <v>1366</v>
      </c>
      <c r="B249" s="235" t="s">
        <v>429</v>
      </c>
      <c r="C249" s="235" t="s">
        <v>317</v>
      </c>
      <c r="D249" s="235" t="s">
        <v>207</v>
      </c>
      <c r="E249" s="235" t="s">
        <v>129</v>
      </c>
      <c r="F249" s="235"/>
      <c r="G249" s="236"/>
      <c r="H249" s="120"/>
      <c r="I249" s="76" t="s">
        <v>192</v>
      </c>
      <c r="J249" s="235" t="s">
        <v>177</v>
      </c>
      <c r="K249" s="235">
        <v>2019</v>
      </c>
      <c r="L249" s="235" t="s">
        <v>175</v>
      </c>
      <c r="N249" s="120"/>
      <c r="O249" s="80"/>
    </row>
    <row r="250" spans="1:15" s="76" customFormat="1" ht="30" x14ac:dyDescent="0.5">
      <c r="A250" s="237" t="s">
        <v>1367</v>
      </c>
      <c r="B250" s="235" t="s">
        <v>1047</v>
      </c>
      <c r="C250" s="238" t="s">
        <v>1048</v>
      </c>
      <c r="D250" s="238" t="s">
        <v>1049</v>
      </c>
      <c r="E250" s="238"/>
      <c r="F250" s="235"/>
      <c r="G250" s="236"/>
      <c r="H250" s="120"/>
      <c r="I250" s="76" t="s">
        <v>192</v>
      </c>
      <c r="J250" s="238" t="s">
        <v>1113</v>
      </c>
      <c r="K250" s="238">
        <v>2014</v>
      </c>
      <c r="L250" s="238"/>
      <c r="N250" s="120"/>
      <c r="O250" s="86"/>
    </row>
    <row r="251" spans="1:15" s="76" customFormat="1" ht="30" x14ac:dyDescent="0.3">
      <c r="A251" s="237" t="s">
        <v>1368</v>
      </c>
      <c r="B251" s="235" t="s">
        <v>490</v>
      </c>
      <c r="C251" s="235" t="s">
        <v>491</v>
      </c>
      <c r="D251" s="235" t="s">
        <v>241</v>
      </c>
      <c r="E251" s="235" t="s">
        <v>129</v>
      </c>
      <c r="F251" s="235"/>
      <c r="G251" s="238"/>
      <c r="H251" s="120"/>
      <c r="I251" s="76" t="s">
        <v>192</v>
      </c>
      <c r="J251" s="235" t="s">
        <v>1083</v>
      </c>
      <c r="K251" s="235">
        <v>2002</v>
      </c>
      <c r="L251" s="235" t="s">
        <v>175</v>
      </c>
      <c r="N251" s="120"/>
      <c r="O251" s="80"/>
    </row>
    <row r="252" spans="1:15" s="76" customFormat="1" ht="30" x14ac:dyDescent="0.3">
      <c r="A252" s="237" t="s">
        <v>1369</v>
      </c>
      <c r="B252" s="235" t="s">
        <v>544</v>
      </c>
      <c r="C252" s="235" t="s">
        <v>545</v>
      </c>
      <c r="D252" s="235" t="s">
        <v>222</v>
      </c>
      <c r="E252" s="235" t="s">
        <v>129</v>
      </c>
      <c r="F252" s="235"/>
      <c r="G252" s="236"/>
      <c r="H252" s="120"/>
      <c r="I252" s="76" t="s">
        <v>192</v>
      </c>
      <c r="J252" s="235" t="s">
        <v>1088</v>
      </c>
      <c r="K252" s="235">
        <v>2018</v>
      </c>
      <c r="L252" s="235" t="s">
        <v>175</v>
      </c>
      <c r="N252" s="120"/>
      <c r="O252" s="80"/>
    </row>
    <row r="253" spans="1:15" s="76" customFormat="1" ht="30" x14ac:dyDescent="0.3">
      <c r="A253" s="237" t="s">
        <v>1370</v>
      </c>
      <c r="B253" s="235" t="s">
        <v>589</v>
      </c>
      <c r="C253" s="235" t="s">
        <v>71</v>
      </c>
      <c r="D253" s="235" t="s">
        <v>590</v>
      </c>
      <c r="E253" s="235" t="s">
        <v>129</v>
      </c>
      <c r="F253" s="235"/>
      <c r="G253" s="236"/>
      <c r="H253" s="120"/>
      <c r="I253" s="76" t="s">
        <v>192</v>
      </c>
      <c r="J253" s="235" t="s">
        <v>1089</v>
      </c>
      <c r="K253" s="235">
        <v>2015</v>
      </c>
      <c r="L253" s="235" t="s">
        <v>174</v>
      </c>
      <c r="N253" s="120"/>
      <c r="O253" s="80"/>
    </row>
    <row r="254" spans="1:15" s="76" customFormat="1" ht="30" x14ac:dyDescent="0.3">
      <c r="A254" s="237" t="s">
        <v>1371</v>
      </c>
      <c r="B254" s="235" t="s">
        <v>969</v>
      </c>
      <c r="C254" s="235" t="s">
        <v>73</v>
      </c>
      <c r="D254" s="235" t="s">
        <v>970</v>
      </c>
      <c r="E254" s="235" t="s">
        <v>129</v>
      </c>
      <c r="F254" s="235"/>
      <c r="G254" s="236"/>
      <c r="H254" s="120"/>
      <c r="I254" s="76" t="s">
        <v>192</v>
      </c>
      <c r="J254" s="235" t="s">
        <v>1088</v>
      </c>
      <c r="K254" s="235">
        <v>2019</v>
      </c>
      <c r="L254" s="235" t="s">
        <v>175</v>
      </c>
      <c r="N254" s="120"/>
      <c r="O254" s="80"/>
    </row>
    <row r="255" spans="1:15" s="76" customFormat="1" ht="30" x14ac:dyDescent="0.3">
      <c r="A255" s="237" t="s">
        <v>1372</v>
      </c>
      <c r="B255" s="235" t="s">
        <v>459</v>
      </c>
      <c r="C255" s="235" t="s">
        <v>460</v>
      </c>
      <c r="D255" s="235" t="s">
        <v>461</v>
      </c>
      <c r="E255" s="235" t="s">
        <v>129</v>
      </c>
      <c r="F255" s="235"/>
      <c r="G255" s="236"/>
      <c r="H255" s="120"/>
      <c r="I255" s="76" t="s">
        <v>192</v>
      </c>
      <c r="J255" s="235" t="s">
        <v>1083</v>
      </c>
      <c r="K255" s="235">
        <v>2018</v>
      </c>
      <c r="L255" s="235" t="s">
        <v>175</v>
      </c>
      <c r="N255" s="120"/>
      <c r="O255" s="80"/>
    </row>
    <row r="256" spans="1:15" s="76" customFormat="1" ht="30" x14ac:dyDescent="0.3">
      <c r="A256" s="237" t="s">
        <v>1373</v>
      </c>
      <c r="B256" s="235" t="s">
        <v>960</v>
      </c>
      <c r="C256" s="235" t="s">
        <v>80</v>
      </c>
      <c r="D256" s="235" t="s">
        <v>245</v>
      </c>
      <c r="E256" s="235" t="s">
        <v>129</v>
      </c>
      <c r="F256" s="235"/>
      <c r="G256" s="236"/>
      <c r="H256" s="120"/>
      <c r="I256" s="76" t="s">
        <v>192</v>
      </c>
      <c r="J256" s="235" t="s">
        <v>1083</v>
      </c>
      <c r="K256" s="235">
        <v>2021</v>
      </c>
      <c r="L256" s="235" t="s">
        <v>175</v>
      </c>
      <c r="N256" s="120"/>
      <c r="O256" s="80"/>
    </row>
    <row r="257" spans="1:15" s="76" customFormat="1" ht="33.6" x14ac:dyDescent="0.3">
      <c r="A257" s="237" t="s">
        <v>1374</v>
      </c>
      <c r="B257" s="235" t="s">
        <v>567</v>
      </c>
      <c r="C257" s="235" t="s">
        <v>568</v>
      </c>
      <c r="D257" s="235" t="s">
        <v>569</v>
      </c>
      <c r="E257" s="235" t="s">
        <v>129</v>
      </c>
      <c r="F257" s="235"/>
      <c r="G257" s="236"/>
      <c r="H257" s="120"/>
      <c r="I257" s="76" t="s">
        <v>192</v>
      </c>
      <c r="J257" s="235" t="s">
        <v>1089</v>
      </c>
      <c r="K257" s="235">
        <v>2014</v>
      </c>
      <c r="L257" s="235" t="s">
        <v>174</v>
      </c>
      <c r="M257" s="235"/>
      <c r="N257" s="120"/>
      <c r="O257" s="84"/>
    </row>
    <row r="258" spans="1:15" s="76" customFormat="1" ht="30" x14ac:dyDescent="0.3">
      <c r="A258" s="237" t="s">
        <v>1375</v>
      </c>
      <c r="B258" s="235" t="s">
        <v>529</v>
      </c>
      <c r="C258" s="235" t="s">
        <v>530</v>
      </c>
      <c r="D258" s="235" t="s">
        <v>531</v>
      </c>
      <c r="E258" s="235" t="s">
        <v>129</v>
      </c>
      <c r="F258" s="235"/>
      <c r="G258" s="236"/>
      <c r="H258" s="120"/>
      <c r="I258" s="76" t="s">
        <v>192</v>
      </c>
      <c r="J258" s="235" t="s">
        <v>1092</v>
      </c>
      <c r="K258" s="235">
        <v>2001</v>
      </c>
      <c r="L258" s="235" t="s">
        <v>175</v>
      </c>
      <c r="N258" s="120"/>
      <c r="O258" s="80"/>
    </row>
    <row r="259" spans="1:15" s="76" customFormat="1" ht="30" x14ac:dyDescent="0.3">
      <c r="A259" s="237" t="s">
        <v>1376</v>
      </c>
      <c r="B259" s="235" t="s">
        <v>423</v>
      </c>
      <c r="C259" s="235" t="s">
        <v>424</v>
      </c>
      <c r="D259" s="235" t="s">
        <v>425</v>
      </c>
      <c r="E259" s="235" t="s">
        <v>129</v>
      </c>
      <c r="F259" s="235"/>
      <c r="G259" s="236"/>
      <c r="H259" s="120"/>
      <c r="I259" s="76" t="s">
        <v>192</v>
      </c>
      <c r="J259" s="235" t="s">
        <v>1085</v>
      </c>
      <c r="K259" s="235">
        <v>2015</v>
      </c>
      <c r="L259" s="235" t="s">
        <v>175</v>
      </c>
      <c r="N259" s="120"/>
      <c r="O259" s="80"/>
    </row>
    <row r="260" spans="1:15" s="76" customFormat="1" ht="30" x14ac:dyDescent="0.3">
      <c r="A260" s="237" t="s">
        <v>1377</v>
      </c>
      <c r="B260" s="235" t="s">
        <v>856</v>
      </c>
      <c r="C260" s="235" t="s">
        <v>427</v>
      </c>
      <c r="D260" s="235" t="s">
        <v>225</v>
      </c>
      <c r="E260" s="235" t="s">
        <v>129</v>
      </c>
      <c r="F260" s="235"/>
      <c r="G260" s="236"/>
      <c r="H260" s="120"/>
      <c r="I260" s="76" t="s">
        <v>192</v>
      </c>
      <c r="J260" s="235" t="s">
        <v>1107</v>
      </c>
      <c r="K260" s="235">
        <v>2016</v>
      </c>
      <c r="L260" s="235" t="s">
        <v>174</v>
      </c>
      <c r="M260" s="235"/>
      <c r="N260" s="120"/>
      <c r="O260" s="80"/>
    </row>
    <row r="261" spans="1:15" s="76" customFormat="1" ht="28.2" x14ac:dyDescent="0.3">
      <c r="A261" s="237" t="s">
        <v>1378</v>
      </c>
      <c r="B261" s="235" t="s">
        <v>556</v>
      </c>
      <c r="C261" s="235" t="s">
        <v>88</v>
      </c>
      <c r="D261" s="235" t="s">
        <v>221</v>
      </c>
      <c r="E261" s="235" t="s">
        <v>129</v>
      </c>
      <c r="F261" s="235"/>
      <c r="G261" s="235"/>
      <c r="H261" s="120"/>
      <c r="I261" s="76" t="s">
        <v>192</v>
      </c>
      <c r="J261" s="235" t="s">
        <v>177</v>
      </c>
      <c r="K261" s="235">
        <v>2014</v>
      </c>
      <c r="L261" s="235" t="s">
        <v>174</v>
      </c>
      <c r="N261" s="120"/>
      <c r="O261" s="78"/>
    </row>
    <row r="262" spans="1:15" s="76" customFormat="1" ht="31.2" x14ac:dyDescent="0.3">
      <c r="A262" s="237" t="s">
        <v>1379</v>
      </c>
      <c r="B262" s="235" t="s">
        <v>416</v>
      </c>
      <c r="C262" s="235" t="s">
        <v>417</v>
      </c>
      <c r="D262" s="235" t="s">
        <v>253</v>
      </c>
      <c r="E262" s="235" t="s">
        <v>129</v>
      </c>
      <c r="F262" s="235"/>
      <c r="G262" s="236"/>
      <c r="H262" s="120"/>
      <c r="I262" s="76" t="s">
        <v>192</v>
      </c>
      <c r="J262" s="235" t="s">
        <v>1085</v>
      </c>
      <c r="K262" s="235">
        <v>2019</v>
      </c>
      <c r="L262" s="235" t="s">
        <v>182</v>
      </c>
      <c r="N262" s="120"/>
      <c r="O262" s="85"/>
    </row>
    <row r="263" spans="1:15" s="76" customFormat="1" ht="30" x14ac:dyDescent="0.3">
      <c r="A263" s="237" t="s">
        <v>1380</v>
      </c>
      <c r="B263" s="235" t="s">
        <v>410</v>
      </c>
      <c r="C263" s="235" t="s">
        <v>88</v>
      </c>
      <c r="D263" s="235" t="s">
        <v>411</v>
      </c>
      <c r="E263" s="235" t="s">
        <v>129</v>
      </c>
      <c r="F263" s="235"/>
      <c r="G263" s="236"/>
      <c r="H263" s="120"/>
      <c r="I263" s="76" t="s">
        <v>192</v>
      </c>
      <c r="J263" s="235" t="s">
        <v>177</v>
      </c>
      <c r="K263" s="235">
        <v>2017</v>
      </c>
      <c r="L263" s="235" t="s">
        <v>175</v>
      </c>
      <c r="M263" s="235"/>
      <c r="N263" s="120"/>
      <c r="O263" s="80"/>
    </row>
    <row r="264" spans="1:15" s="76" customFormat="1" ht="30" x14ac:dyDescent="0.3">
      <c r="A264" s="237" t="s">
        <v>1381</v>
      </c>
      <c r="B264" s="235" t="s">
        <v>511</v>
      </c>
      <c r="C264" s="235" t="s">
        <v>512</v>
      </c>
      <c r="D264" s="235" t="s">
        <v>259</v>
      </c>
      <c r="E264" s="235" t="s">
        <v>129</v>
      </c>
      <c r="F264" s="235"/>
      <c r="G264" s="236"/>
      <c r="H264" s="120"/>
      <c r="I264" s="76" t="s">
        <v>192</v>
      </c>
      <c r="J264" s="235" t="s">
        <v>1085</v>
      </c>
      <c r="K264" s="235">
        <v>2019</v>
      </c>
      <c r="L264" s="235" t="s">
        <v>175</v>
      </c>
      <c r="N264" s="120"/>
      <c r="O264" s="80"/>
    </row>
    <row r="265" spans="1:15" s="76" customFormat="1" ht="30" x14ac:dyDescent="0.3">
      <c r="A265" s="237" t="s">
        <v>1382</v>
      </c>
      <c r="B265" s="235" t="s">
        <v>1043</v>
      </c>
      <c r="C265" s="238" t="s">
        <v>68</v>
      </c>
      <c r="D265" s="238" t="s">
        <v>265</v>
      </c>
      <c r="E265" s="238"/>
      <c r="F265" s="235"/>
      <c r="G265" s="238"/>
      <c r="H265" s="120"/>
      <c r="I265" s="76" t="s">
        <v>192</v>
      </c>
      <c r="J265" s="238" t="s">
        <v>1112</v>
      </c>
      <c r="K265" s="238">
        <v>2019</v>
      </c>
      <c r="L265" s="238"/>
      <c r="M265" s="235"/>
      <c r="N265" s="120"/>
      <c r="O265" s="80"/>
    </row>
    <row r="266" spans="1:15" s="76" customFormat="1" ht="30" x14ac:dyDescent="0.3">
      <c r="A266" s="237" t="s">
        <v>1383</v>
      </c>
      <c r="B266" s="235" t="s">
        <v>991</v>
      </c>
      <c r="C266" s="235" t="s">
        <v>88</v>
      </c>
      <c r="D266" s="235" t="s">
        <v>992</v>
      </c>
      <c r="E266" s="235" t="s">
        <v>129</v>
      </c>
      <c r="F266" s="235"/>
      <c r="G266" s="236"/>
      <c r="H266" s="120"/>
      <c r="I266" s="76" t="s">
        <v>192</v>
      </c>
      <c r="J266" s="235" t="s">
        <v>297</v>
      </c>
      <c r="K266" s="235">
        <v>2009</v>
      </c>
      <c r="L266" s="235" t="s">
        <v>175</v>
      </c>
      <c r="M266" s="235"/>
      <c r="N266" s="120"/>
      <c r="O266" s="80"/>
    </row>
    <row r="267" spans="1:15" s="76" customFormat="1" ht="30" x14ac:dyDescent="0.3">
      <c r="A267" s="237" t="s">
        <v>1384</v>
      </c>
      <c r="B267" s="235" t="s">
        <v>955</v>
      </c>
      <c r="C267" s="235" t="s">
        <v>110</v>
      </c>
      <c r="D267" s="235" t="s">
        <v>239</v>
      </c>
      <c r="E267" s="235" t="s">
        <v>129</v>
      </c>
      <c r="F267" s="235"/>
      <c r="G267" s="236"/>
      <c r="H267" s="120"/>
      <c r="I267" s="76" t="s">
        <v>192</v>
      </c>
      <c r="J267" s="235" t="s">
        <v>297</v>
      </c>
      <c r="K267" s="235">
        <v>2010</v>
      </c>
      <c r="L267" s="235" t="s">
        <v>175</v>
      </c>
      <c r="M267" s="235"/>
      <c r="N267" s="120"/>
      <c r="O267" s="80"/>
    </row>
    <row r="268" spans="1:15" s="76" customFormat="1" ht="30" x14ac:dyDescent="0.3">
      <c r="A268" s="237" t="s">
        <v>1385</v>
      </c>
      <c r="B268" s="235" t="s">
        <v>821</v>
      </c>
      <c r="C268" s="235" t="s">
        <v>73</v>
      </c>
      <c r="D268" s="235" t="s">
        <v>224</v>
      </c>
      <c r="E268" s="235" t="s">
        <v>129</v>
      </c>
      <c r="F268" s="235"/>
      <c r="G268" s="236"/>
      <c r="H268" s="120"/>
      <c r="I268" s="76" t="s">
        <v>192</v>
      </c>
      <c r="J268" s="235" t="s">
        <v>1086</v>
      </c>
      <c r="K268" s="235">
        <v>2021</v>
      </c>
      <c r="L268" s="235" t="s">
        <v>175</v>
      </c>
      <c r="N268" s="120"/>
      <c r="O268" s="80"/>
    </row>
    <row r="269" spans="1:15" s="76" customFormat="1" ht="30" x14ac:dyDescent="0.3">
      <c r="A269" s="237" t="s">
        <v>1386</v>
      </c>
      <c r="B269" s="235" t="s">
        <v>436</v>
      </c>
      <c r="C269" s="235" t="s">
        <v>437</v>
      </c>
      <c r="D269" s="235" t="s">
        <v>438</v>
      </c>
      <c r="E269" s="235" t="s">
        <v>129</v>
      </c>
      <c r="F269" s="235"/>
      <c r="G269" s="236"/>
      <c r="H269" s="120"/>
      <c r="I269" s="76" t="s">
        <v>192</v>
      </c>
      <c r="J269" s="235" t="s">
        <v>1088</v>
      </c>
      <c r="K269" s="235">
        <v>2005</v>
      </c>
      <c r="L269" s="235" t="s">
        <v>175</v>
      </c>
      <c r="N269" s="120"/>
      <c r="O269" s="80"/>
    </row>
    <row r="270" spans="1:15" s="76" customFormat="1" ht="30" x14ac:dyDescent="0.3">
      <c r="A270" s="237" t="s">
        <v>1387</v>
      </c>
      <c r="B270" s="235" t="s">
        <v>582</v>
      </c>
      <c r="C270" s="235" t="s">
        <v>306</v>
      </c>
      <c r="D270" s="235" t="s">
        <v>583</v>
      </c>
      <c r="E270" s="235" t="s">
        <v>129</v>
      </c>
      <c r="F270" s="235"/>
      <c r="G270" s="238"/>
      <c r="H270" s="120"/>
      <c r="I270" s="76" t="s">
        <v>192</v>
      </c>
      <c r="J270" s="235" t="s">
        <v>177</v>
      </c>
      <c r="K270" s="235">
        <v>2016</v>
      </c>
      <c r="L270" s="235" t="s">
        <v>175</v>
      </c>
      <c r="M270" s="235"/>
      <c r="N270" s="120"/>
      <c r="O270" s="80"/>
    </row>
    <row r="271" spans="1:15" s="76" customFormat="1" ht="30" x14ac:dyDescent="0.3">
      <c r="A271" s="237" t="s">
        <v>1388</v>
      </c>
      <c r="B271" s="235" t="s">
        <v>468</v>
      </c>
      <c r="C271" s="235" t="s">
        <v>454</v>
      </c>
      <c r="D271" s="235" t="s">
        <v>469</v>
      </c>
      <c r="E271" s="235" t="s">
        <v>129</v>
      </c>
      <c r="F271" s="235"/>
      <c r="G271" s="236"/>
      <c r="H271" s="120"/>
      <c r="I271" s="76" t="s">
        <v>192</v>
      </c>
      <c r="J271" s="235" t="s">
        <v>1083</v>
      </c>
      <c r="K271" s="235">
        <v>2016</v>
      </c>
      <c r="L271" s="235" t="s">
        <v>174</v>
      </c>
      <c r="M271" s="235"/>
      <c r="N271" s="120"/>
      <c r="O271" s="80"/>
    </row>
    <row r="272" spans="1:15" s="76" customFormat="1" ht="30" x14ac:dyDescent="0.3">
      <c r="A272" s="237" t="s">
        <v>1389</v>
      </c>
      <c r="B272" s="235" t="s">
        <v>480</v>
      </c>
      <c r="C272" s="235" t="s">
        <v>481</v>
      </c>
      <c r="D272" s="235" t="s">
        <v>482</v>
      </c>
      <c r="E272" s="235" t="s">
        <v>129</v>
      </c>
      <c r="F272" s="235"/>
      <c r="G272" s="236"/>
      <c r="H272" s="120"/>
      <c r="I272" s="76" t="s">
        <v>192</v>
      </c>
      <c r="J272" s="235" t="s">
        <v>1090</v>
      </c>
      <c r="K272" s="235">
        <v>2005</v>
      </c>
      <c r="L272" s="235" t="s">
        <v>175</v>
      </c>
      <c r="M272" s="235"/>
      <c r="N272" s="120"/>
      <c r="O272" s="80"/>
    </row>
    <row r="273" spans="1:15" s="76" customFormat="1" ht="30" x14ac:dyDescent="0.3">
      <c r="A273" s="237" t="s">
        <v>1390</v>
      </c>
      <c r="B273" s="235" t="s">
        <v>470</v>
      </c>
      <c r="C273" s="235" t="s">
        <v>471</v>
      </c>
      <c r="D273" s="235" t="s">
        <v>472</v>
      </c>
      <c r="E273" s="235" t="s">
        <v>129</v>
      </c>
      <c r="F273" s="235"/>
      <c r="G273" s="236"/>
      <c r="H273" s="120"/>
      <c r="I273" s="76" t="s">
        <v>192</v>
      </c>
      <c r="J273" s="235" t="s">
        <v>1083</v>
      </c>
      <c r="K273" s="235">
        <v>2019</v>
      </c>
      <c r="L273" s="235" t="s">
        <v>175</v>
      </c>
      <c r="N273" s="120"/>
      <c r="O273" s="80"/>
    </row>
    <row r="274" spans="1:15" s="76" customFormat="1" ht="30" x14ac:dyDescent="0.3">
      <c r="A274" s="237" t="s">
        <v>1391</v>
      </c>
      <c r="B274" s="235" t="s">
        <v>558</v>
      </c>
      <c r="C274" s="235" t="s">
        <v>290</v>
      </c>
      <c r="D274" s="235" t="s">
        <v>208</v>
      </c>
      <c r="E274" s="235" t="s">
        <v>129</v>
      </c>
      <c r="F274" s="235"/>
      <c r="G274" s="236"/>
      <c r="H274" s="120"/>
      <c r="I274" s="76" t="s">
        <v>192</v>
      </c>
      <c r="J274" s="235" t="s">
        <v>1083</v>
      </c>
      <c r="K274" s="235">
        <v>2019</v>
      </c>
      <c r="L274" s="235" t="s">
        <v>175</v>
      </c>
      <c r="N274" s="120"/>
      <c r="O274" s="80"/>
    </row>
    <row r="275" spans="1:15" s="76" customFormat="1" ht="30" x14ac:dyDescent="0.3">
      <c r="A275" s="237" t="s">
        <v>1392</v>
      </c>
      <c r="B275" s="235" t="s">
        <v>1010</v>
      </c>
      <c r="C275" s="235" t="s">
        <v>1011</v>
      </c>
      <c r="D275" s="235" t="s">
        <v>1012</v>
      </c>
      <c r="E275" s="235" t="s">
        <v>129</v>
      </c>
      <c r="F275" s="235"/>
      <c r="G275" s="236"/>
      <c r="H275" s="120"/>
      <c r="I275" s="76" t="s">
        <v>192</v>
      </c>
      <c r="J275" s="235" t="s">
        <v>1109</v>
      </c>
      <c r="K275" s="235">
        <v>2018</v>
      </c>
      <c r="L275" s="235" t="s">
        <v>175</v>
      </c>
      <c r="N275" s="120"/>
      <c r="O275" s="80"/>
    </row>
    <row r="276" spans="1:15" s="76" customFormat="1" ht="33.6" x14ac:dyDescent="0.3">
      <c r="A276" s="237" t="s">
        <v>1393</v>
      </c>
      <c r="B276" s="235" t="s">
        <v>672</v>
      </c>
      <c r="C276" s="235" t="s">
        <v>70</v>
      </c>
      <c r="D276" s="235" t="s">
        <v>324</v>
      </c>
      <c r="E276" s="235" t="s">
        <v>129</v>
      </c>
      <c r="F276" s="235"/>
      <c r="G276" s="236"/>
      <c r="H276" s="120"/>
      <c r="I276" s="76" t="s">
        <v>192</v>
      </c>
      <c r="J276" s="235" t="s">
        <v>1087</v>
      </c>
      <c r="K276" s="235">
        <v>2003</v>
      </c>
      <c r="L276" s="235" t="s">
        <v>184</v>
      </c>
      <c r="N276" s="120"/>
      <c r="O276" s="84"/>
    </row>
    <row r="277" spans="1:15" s="76" customFormat="1" ht="30" x14ac:dyDescent="0.3">
      <c r="A277" s="237" t="s">
        <v>1394</v>
      </c>
      <c r="B277" s="235" t="s">
        <v>772</v>
      </c>
      <c r="C277" s="235" t="s">
        <v>773</v>
      </c>
      <c r="D277" s="235" t="s">
        <v>244</v>
      </c>
      <c r="E277" s="235" t="s">
        <v>129</v>
      </c>
      <c r="F277" s="235"/>
      <c r="G277" s="236"/>
      <c r="H277" s="120"/>
      <c r="I277" s="76" t="s">
        <v>192</v>
      </c>
      <c r="J277" s="235" t="s">
        <v>1101</v>
      </c>
      <c r="K277" s="235">
        <v>2008</v>
      </c>
      <c r="L277" s="235" t="s">
        <v>185</v>
      </c>
      <c r="N277" s="120"/>
      <c r="O277" s="80"/>
    </row>
    <row r="278" spans="1:15" s="76" customFormat="1" ht="30" x14ac:dyDescent="0.3">
      <c r="A278" s="237" t="s">
        <v>1395</v>
      </c>
      <c r="B278" s="235" t="s">
        <v>418</v>
      </c>
      <c r="C278" s="235" t="s">
        <v>419</v>
      </c>
      <c r="D278" s="235" t="s">
        <v>420</v>
      </c>
      <c r="E278" s="235" t="s">
        <v>129</v>
      </c>
      <c r="F278" s="235"/>
      <c r="G278" s="236"/>
      <c r="H278" s="120"/>
      <c r="I278" s="76" t="s">
        <v>192</v>
      </c>
      <c r="J278" s="235" t="s">
        <v>1086</v>
      </c>
      <c r="K278" s="235">
        <v>2007</v>
      </c>
      <c r="L278" s="235" t="s">
        <v>175</v>
      </c>
      <c r="N278" s="120"/>
      <c r="O278" s="80"/>
    </row>
    <row r="279" spans="1:15" s="76" customFormat="1" ht="30" x14ac:dyDescent="0.3">
      <c r="A279" s="237" t="s">
        <v>1396</v>
      </c>
      <c r="B279" s="235" t="s">
        <v>428</v>
      </c>
      <c r="C279" s="235" t="s">
        <v>73</v>
      </c>
      <c r="D279" s="235" t="s">
        <v>247</v>
      </c>
      <c r="E279" s="235" t="s">
        <v>129</v>
      </c>
      <c r="F279" s="235"/>
      <c r="G279" s="236"/>
      <c r="H279" s="120"/>
      <c r="I279" s="76" t="s">
        <v>192</v>
      </c>
      <c r="J279" s="235" t="s">
        <v>1086</v>
      </c>
      <c r="K279" s="235">
        <v>2021</v>
      </c>
      <c r="L279" s="235" t="s">
        <v>175</v>
      </c>
      <c r="M279" s="235"/>
      <c r="N279" s="120"/>
      <c r="O279" s="80"/>
    </row>
    <row r="280" spans="1:15" s="76" customFormat="1" ht="30" x14ac:dyDescent="0.3">
      <c r="A280" s="237" t="s">
        <v>1397</v>
      </c>
      <c r="B280" s="235" t="s">
        <v>705</v>
      </c>
      <c r="C280" s="235" t="s">
        <v>88</v>
      </c>
      <c r="D280" s="235" t="s">
        <v>221</v>
      </c>
      <c r="E280" s="235" t="s">
        <v>129</v>
      </c>
      <c r="F280" s="235"/>
      <c r="G280" s="236"/>
      <c r="H280" s="120"/>
      <c r="I280" s="76" t="s">
        <v>192</v>
      </c>
      <c r="J280" s="235" t="s">
        <v>1099</v>
      </c>
      <c r="K280" s="235">
        <v>2004</v>
      </c>
      <c r="L280" s="235" t="s">
        <v>175</v>
      </c>
      <c r="N280" s="120"/>
      <c r="O280" s="80"/>
    </row>
    <row r="281" spans="1:15" s="76" customFormat="1" ht="30" x14ac:dyDescent="0.3">
      <c r="A281" s="237" t="s">
        <v>1398</v>
      </c>
      <c r="B281" s="235" t="s">
        <v>483</v>
      </c>
      <c r="C281" s="235" t="s">
        <v>484</v>
      </c>
      <c r="D281" s="235" t="s">
        <v>485</v>
      </c>
      <c r="E281" s="235" t="s">
        <v>129</v>
      </c>
      <c r="F281" s="235"/>
      <c r="G281" s="236"/>
      <c r="H281" s="120"/>
      <c r="I281" s="76" t="s">
        <v>192</v>
      </c>
      <c r="J281" s="235" t="s">
        <v>177</v>
      </c>
      <c r="K281" s="235">
        <v>2005</v>
      </c>
      <c r="L281" s="235" t="s">
        <v>175</v>
      </c>
      <c r="M281" s="235"/>
      <c r="N281" s="120"/>
      <c r="O281" s="80"/>
    </row>
    <row r="282" spans="1:15" s="76" customFormat="1" ht="30" x14ac:dyDescent="0.3">
      <c r="A282" s="237" t="s">
        <v>1399</v>
      </c>
      <c r="B282" s="235" t="s">
        <v>613</v>
      </c>
      <c r="C282" s="235" t="s">
        <v>309</v>
      </c>
      <c r="D282" s="235" t="s">
        <v>614</v>
      </c>
      <c r="E282" s="235" t="s">
        <v>129</v>
      </c>
      <c r="F282" s="235"/>
      <c r="G282" s="236"/>
      <c r="H282" s="120"/>
      <c r="I282" s="76" t="s">
        <v>192</v>
      </c>
      <c r="J282" s="235" t="s">
        <v>1083</v>
      </c>
      <c r="K282" s="235">
        <v>2018</v>
      </c>
      <c r="L282" s="235" t="s">
        <v>181</v>
      </c>
      <c r="N282" s="120"/>
      <c r="O282" s="80"/>
    </row>
    <row r="283" spans="1:15" s="76" customFormat="1" ht="30" x14ac:dyDescent="0.3">
      <c r="A283" s="237" t="s">
        <v>1400</v>
      </c>
      <c r="B283" s="235" t="s">
        <v>1081</v>
      </c>
      <c r="C283" s="238" t="s">
        <v>105</v>
      </c>
      <c r="D283" s="238" t="s">
        <v>783</v>
      </c>
      <c r="E283" s="238" t="s">
        <v>129</v>
      </c>
      <c r="F283" s="235"/>
      <c r="G283" s="236"/>
      <c r="H283" s="120"/>
      <c r="I283" s="76" t="s">
        <v>192</v>
      </c>
      <c r="J283" s="238" t="s">
        <v>1083</v>
      </c>
      <c r="K283" s="238" t="s">
        <v>1118</v>
      </c>
      <c r="L283" s="238" t="s">
        <v>174</v>
      </c>
      <c r="N283" s="120"/>
      <c r="O283" s="80"/>
    </row>
    <row r="284" spans="1:15" s="76" customFormat="1" ht="30" x14ac:dyDescent="0.3">
      <c r="A284" s="237" t="s">
        <v>1401</v>
      </c>
      <c r="B284" s="235" t="s">
        <v>562</v>
      </c>
      <c r="C284" s="235" t="s">
        <v>68</v>
      </c>
      <c r="D284" s="235" t="s">
        <v>236</v>
      </c>
      <c r="E284" s="235" t="s">
        <v>129</v>
      </c>
      <c r="F284" s="235"/>
      <c r="G284" s="236"/>
      <c r="H284" s="120"/>
      <c r="I284" s="76" t="s">
        <v>192</v>
      </c>
      <c r="J284" s="235" t="s">
        <v>297</v>
      </c>
      <c r="K284" s="235">
        <v>2013</v>
      </c>
      <c r="L284" s="235" t="s">
        <v>174</v>
      </c>
      <c r="N284" s="120"/>
      <c r="O284" s="80"/>
    </row>
    <row r="285" spans="1:15" s="76" customFormat="1" ht="30" x14ac:dyDescent="0.3">
      <c r="A285" s="237" t="s">
        <v>1402</v>
      </c>
      <c r="B285" s="235" t="s">
        <v>787</v>
      </c>
      <c r="C285" s="235" t="s">
        <v>85</v>
      </c>
      <c r="D285" s="235" t="s">
        <v>226</v>
      </c>
      <c r="E285" s="235" t="s">
        <v>270</v>
      </c>
      <c r="F285" s="235"/>
      <c r="G285" s="236"/>
      <c r="H285" s="120"/>
      <c r="I285" s="76" t="s">
        <v>192</v>
      </c>
      <c r="J285" s="235" t="s">
        <v>177</v>
      </c>
      <c r="K285" s="235">
        <v>2017</v>
      </c>
      <c r="L285" s="235" t="s">
        <v>186</v>
      </c>
      <c r="M285" s="235"/>
      <c r="N285" s="120"/>
      <c r="O285" s="80"/>
    </row>
    <row r="286" spans="1:15" s="76" customFormat="1" ht="30" x14ac:dyDescent="0.3">
      <c r="A286" s="237" t="s">
        <v>1403</v>
      </c>
      <c r="B286" s="235" t="s">
        <v>714</v>
      </c>
      <c r="C286" s="235" t="s">
        <v>95</v>
      </c>
      <c r="D286" s="235" t="s">
        <v>213</v>
      </c>
      <c r="E286" s="235" t="s">
        <v>270</v>
      </c>
      <c r="F286" s="235"/>
      <c r="G286" s="235"/>
      <c r="H286" s="120"/>
      <c r="I286" s="76" t="s">
        <v>192</v>
      </c>
      <c r="J286" s="235" t="s">
        <v>1088</v>
      </c>
      <c r="K286" s="235">
        <v>2014</v>
      </c>
      <c r="L286" s="235" t="s">
        <v>174</v>
      </c>
      <c r="N286" s="120"/>
      <c r="O286" s="80"/>
    </row>
    <row r="287" spans="1:15" s="76" customFormat="1" ht="30" x14ac:dyDescent="0.3">
      <c r="A287" s="237" t="s">
        <v>1404</v>
      </c>
      <c r="B287" s="235" t="s">
        <v>492</v>
      </c>
      <c r="C287" s="235" t="s">
        <v>493</v>
      </c>
      <c r="D287" s="235" t="s">
        <v>237</v>
      </c>
      <c r="E287" s="235" t="s">
        <v>270</v>
      </c>
      <c r="F287" s="235"/>
      <c r="G287" s="235"/>
      <c r="H287" s="120"/>
      <c r="I287" s="76" t="s">
        <v>192</v>
      </c>
      <c r="J287" s="235" t="s">
        <v>1083</v>
      </c>
      <c r="K287" s="235">
        <v>2018</v>
      </c>
      <c r="L287" s="235" t="s">
        <v>175</v>
      </c>
      <c r="N287" s="120"/>
      <c r="O287" s="80"/>
    </row>
    <row r="288" spans="1:15" s="76" customFormat="1" ht="30" x14ac:dyDescent="0.5">
      <c r="A288" s="237" t="s">
        <v>1405</v>
      </c>
      <c r="B288" s="235" t="s">
        <v>322</v>
      </c>
      <c r="C288" s="235" t="s">
        <v>321</v>
      </c>
      <c r="D288" s="235" t="s">
        <v>215</v>
      </c>
      <c r="E288" s="235" t="s">
        <v>270</v>
      </c>
      <c r="F288" s="235"/>
      <c r="G288" s="236"/>
      <c r="H288" s="120"/>
      <c r="I288" s="76" t="s">
        <v>192</v>
      </c>
      <c r="J288" s="235" t="s">
        <v>177</v>
      </c>
      <c r="K288" s="235">
        <v>2016</v>
      </c>
      <c r="L288" s="235" t="s">
        <v>174</v>
      </c>
      <c r="M288" s="235"/>
      <c r="N288" s="120"/>
      <c r="O288" s="86"/>
    </row>
    <row r="289" spans="1:15" s="76" customFormat="1" ht="30" x14ac:dyDescent="0.3">
      <c r="A289" s="237" t="s">
        <v>1406</v>
      </c>
      <c r="B289" s="235" t="s">
        <v>918</v>
      </c>
      <c r="C289" s="235" t="s">
        <v>90</v>
      </c>
      <c r="D289" s="235" t="s">
        <v>919</v>
      </c>
      <c r="E289" s="235" t="s">
        <v>129</v>
      </c>
      <c r="F289" s="235"/>
      <c r="G289" s="236"/>
      <c r="H289" s="120"/>
      <c r="I289" s="76" t="s">
        <v>192</v>
      </c>
      <c r="J289" s="235" t="s">
        <v>1087</v>
      </c>
      <c r="K289" s="235">
        <v>1995</v>
      </c>
      <c r="L289" s="235" t="s">
        <v>181</v>
      </c>
      <c r="N289" s="120"/>
      <c r="O289" s="80"/>
    </row>
    <row r="290" spans="1:15" s="76" customFormat="1" ht="30" x14ac:dyDescent="0.3">
      <c r="A290" s="237" t="s">
        <v>1407</v>
      </c>
      <c r="B290" s="235" t="s">
        <v>879</v>
      </c>
      <c r="C290" s="235" t="s">
        <v>305</v>
      </c>
      <c r="D290" s="235" t="s">
        <v>880</v>
      </c>
      <c r="E290" s="235" t="s">
        <v>270</v>
      </c>
      <c r="F290" s="235"/>
      <c r="G290" s="236"/>
      <c r="H290" s="120"/>
      <c r="I290" s="76" t="s">
        <v>192</v>
      </c>
      <c r="J290" s="235" t="s">
        <v>1098</v>
      </c>
      <c r="K290" s="235">
        <v>2005</v>
      </c>
      <c r="L290" s="235" t="s">
        <v>181</v>
      </c>
      <c r="M290" s="235"/>
      <c r="N290" s="120"/>
      <c r="O290" s="80"/>
    </row>
    <row r="291" spans="1:15" s="76" customFormat="1" ht="30" x14ac:dyDescent="0.3">
      <c r="A291" s="237" t="s">
        <v>1408</v>
      </c>
      <c r="B291" s="235" t="s">
        <v>445</v>
      </c>
      <c r="C291" s="235" t="s">
        <v>446</v>
      </c>
      <c r="D291" s="235" t="s">
        <v>237</v>
      </c>
      <c r="E291" s="235" t="s">
        <v>270</v>
      </c>
      <c r="F291" s="235"/>
      <c r="G291" s="236"/>
      <c r="H291" s="120"/>
      <c r="I291" s="76" t="s">
        <v>192</v>
      </c>
      <c r="J291" s="235" t="s">
        <v>297</v>
      </c>
      <c r="K291" s="235">
        <v>2013</v>
      </c>
      <c r="L291" s="235" t="s">
        <v>174</v>
      </c>
      <c r="N291" s="120"/>
      <c r="O291" s="80"/>
    </row>
    <row r="292" spans="1:15" s="76" customFormat="1" ht="30" x14ac:dyDescent="0.3">
      <c r="A292" s="237" t="s">
        <v>1409</v>
      </c>
      <c r="B292" s="235" t="s">
        <v>669</v>
      </c>
      <c r="C292" s="235" t="s">
        <v>670</v>
      </c>
      <c r="D292" s="235" t="s">
        <v>671</v>
      </c>
      <c r="E292" s="235" t="s">
        <v>270</v>
      </c>
      <c r="F292" s="235"/>
      <c r="G292" s="236"/>
      <c r="H292" s="120"/>
      <c r="I292" s="76" t="s">
        <v>192</v>
      </c>
      <c r="J292" s="235" t="s">
        <v>177</v>
      </c>
      <c r="K292" s="235">
        <v>2019</v>
      </c>
      <c r="L292" s="235" t="s">
        <v>175</v>
      </c>
      <c r="M292" s="235"/>
      <c r="N292" s="120"/>
      <c r="O292" s="80"/>
    </row>
    <row r="293" spans="1:15" s="76" customFormat="1" ht="31.2" x14ac:dyDescent="0.3">
      <c r="A293" s="237" t="s">
        <v>1410</v>
      </c>
      <c r="B293" s="235" t="s">
        <v>501</v>
      </c>
      <c r="C293" s="235" t="s">
        <v>502</v>
      </c>
      <c r="D293" s="235" t="s">
        <v>503</v>
      </c>
      <c r="E293" s="235" t="s">
        <v>129</v>
      </c>
      <c r="F293" s="235"/>
      <c r="G293" s="238"/>
      <c r="H293" s="120"/>
      <c r="I293" s="76" t="s">
        <v>192</v>
      </c>
      <c r="J293" s="235" t="s">
        <v>1088</v>
      </c>
      <c r="K293" s="235">
        <v>2008</v>
      </c>
      <c r="L293" s="235" t="s">
        <v>175</v>
      </c>
      <c r="N293" s="120"/>
      <c r="O293" s="85"/>
    </row>
    <row r="294" spans="1:15" s="76" customFormat="1" ht="30" x14ac:dyDescent="0.3">
      <c r="A294" s="237" t="s">
        <v>1411</v>
      </c>
      <c r="B294" s="235" t="s">
        <v>774</v>
      </c>
      <c r="C294" s="235" t="s">
        <v>775</v>
      </c>
      <c r="D294" s="235" t="s">
        <v>232</v>
      </c>
      <c r="E294" s="235" t="s">
        <v>129</v>
      </c>
      <c r="F294" s="235"/>
      <c r="G294" s="236"/>
      <c r="H294" s="120"/>
      <c r="I294" s="76" t="s">
        <v>192</v>
      </c>
      <c r="J294" s="235" t="s">
        <v>1090</v>
      </c>
      <c r="K294" s="235">
        <v>2008</v>
      </c>
      <c r="L294" s="235" t="s">
        <v>188</v>
      </c>
      <c r="N294" s="120"/>
      <c r="O294" s="80"/>
    </row>
    <row r="295" spans="1:15" s="76" customFormat="1" ht="30" x14ac:dyDescent="0.3">
      <c r="A295" s="237" t="s">
        <v>1412</v>
      </c>
      <c r="B295" s="235" t="s">
        <v>486</v>
      </c>
      <c r="C295" s="235" t="s">
        <v>99</v>
      </c>
      <c r="D295" s="235" t="s">
        <v>240</v>
      </c>
      <c r="E295" s="235" t="s">
        <v>270</v>
      </c>
      <c r="F295" s="235"/>
      <c r="G295" s="236"/>
      <c r="H295" s="120"/>
      <c r="I295" s="76" t="s">
        <v>192</v>
      </c>
      <c r="J295" s="235" t="s">
        <v>177</v>
      </c>
      <c r="K295" s="235">
        <v>2015</v>
      </c>
      <c r="L295" s="235" t="s">
        <v>174</v>
      </c>
      <c r="M295" s="235"/>
      <c r="N295" s="120"/>
      <c r="O295" s="80"/>
    </row>
    <row r="296" spans="1:15" s="76" customFormat="1" ht="30" x14ac:dyDescent="0.3">
      <c r="A296" s="237" t="s">
        <v>1413</v>
      </c>
      <c r="B296" s="235" t="s">
        <v>521</v>
      </c>
      <c r="C296" s="235" t="s">
        <v>81</v>
      </c>
      <c r="D296" s="235" t="s">
        <v>522</v>
      </c>
      <c r="E296" s="235" t="s">
        <v>129</v>
      </c>
      <c r="F296" s="235"/>
      <c r="G296" s="236"/>
      <c r="H296" s="120"/>
      <c r="I296" s="76" t="s">
        <v>192</v>
      </c>
      <c r="J296" s="235" t="s">
        <v>1086</v>
      </c>
      <c r="K296" s="235">
        <v>2019</v>
      </c>
      <c r="L296" s="235" t="s">
        <v>175</v>
      </c>
      <c r="M296" s="235"/>
      <c r="N296" s="120"/>
      <c r="O296" s="80"/>
    </row>
    <row r="297" spans="1:15" s="76" customFormat="1" ht="30" x14ac:dyDescent="0.5">
      <c r="A297" s="237" t="s">
        <v>1414</v>
      </c>
      <c r="B297" s="235" t="s">
        <v>534</v>
      </c>
      <c r="C297" s="235" t="s">
        <v>505</v>
      </c>
      <c r="D297" s="235" t="s">
        <v>535</v>
      </c>
      <c r="E297" s="235" t="s">
        <v>129</v>
      </c>
      <c r="F297" s="235"/>
      <c r="G297" s="236"/>
      <c r="H297" s="120"/>
      <c r="I297" s="76" t="s">
        <v>192</v>
      </c>
      <c r="J297" s="235" t="s">
        <v>1086</v>
      </c>
      <c r="K297" s="235">
        <v>2019</v>
      </c>
      <c r="L297" s="235" t="s">
        <v>175</v>
      </c>
      <c r="M297" s="235"/>
      <c r="N297" s="120"/>
      <c r="O297" s="86"/>
    </row>
    <row r="298" spans="1:15" s="76" customFormat="1" ht="30" x14ac:dyDescent="0.3">
      <c r="A298" s="237" t="s">
        <v>1415</v>
      </c>
      <c r="B298" s="235" t="s">
        <v>557</v>
      </c>
      <c r="C298" s="235" t="s">
        <v>82</v>
      </c>
      <c r="D298" s="235" t="s">
        <v>217</v>
      </c>
      <c r="E298" s="235" t="s">
        <v>129</v>
      </c>
      <c r="F298" s="235"/>
      <c r="G298" s="236"/>
      <c r="H298" s="120"/>
      <c r="I298" s="76" t="s">
        <v>192</v>
      </c>
      <c r="J298" s="235" t="s">
        <v>177</v>
      </c>
      <c r="K298" s="235">
        <v>2006</v>
      </c>
      <c r="L298" s="235" t="s">
        <v>174</v>
      </c>
      <c r="N298" s="120"/>
      <c r="O298" s="80"/>
    </row>
    <row r="299" spans="1:15" s="76" customFormat="1" ht="30" x14ac:dyDescent="0.3">
      <c r="A299" s="237" t="s">
        <v>1416</v>
      </c>
      <c r="B299" s="235" t="s">
        <v>844</v>
      </c>
      <c r="C299" s="235" t="s">
        <v>79</v>
      </c>
      <c r="D299" s="235" t="s">
        <v>213</v>
      </c>
      <c r="E299" s="235" t="s">
        <v>129</v>
      </c>
      <c r="F299" s="235"/>
      <c r="G299" s="235"/>
      <c r="H299" s="120"/>
      <c r="I299" s="76" t="s">
        <v>192</v>
      </c>
      <c r="J299" s="235" t="s">
        <v>1100</v>
      </c>
      <c r="K299" s="235">
        <v>2007</v>
      </c>
      <c r="L299" s="235" t="s">
        <v>179</v>
      </c>
      <c r="N299" s="120"/>
      <c r="O299" s="80"/>
    </row>
    <row r="300" spans="1:15" s="76" customFormat="1" ht="30" x14ac:dyDescent="0.3">
      <c r="A300" s="237" t="s">
        <v>1417</v>
      </c>
      <c r="B300" s="235" t="s">
        <v>965</v>
      </c>
      <c r="C300" s="235" t="s">
        <v>96</v>
      </c>
      <c r="D300" s="235" t="s">
        <v>225</v>
      </c>
      <c r="E300" s="235" t="s">
        <v>270</v>
      </c>
      <c r="F300" s="235"/>
      <c r="G300" s="236"/>
      <c r="H300" s="120"/>
      <c r="I300" s="76" t="s">
        <v>192</v>
      </c>
      <c r="J300" s="235" t="s">
        <v>1085</v>
      </c>
      <c r="K300" s="235">
        <v>2018</v>
      </c>
      <c r="L300" s="235" t="s">
        <v>175</v>
      </c>
      <c r="N300" s="120"/>
      <c r="O300" s="80"/>
    </row>
    <row r="301" spans="1:15" s="76" customFormat="1" ht="30" x14ac:dyDescent="0.3">
      <c r="A301" s="237" t="s">
        <v>1418</v>
      </c>
      <c r="B301" s="235" t="s">
        <v>866</v>
      </c>
      <c r="C301" s="235" t="s">
        <v>867</v>
      </c>
      <c r="D301" s="235" t="s">
        <v>868</v>
      </c>
      <c r="E301" s="235" t="s">
        <v>270</v>
      </c>
      <c r="F301" s="235"/>
      <c r="G301" s="236"/>
      <c r="H301" s="120"/>
      <c r="I301" s="76" t="s">
        <v>192</v>
      </c>
      <c r="J301" s="235" t="s">
        <v>1098</v>
      </c>
      <c r="K301" s="235">
        <v>2005</v>
      </c>
      <c r="L301" s="235" t="s">
        <v>181</v>
      </c>
      <c r="M301" s="235"/>
      <c r="N301" s="120"/>
      <c r="O301" s="80"/>
    </row>
    <row r="302" spans="1:15" s="76" customFormat="1" ht="30" x14ac:dyDescent="0.3">
      <c r="A302" s="237" t="s">
        <v>1419</v>
      </c>
      <c r="B302" s="235" t="s">
        <v>797</v>
      </c>
      <c r="C302" s="235" t="s">
        <v>798</v>
      </c>
      <c r="D302" s="235" t="s">
        <v>233</v>
      </c>
      <c r="E302" s="235" t="s">
        <v>270</v>
      </c>
      <c r="F302" s="235"/>
      <c r="G302" s="235"/>
      <c r="H302" s="120"/>
      <c r="I302" s="76" t="s">
        <v>192</v>
      </c>
      <c r="J302" s="235" t="s">
        <v>177</v>
      </c>
      <c r="K302" s="235">
        <v>2015</v>
      </c>
      <c r="L302" s="235" t="s">
        <v>178</v>
      </c>
      <c r="N302" s="120"/>
      <c r="O302" s="80"/>
    </row>
    <row r="303" spans="1:15" s="76" customFormat="1" ht="30" x14ac:dyDescent="0.3">
      <c r="A303" s="237" t="s">
        <v>1420</v>
      </c>
      <c r="B303" s="235" t="s">
        <v>1058</v>
      </c>
      <c r="C303" s="238" t="s">
        <v>1059</v>
      </c>
      <c r="D303" s="238" t="s">
        <v>1060</v>
      </c>
      <c r="E303" s="238" t="s">
        <v>130</v>
      </c>
      <c r="F303" s="235"/>
      <c r="G303" s="236"/>
      <c r="H303" s="120"/>
      <c r="I303" s="76" t="s">
        <v>192</v>
      </c>
      <c r="J303" s="238" t="s">
        <v>177</v>
      </c>
      <c r="K303" s="238" t="s">
        <v>1117</v>
      </c>
      <c r="L303" s="238" t="s">
        <v>174</v>
      </c>
      <c r="N303" s="120"/>
      <c r="O303" s="80"/>
    </row>
    <row r="304" spans="1:15" s="76" customFormat="1" ht="30" x14ac:dyDescent="0.3">
      <c r="A304" s="237" t="s">
        <v>1421</v>
      </c>
      <c r="B304" s="235" t="s">
        <v>808</v>
      </c>
      <c r="C304" s="235" t="s">
        <v>68</v>
      </c>
      <c r="D304" s="235" t="s">
        <v>809</v>
      </c>
      <c r="E304" s="235" t="s">
        <v>129</v>
      </c>
      <c r="F304" s="235"/>
      <c r="G304" s="238"/>
      <c r="H304" s="120"/>
      <c r="I304" s="76" t="s">
        <v>192</v>
      </c>
      <c r="J304" s="235" t="s">
        <v>177</v>
      </c>
      <c r="K304" s="235">
        <v>2008</v>
      </c>
      <c r="L304" s="235" t="s">
        <v>180</v>
      </c>
      <c r="M304" s="235"/>
      <c r="N304" s="120"/>
      <c r="O304" s="80"/>
    </row>
    <row r="305" spans="1:15" s="76" customFormat="1" ht="30" x14ac:dyDescent="0.3">
      <c r="A305" s="237" t="s">
        <v>1422</v>
      </c>
      <c r="B305" s="235" t="s">
        <v>881</v>
      </c>
      <c r="C305" s="235" t="s">
        <v>306</v>
      </c>
      <c r="D305" s="235" t="s">
        <v>882</v>
      </c>
      <c r="E305" s="235" t="s">
        <v>129</v>
      </c>
      <c r="F305" s="235"/>
      <c r="G305" s="236"/>
      <c r="H305" s="120"/>
      <c r="I305" s="76" t="s">
        <v>192</v>
      </c>
      <c r="J305" s="235" t="s">
        <v>1100</v>
      </c>
      <c r="K305" s="235">
        <v>2004</v>
      </c>
      <c r="L305" s="235" t="s">
        <v>181</v>
      </c>
      <c r="N305" s="120"/>
      <c r="O305" s="80"/>
    </row>
    <row r="306" spans="1:15" s="76" customFormat="1" ht="30" x14ac:dyDescent="0.5">
      <c r="A306" s="237" t="s">
        <v>1423</v>
      </c>
      <c r="B306" s="235" t="s">
        <v>906</v>
      </c>
      <c r="C306" s="235" t="s">
        <v>873</v>
      </c>
      <c r="D306" s="235" t="s">
        <v>907</v>
      </c>
      <c r="E306" s="235" t="s">
        <v>129</v>
      </c>
      <c r="F306" s="235"/>
      <c r="G306" s="236"/>
      <c r="H306" s="120"/>
      <c r="I306" s="76" t="s">
        <v>192</v>
      </c>
      <c r="J306" s="235" t="s">
        <v>1087</v>
      </c>
      <c r="K306" s="235">
        <v>2000</v>
      </c>
      <c r="L306" s="235" t="s">
        <v>181</v>
      </c>
      <c r="M306" s="235"/>
      <c r="N306" s="120"/>
      <c r="O306" s="86"/>
    </row>
    <row r="307" spans="1:15" s="76" customFormat="1" ht="30" x14ac:dyDescent="0.3">
      <c r="A307" s="237" t="s">
        <v>1424</v>
      </c>
      <c r="B307" s="235" t="s">
        <v>810</v>
      </c>
      <c r="C307" s="235" t="s">
        <v>811</v>
      </c>
      <c r="D307" s="235" t="s">
        <v>248</v>
      </c>
      <c r="E307" s="235" t="s">
        <v>129</v>
      </c>
      <c r="F307" s="235"/>
      <c r="G307" s="236"/>
      <c r="H307" s="120"/>
      <c r="I307" s="76" t="s">
        <v>192</v>
      </c>
      <c r="J307" s="235" t="s">
        <v>1086</v>
      </c>
      <c r="K307" s="235">
        <v>2015</v>
      </c>
      <c r="L307" s="235" t="s">
        <v>180</v>
      </c>
      <c r="M307" s="235"/>
      <c r="N307" s="120"/>
      <c r="O307" s="80"/>
    </row>
    <row r="308" spans="1:15" s="76" customFormat="1" ht="30" x14ac:dyDescent="0.3">
      <c r="A308" s="237" t="s">
        <v>1425</v>
      </c>
      <c r="B308" s="235" t="s">
        <v>952</v>
      </c>
      <c r="C308" s="235" t="s">
        <v>953</v>
      </c>
      <c r="D308" s="235" t="s">
        <v>954</v>
      </c>
      <c r="E308" s="235" t="s">
        <v>129</v>
      </c>
      <c r="F308" s="235"/>
      <c r="G308" s="236"/>
      <c r="H308" s="120"/>
      <c r="I308" s="76" t="s">
        <v>192</v>
      </c>
      <c r="J308" s="235" t="s">
        <v>1098</v>
      </c>
      <c r="K308" s="235">
        <v>2003</v>
      </c>
      <c r="L308" s="235" t="s">
        <v>175</v>
      </c>
      <c r="M308" s="235"/>
      <c r="N308" s="120"/>
      <c r="O308" s="80"/>
    </row>
    <row r="309" spans="1:15" s="76" customFormat="1" ht="30" x14ac:dyDescent="0.3">
      <c r="A309" s="237" t="s">
        <v>1426</v>
      </c>
      <c r="B309" s="235" t="s">
        <v>848</v>
      </c>
      <c r="C309" s="235" t="s">
        <v>593</v>
      </c>
      <c r="D309" s="235" t="s">
        <v>255</v>
      </c>
      <c r="E309" s="235" t="s">
        <v>270</v>
      </c>
      <c r="F309" s="235"/>
      <c r="G309" s="236"/>
      <c r="H309" s="120"/>
      <c r="I309" s="76" t="s">
        <v>192</v>
      </c>
      <c r="J309" s="235" t="s">
        <v>297</v>
      </c>
      <c r="K309" s="235">
        <v>2013</v>
      </c>
      <c r="L309" s="235" t="s">
        <v>179</v>
      </c>
      <c r="N309" s="120"/>
      <c r="O309" s="80"/>
    </row>
    <row r="310" spans="1:15" s="76" customFormat="1" ht="30" x14ac:dyDescent="0.3">
      <c r="A310" s="237" t="s">
        <v>1427</v>
      </c>
      <c r="B310" s="235" t="s">
        <v>931</v>
      </c>
      <c r="C310" s="235" t="s">
        <v>90</v>
      </c>
      <c r="D310" s="235" t="s">
        <v>713</v>
      </c>
      <c r="E310" s="235" t="s">
        <v>270</v>
      </c>
      <c r="F310" s="235"/>
      <c r="G310" s="236"/>
      <c r="H310" s="120"/>
      <c r="I310" s="76" t="s">
        <v>192</v>
      </c>
      <c r="J310" s="235" t="s">
        <v>1084</v>
      </c>
      <c r="K310" s="235">
        <v>2002</v>
      </c>
      <c r="L310" s="235" t="s">
        <v>175</v>
      </c>
      <c r="M310" s="235"/>
      <c r="N310" s="120"/>
      <c r="O310" s="80"/>
    </row>
    <row r="311" spans="1:15" s="76" customFormat="1" ht="33.6" x14ac:dyDescent="0.3">
      <c r="A311" s="237" t="s">
        <v>1428</v>
      </c>
      <c r="B311" s="235" t="s">
        <v>654</v>
      </c>
      <c r="C311" s="235" t="s">
        <v>71</v>
      </c>
      <c r="D311" s="235" t="s">
        <v>655</v>
      </c>
      <c r="E311" s="235" t="s">
        <v>270</v>
      </c>
      <c r="F311" s="235"/>
      <c r="G311" s="236"/>
      <c r="H311" s="120"/>
      <c r="I311" s="76" t="s">
        <v>192</v>
      </c>
      <c r="J311" s="235" t="s">
        <v>1083</v>
      </c>
      <c r="K311" s="235">
        <v>2005</v>
      </c>
      <c r="L311" s="235" t="s">
        <v>175</v>
      </c>
      <c r="N311" s="120"/>
      <c r="O311" s="84"/>
    </row>
    <row r="312" spans="1:15" s="76" customFormat="1" ht="30" x14ac:dyDescent="0.3">
      <c r="A312" s="237" t="s">
        <v>1429</v>
      </c>
      <c r="B312" s="235" t="s">
        <v>924</v>
      </c>
      <c r="C312" s="235" t="s">
        <v>925</v>
      </c>
      <c r="D312" s="235" t="s">
        <v>926</v>
      </c>
      <c r="E312" s="235" t="s">
        <v>270</v>
      </c>
      <c r="F312" s="235"/>
      <c r="G312" s="236"/>
      <c r="H312" s="120"/>
      <c r="I312" s="76" t="s">
        <v>192</v>
      </c>
      <c r="J312" s="235" t="s">
        <v>177</v>
      </c>
      <c r="K312" s="235">
        <v>2006</v>
      </c>
      <c r="L312" s="235" t="s">
        <v>174</v>
      </c>
      <c r="N312" s="120"/>
      <c r="O312" s="80"/>
    </row>
    <row r="313" spans="1:15" s="76" customFormat="1" ht="30" x14ac:dyDescent="0.3">
      <c r="A313" s="237" t="s">
        <v>1430</v>
      </c>
      <c r="B313" s="235" t="s">
        <v>832</v>
      </c>
      <c r="C313" s="235" t="s">
        <v>307</v>
      </c>
      <c r="D313" s="235" t="s">
        <v>833</v>
      </c>
      <c r="E313" s="235" t="s">
        <v>270</v>
      </c>
      <c r="F313" s="235"/>
      <c r="G313" s="236"/>
      <c r="H313" s="120"/>
      <c r="I313" s="76" t="s">
        <v>192</v>
      </c>
      <c r="J313" s="235" t="s">
        <v>1083</v>
      </c>
      <c r="K313" s="235">
        <v>2019</v>
      </c>
      <c r="L313" s="235" t="s">
        <v>175</v>
      </c>
      <c r="N313" s="120"/>
      <c r="O313" s="80"/>
    </row>
    <row r="314" spans="1:15" s="76" customFormat="1" ht="31.2" x14ac:dyDescent="0.3">
      <c r="A314" s="237" t="s">
        <v>1431</v>
      </c>
      <c r="B314" s="235" t="s">
        <v>648</v>
      </c>
      <c r="C314" s="235" t="s">
        <v>103</v>
      </c>
      <c r="D314" s="235" t="s">
        <v>291</v>
      </c>
      <c r="E314" s="235" t="s">
        <v>270</v>
      </c>
      <c r="F314" s="235"/>
      <c r="G314" s="236"/>
      <c r="H314" s="120"/>
      <c r="I314" s="76" t="s">
        <v>192</v>
      </c>
      <c r="J314" s="235" t="s">
        <v>1083</v>
      </c>
      <c r="K314" s="235">
        <v>2004</v>
      </c>
      <c r="L314" s="235" t="s">
        <v>184</v>
      </c>
      <c r="M314" s="235"/>
      <c r="N314" s="120"/>
      <c r="O314" s="85"/>
    </row>
    <row r="315" spans="1:15" s="76" customFormat="1" ht="33" x14ac:dyDescent="0.3">
      <c r="A315" s="237" t="s">
        <v>1432</v>
      </c>
      <c r="B315" s="235" t="s">
        <v>826</v>
      </c>
      <c r="C315" s="235" t="s">
        <v>84</v>
      </c>
      <c r="D315" s="235" t="s">
        <v>485</v>
      </c>
      <c r="E315" s="235" t="s">
        <v>270</v>
      </c>
      <c r="F315" s="235"/>
      <c r="G315" s="236"/>
      <c r="H315" s="120"/>
      <c r="I315" s="76" t="s">
        <v>192</v>
      </c>
      <c r="J315" s="235" t="s">
        <v>177</v>
      </c>
      <c r="K315" s="235">
        <v>2016</v>
      </c>
      <c r="L315" s="235" t="s">
        <v>174</v>
      </c>
      <c r="M315" s="235"/>
      <c r="N315" s="120"/>
      <c r="O315" s="81"/>
    </row>
    <row r="316" spans="1:15" s="76" customFormat="1" ht="30" x14ac:dyDescent="0.3">
      <c r="A316" s="237" t="s">
        <v>1433</v>
      </c>
      <c r="B316" s="235" t="s">
        <v>1067</v>
      </c>
      <c r="C316" s="238" t="s">
        <v>94</v>
      </c>
      <c r="D316" s="238" t="s">
        <v>783</v>
      </c>
      <c r="E316" s="238" t="s">
        <v>130</v>
      </c>
      <c r="F316" s="235"/>
      <c r="G316" s="236"/>
      <c r="H316" s="120"/>
      <c r="I316" s="76" t="s">
        <v>192</v>
      </c>
      <c r="J316" s="238" t="s">
        <v>1083</v>
      </c>
      <c r="K316" s="238" t="s">
        <v>1118</v>
      </c>
      <c r="L316" s="238" t="s">
        <v>175</v>
      </c>
      <c r="N316" s="120"/>
      <c r="O316" s="80"/>
    </row>
    <row r="317" spans="1:15" s="76" customFormat="1" ht="30" x14ac:dyDescent="0.3">
      <c r="A317" s="237" t="s">
        <v>1434</v>
      </c>
      <c r="B317" s="235" t="s">
        <v>942</v>
      </c>
      <c r="C317" s="235" t="s">
        <v>943</v>
      </c>
      <c r="D317" s="235" t="s">
        <v>944</v>
      </c>
      <c r="E317" s="235" t="s">
        <v>129</v>
      </c>
      <c r="F317" s="235"/>
      <c r="G317" s="236"/>
      <c r="H317" s="120"/>
      <c r="I317" s="76" t="s">
        <v>192</v>
      </c>
      <c r="J317" s="235" t="s">
        <v>1085</v>
      </c>
      <c r="K317" s="235">
        <v>2019</v>
      </c>
      <c r="L317" s="235" t="s">
        <v>182</v>
      </c>
      <c r="M317" s="235"/>
      <c r="N317" s="120"/>
      <c r="O317" s="80"/>
    </row>
    <row r="318" spans="1:15" s="76" customFormat="1" ht="30" x14ac:dyDescent="0.3">
      <c r="A318" s="237" t="s">
        <v>1435</v>
      </c>
      <c r="B318" s="235" t="s">
        <v>1036</v>
      </c>
      <c r="C318" s="238" t="s">
        <v>111</v>
      </c>
      <c r="D318" s="238" t="s">
        <v>239</v>
      </c>
      <c r="E318" s="238"/>
      <c r="F318" s="235"/>
      <c r="G318" s="236"/>
      <c r="H318" s="120"/>
      <c r="I318" s="76" t="s">
        <v>192</v>
      </c>
      <c r="J318" s="238" t="s">
        <v>1111</v>
      </c>
      <c r="K318" s="238">
        <v>2019</v>
      </c>
      <c r="L318" s="238"/>
      <c r="M318" s="235"/>
      <c r="N318" s="120"/>
      <c r="O318" s="80"/>
    </row>
    <row r="319" spans="1:15" s="76" customFormat="1" ht="30" x14ac:dyDescent="0.3">
      <c r="A319" s="237" t="s">
        <v>1436</v>
      </c>
      <c r="B319" s="235" t="s">
        <v>966</v>
      </c>
      <c r="C319" s="235" t="s">
        <v>677</v>
      </c>
      <c r="D319" s="235" t="s">
        <v>232</v>
      </c>
      <c r="E319" s="235" t="s">
        <v>129</v>
      </c>
      <c r="F319" s="235"/>
      <c r="G319" s="236"/>
      <c r="H319" s="120"/>
      <c r="I319" s="76" t="s">
        <v>192</v>
      </c>
      <c r="J319" s="235" t="s">
        <v>1100</v>
      </c>
      <c r="K319" s="235">
        <v>2002</v>
      </c>
      <c r="L319" s="235" t="s">
        <v>181</v>
      </c>
      <c r="M319" s="235"/>
      <c r="N319" s="120"/>
      <c r="O319" s="80"/>
    </row>
    <row r="320" spans="1:15" s="76" customFormat="1" ht="30" x14ac:dyDescent="0.5">
      <c r="A320" s="237" t="s">
        <v>1437</v>
      </c>
      <c r="B320" s="235" t="s">
        <v>973</v>
      </c>
      <c r="C320" s="235" t="s">
        <v>974</v>
      </c>
      <c r="D320" s="235" t="s">
        <v>975</v>
      </c>
      <c r="E320" s="235" t="s">
        <v>270</v>
      </c>
      <c r="F320" s="235"/>
      <c r="G320" s="236"/>
      <c r="H320" s="120"/>
      <c r="I320" s="76" t="s">
        <v>192</v>
      </c>
      <c r="J320" s="235" t="s">
        <v>1098</v>
      </c>
      <c r="K320" s="235">
        <v>2005</v>
      </c>
      <c r="L320" s="235" t="s">
        <v>174</v>
      </c>
      <c r="N320" s="120"/>
      <c r="O320" s="86"/>
    </row>
    <row r="321" spans="1:15" s="76" customFormat="1" ht="30" x14ac:dyDescent="0.5">
      <c r="A321" s="237" t="s">
        <v>1438</v>
      </c>
      <c r="B321" s="235" t="s">
        <v>466</v>
      </c>
      <c r="C321" s="235" t="s">
        <v>467</v>
      </c>
      <c r="D321" s="235" t="s">
        <v>207</v>
      </c>
      <c r="E321" s="235" t="s">
        <v>270</v>
      </c>
      <c r="F321" s="235"/>
      <c r="G321" s="236"/>
      <c r="H321" s="120"/>
      <c r="I321" s="76" t="s">
        <v>192</v>
      </c>
      <c r="J321" s="235" t="s">
        <v>177</v>
      </c>
      <c r="K321" s="235">
        <v>2003</v>
      </c>
      <c r="L321" s="235" t="s">
        <v>175</v>
      </c>
      <c r="M321" s="235"/>
      <c r="N321" s="120"/>
      <c r="O321" s="86"/>
    </row>
    <row r="322" spans="1:15" s="76" customFormat="1" ht="30" x14ac:dyDescent="0.3">
      <c r="A322" s="237" t="s">
        <v>1439</v>
      </c>
      <c r="B322" s="235" t="s">
        <v>1061</v>
      </c>
      <c r="C322" s="238" t="s">
        <v>68</v>
      </c>
      <c r="D322" s="238" t="s">
        <v>1062</v>
      </c>
      <c r="E322" s="238" t="s">
        <v>130</v>
      </c>
      <c r="F322" s="235"/>
      <c r="G322" s="236"/>
      <c r="H322" s="120"/>
      <c r="I322" s="76" t="s">
        <v>192</v>
      </c>
      <c r="J322" s="238" t="s">
        <v>177</v>
      </c>
      <c r="K322" s="238" t="s">
        <v>1118</v>
      </c>
      <c r="L322" s="238" t="s">
        <v>174</v>
      </c>
      <c r="N322" s="120"/>
      <c r="O322" s="80"/>
    </row>
    <row r="323" spans="1:15" s="76" customFormat="1" ht="30" x14ac:dyDescent="0.3">
      <c r="A323" s="237" t="s">
        <v>1440</v>
      </c>
      <c r="B323" s="235" t="s">
        <v>667</v>
      </c>
      <c r="C323" s="235" t="s">
        <v>467</v>
      </c>
      <c r="D323" s="235" t="s">
        <v>668</v>
      </c>
      <c r="E323" s="235" t="s">
        <v>129</v>
      </c>
      <c r="F323" s="235"/>
      <c r="G323" s="236"/>
      <c r="H323" s="120"/>
      <c r="I323" s="76" t="s">
        <v>192</v>
      </c>
      <c r="J323" s="235" t="s">
        <v>177</v>
      </c>
      <c r="K323" s="235">
        <v>1986</v>
      </c>
      <c r="L323" s="235" t="s">
        <v>175</v>
      </c>
      <c r="M323" s="235"/>
      <c r="N323" s="120"/>
      <c r="O323" s="80"/>
    </row>
    <row r="324" spans="1:15" s="76" customFormat="1" ht="30" x14ac:dyDescent="0.3">
      <c r="A324" s="237" t="s">
        <v>1441</v>
      </c>
      <c r="B324" s="235" t="s">
        <v>412</v>
      </c>
      <c r="C324" s="235" t="s">
        <v>413</v>
      </c>
      <c r="D324" s="235" t="s">
        <v>414</v>
      </c>
      <c r="E324" s="235" t="s">
        <v>270</v>
      </c>
      <c r="F324" s="235"/>
      <c r="G324" s="236"/>
      <c r="H324" s="120"/>
      <c r="I324" s="76" t="s">
        <v>192</v>
      </c>
      <c r="J324" s="235" t="s">
        <v>1083</v>
      </c>
      <c r="K324" s="235">
        <v>2017</v>
      </c>
      <c r="L324" s="235" t="s">
        <v>175</v>
      </c>
      <c r="M324" s="235"/>
      <c r="N324" s="120"/>
      <c r="O324" s="80"/>
    </row>
    <row r="325" spans="1:15" s="76" customFormat="1" ht="30" x14ac:dyDescent="0.3">
      <c r="A325" s="237" t="s">
        <v>1442</v>
      </c>
      <c r="B325" s="235" t="s">
        <v>1034</v>
      </c>
      <c r="C325" s="238" t="s">
        <v>85</v>
      </c>
      <c r="D325" s="238" t="s">
        <v>1035</v>
      </c>
      <c r="E325" s="238"/>
      <c r="F325" s="235"/>
      <c r="G325" s="238"/>
      <c r="H325" s="120"/>
      <c r="I325" s="76" t="s">
        <v>192</v>
      </c>
      <c r="J325" s="238" t="s">
        <v>1111</v>
      </c>
      <c r="K325" s="238">
        <v>2007</v>
      </c>
      <c r="L325" s="238"/>
      <c r="M325" s="235"/>
      <c r="N325" s="120"/>
      <c r="O325" s="80"/>
    </row>
    <row r="326" spans="1:15" s="76" customFormat="1" ht="30" x14ac:dyDescent="0.3">
      <c r="A326" s="237" t="s">
        <v>1443</v>
      </c>
      <c r="B326" s="235" t="s">
        <v>982</v>
      </c>
      <c r="C326" s="235" t="s">
        <v>65</v>
      </c>
      <c r="D326" s="235" t="s">
        <v>420</v>
      </c>
      <c r="E326" s="235" t="s">
        <v>270</v>
      </c>
      <c r="F326" s="235"/>
      <c r="G326" s="236"/>
      <c r="H326" s="120"/>
      <c r="I326" s="76" t="s">
        <v>192</v>
      </c>
      <c r="J326" s="235" t="s">
        <v>297</v>
      </c>
      <c r="K326" s="235">
        <v>2001</v>
      </c>
      <c r="L326" s="235" t="s">
        <v>174</v>
      </c>
      <c r="N326" s="120"/>
      <c r="O326" s="80"/>
    </row>
    <row r="327" spans="1:15" s="76" customFormat="1" ht="30" x14ac:dyDescent="0.3">
      <c r="A327" s="237" t="s">
        <v>1444</v>
      </c>
      <c r="B327" s="235" t="s">
        <v>325</v>
      </c>
      <c r="C327" s="235" t="s">
        <v>68</v>
      </c>
      <c r="D327" s="235" t="s">
        <v>230</v>
      </c>
      <c r="E327" s="235" t="s">
        <v>270</v>
      </c>
      <c r="F327" s="235"/>
      <c r="G327" s="236"/>
      <c r="H327" s="120"/>
      <c r="I327" s="76" t="s">
        <v>192</v>
      </c>
      <c r="J327" s="235" t="s">
        <v>177</v>
      </c>
      <c r="K327" s="235">
        <v>2008</v>
      </c>
      <c r="L327" s="235" t="s">
        <v>180</v>
      </c>
      <c r="N327" s="120"/>
      <c r="O327" s="80"/>
    </row>
    <row r="328" spans="1:15" s="76" customFormat="1" ht="30" x14ac:dyDescent="0.3">
      <c r="A328" s="237" t="s">
        <v>1445</v>
      </c>
      <c r="B328" s="235" t="s">
        <v>812</v>
      </c>
      <c r="C328" s="235" t="s">
        <v>731</v>
      </c>
      <c r="D328" s="235" t="s">
        <v>813</v>
      </c>
      <c r="E328" s="235" t="s">
        <v>270</v>
      </c>
      <c r="F328" s="235"/>
      <c r="G328" s="236"/>
      <c r="H328" s="120"/>
      <c r="I328" s="76" t="s">
        <v>192</v>
      </c>
      <c r="J328" s="235" t="s">
        <v>1106</v>
      </c>
      <c r="K328" s="235">
        <v>2017</v>
      </c>
      <c r="L328" s="235" t="s">
        <v>180</v>
      </c>
      <c r="M328" s="235"/>
      <c r="N328" s="120"/>
      <c r="O328" s="80"/>
    </row>
    <row r="329" spans="1:15" s="76" customFormat="1" ht="30" x14ac:dyDescent="0.3">
      <c r="A329" s="237" t="s">
        <v>1446</v>
      </c>
      <c r="B329" s="235" t="s">
        <v>762</v>
      </c>
      <c r="C329" s="235" t="s">
        <v>80</v>
      </c>
      <c r="D329" s="235" t="s">
        <v>263</v>
      </c>
      <c r="E329" s="235" t="s">
        <v>270</v>
      </c>
      <c r="F329" s="235"/>
      <c r="G329" s="236"/>
      <c r="H329" s="120"/>
      <c r="I329" s="76" t="s">
        <v>192</v>
      </c>
      <c r="J329" s="235" t="s">
        <v>1084</v>
      </c>
      <c r="K329" s="235">
        <v>2014</v>
      </c>
      <c r="L329" s="235" t="s">
        <v>174</v>
      </c>
      <c r="M329" s="235"/>
      <c r="N329" s="120"/>
      <c r="O329" s="80"/>
    </row>
    <row r="330" spans="1:15" s="76" customFormat="1" ht="30" x14ac:dyDescent="0.3">
      <c r="A330" s="237" t="s">
        <v>1447</v>
      </c>
      <c r="B330" s="235" t="s">
        <v>577</v>
      </c>
      <c r="C330" s="235" t="s">
        <v>68</v>
      </c>
      <c r="D330" s="235" t="s">
        <v>578</v>
      </c>
      <c r="E330" s="235" t="s">
        <v>270</v>
      </c>
      <c r="F330" s="235"/>
      <c r="G330" s="236"/>
      <c r="H330" s="120"/>
      <c r="I330" s="76" t="s">
        <v>192</v>
      </c>
      <c r="J330" s="235" t="s">
        <v>1084</v>
      </c>
      <c r="K330" s="235">
        <v>2001</v>
      </c>
      <c r="L330" s="235" t="s">
        <v>174</v>
      </c>
      <c r="N330" s="120"/>
      <c r="O330" s="80"/>
    </row>
    <row r="331" spans="1:15" s="76" customFormat="1" ht="30" x14ac:dyDescent="0.3">
      <c r="A331" s="237" t="s">
        <v>1448</v>
      </c>
      <c r="B331" s="235" t="s">
        <v>678</v>
      </c>
      <c r="C331" s="235" t="s">
        <v>679</v>
      </c>
      <c r="D331" s="235" t="s">
        <v>320</v>
      </c>
      <c r="E331" s="235" t="s">
        <v>129</v>
      </c>
      <c r="F331" s="235"/>
      <c r="G331" s="236"/>
      <c r="H331" s="120"/>
      <c r="I331" s="76" t="s">
        <v>192</v>
      </c>
      <c r="J331" s="235" t="s">
        <v>1092</v>
      </c>
      <c r="K331" s="235">
        <v>1993</v>
      </c>
      <c r="L331" s="235" t="s">
        <v>185</v>
      </c>
      <c r="M331" s="235"/>
      <c r="N331" s="120"/>
      <c r="O331" s="80"/>
    </row>
    <row r="332" spans="1:15" s="76" customFormat="1" ht="30" x14ac:dyDescent="0.3">
      <c r="A332" s="237" t="s">
        <v>1449</v>
      </c>
      <c r="B332" s="235" t="s">
        <v>645</v>
      </c>
      <c r="C332" s="235" t="s">
        <v>646</v>
      </c>
      <c r="D332" s="235" t="s">
        <v>647</v>
      </c>
      <c r="E332" s="235" t="s">
        <v>270</v>
      </c>
      <c r="F332" s="235"/>
      <c r="G332" s="235"/>
      <c r="H332" s="120"/>
      <c r="I332" s="76" t="s">
        <v>192</v>
      </c>
      <c r="J332" s="235" t="s">
        <v>1083</v>
      </c>
      <c r="K332" s="235">
        <v>2004</v>
      </c>
      <c r="L332" s="235" t="s">
        <v>174</v>
      </c>
      <c r="N332" s="120"/>
      <c r="O332" s="80"/>
    </row>
    <row r="333" spans="1:15" s="76" customFormat="1" ht="30" x14ac:dyDescent="0.5">
      <c r="A333" s="237" t="s">
        <v>1450</v>
      </c>
      <c r="B333" s="235" t="s">
        <v>532</v>
      </c>
      <c r="C333" s="235" t="s">
        <v>100</v>
      </c>
      <c r="D333" s="235" t="s">
        <v>533</v>
      </c>
      <c r="E333" s="235" t="s">
        <v>270</v>
      </c>
      <c r="F333" s="235"/>
      <c r="G333" s="236"/>
      <c r="H333" s="120"/>
      <c r="I333" s="76" t="s">
        <v>192</v>
      </c>
      <c r="J333" s="235" t="s">
        <v>1083</v>
      </c>
      <c r="K333" s="235">
        <v>2005</v>
      </c>
      <c r="L333" s="235" t="s">
        <v>174</v>
      </c>
      <c r="N333" s="120"/>
      <c r="O333" s="86"/>
    </row>
    <row r="334" spans="1:15" s="76" customFormat="1" ht="31.2" x14ac:dyDescent="0.3">
      <c r="A334" s="237" t="s">
        <v>1451</v>
      </c>
      <c r="B334" s="235" t="s">
        <v>721</v>
      </c>
      <c r="C334" s="235" t="s">
        <v>97</v>
      </c>
      <c r="D334" s="235" t="s">
        <v>664</v>
      </c>
      <c r="E334" s="235" t="s">
        <v>270</v>
      </c>
      <c r="F334" s="235"/>
      <c r="G334" s="236"/>
      <c r="H334" s="120"/>
      <c r="I334" s="76" t="s">
        <v>192</v>
      </c>
      <c r="J334" s="235" t="s">
        <v>177</v>
      </c>
      <c r="K334" s="235">
        <v>2019</v>
      </c>
      <c r="L334" s="235" t="s">
        <v>179</v>
      </c>
      <c r="N334" s="120"/>
      <c r="O334" s="85"/>
    </row>
    <row r="335" spans="1:15" s="76" customFormat="1" ht="30" x14ac:dyDescent="0.3">
      <c r="A335" s="237" t="s">
        <v>1452</v>
      </c>
      <c r="B335" s="235" t="s">
        <v>1072</v>
      </c>
      <c r="C335" s="238" t="s">
        <v>1073</v>
      </c>
      <c r="D335" s="238" t="s">
        <v>1074</v>
      </c>
      <c r="E335" s="238" t="s">
        <v>130</v>
      </c>
      <c r="F335" s="235"/>
      <c r="G335" s="236"/>
      <c r="H335" s="120"/>
      <c r="I335" s="76" t="s">
        <v>192</v>
      </c>
      <c r="J335" s="238" t="s">
        <v>1083</v>
      </c>
      <c r="K335" s="238" t="s">
        <v>1118</v>
      </c>
      <c r="L335" s="238" t="s">
        <v>174</v>
      </c>
      <c r="N335" s="120"/>
      <c r="O335" s="80"/>
    </row>
    <row r="336" spans="1:15" s="76" customFormat="1" ht="33" x14ac:dyDescent="0.3">
      <c r="A336" s="237" t="s">
        <v>1453</v>
      </c>
      <c r="B336" s="235" t="s">
        <v>888</v>
      </c>
      <c r="C336" s="235" t="s">
        <v>889</v>
      </c>
      <c r="D336" s="235" t="s">
        <v>890</v>
      </c>
      <c r="E336" s="235" t="s">
        <v>270</v>
      </c>
      <c r="F336" s="235"/>
      <c r="G336" s="236"/>
      <c r="H336" s="120"/>
      <c r="I336" s="76" t="s">
        <v>192</v>
      </c>
      <c r="J336" s="235" t="s">
        <v>1083</v>
      </c>
      <c r="K336" s="235">
        <v>2021</v>
      </c>
      <c r="L336" s="235" t="s">
        <v>181</v>
      </c>
      <c r="N336" s="120"/>
      <c r="O336" s="81"/>
    </row>
    <row r="337" spans="1:15" s="76" customFormat="1" ht="30" x14ac:dyDescent="0.3">
      <c r="A337" s="237" t="s">
        <v>1454</v>
      </c>
      <c r="B337" s="235" t="s">
        <v>496</v>
      </c>
      <c r="C337" s="235" t="s">
        <v>497</v>
      </c>
      <c r="D337" s="235" t="s">
        <v>498</v>
      </c>
      <c r="E337" s="235" t="s">
        <v>270</v>
      </c>
      <c r="F337" s="235"/>
      <c r="G337" s="236"/>
      <c r="H337" s="120"/>
      <c r="I337" s="76" t="s">
        <v>192</v>
      </c>
      <c r="J337" s="235" t="s">
        <v>177</v>
      </c>
      <c r="K337" s="235">
        <v>1986</v>
      </c>
      <c r="L337" s="235" t="s">
        <v>175</v>
      </c>
      <c r="N337" s="120"/>
      <c r="O337" s="80"/>
    </row>
    <row r="338" spans="1:15" s="76" customFormat="1" ht="30" x14ac:dyDescent="0.3">
      <c r="A338" s="237" t="s">
        <v>1455</v>
      </c>
      <c r="B338" s="235" t="s">
        <v>1013</v>
      </c>
      <c r="C338" s="235" t="s">
        <v>81</v>
      </c>
      <c r="D338" s="235" t="s">
        <v>221</v>
      </c>
      <c r="E338" s="235" t="s">
        <v>129</v>
      </c>
      <c r="F338" s="235"/>
      <c r="G338" s="236"/>
      <c r="H338" s="120"/>
      <c r="I338" s="76" t="s">
        <v>192</v>
      </c>
      <c r="J338" s="235" t="s">
        <v>1109</v>
      </c>
      <c r="K338" s="235">
        <v>2003</v>
      </c>
      <c r="L338" s="235" t="s">
        <v>184</v>
      </c>
      <c r="M338" s="235"/>
      <c r="N338" s="120"/>
      <c r="O338" s="80"/>
    </row>
    <row r="339" spans="1:15" s="76" customFormat="1" ht="30" x14ac:dyDescent="0.3">
      <c r="A339" s="237" t="s">
        <v>1456</v>
      </c>
      <c r="B339" s="235" t="s">
        <v>615</v>
      </c>
      <c r="C339" s="235" t="s">
        <v>616</v>
      </c>
      <c r="D339" s="235" t="s">
        <v>617</v>
      </c>
      <c r="E339" s="235" t="s">
        <v>270</v>
      </c>
      <c r="F339" s="235"/>
      <c r="G339" s="236"/>
      <c r="H339" s="120"/>
      <c r="I339" s="76" t="s">
        <v>192</v>
      </c>
      <c r="J339" s="235" t="s">
        <v>1095</v>
      </c>
      <c r="K339" s="235">
        <v>2015</v>
      </c>
      <c r="L339" s="235" t="s">
        <v>174</v>
      </c>
      <c r="M339" s="235"/>
      <c r="N339" s="120"/>
      <c r="O339" s="80"/>
    </row>
    <row r="340" spans="1:15" s="76" customFormat="1" ht="30" x14ac:dyDescent="0.3">
      <c r="A340" s="237" t="s">
        <v>1457</v>
      </c>
      <c r="B340" s="235" t="s">
        <v>541</v>
      </c>
      <c r="C340" s="235" t="s">
        <v>68</v>
      </c>
      <c r="D340" s="235" t="s">
        <v>260</v>
      </c>
      <c r="E340" s="235" t="s">
        <v>270</v>
      </c>
      <c r="F340" s="235"/>
      <c r="G340" s="236"/>
      <c r="H340" s="120"/>
      <c r="I340" s="76" t="s">
        <v>192</v>
      </c>
      <c r="J340" s="235" t="s">
        <v>177</v>
      </c>
      <c r="K340" s="235">
        <v>2015</v>
      </c>
      <c r="L340" s="235" t="s">
        <v>174</v>
      </c>
      <c r="M340" s="235"/>
      <c r="N340" s="120"/>
      <c r="O340" s="80"/>
    </row>
    <row r="341" spans="1:15" s="76" customFormat="1" ht="30" x14ac:dyDescent="0.3">
      <c r="A341" s="237" t="s">
        <v>1458</v>
      </c>
      <c r="B341" s="235" t="s">
        <v>719</v>
      </c>
      <c r="C341" s="235" t="s">
        <v>79</v>
      </c>
      <c r="D341" s="235" t="s">
        <v>720</v>
      </c>
      <c r="E341" s="235" t="s">
        <v>270</v>
      </c>
      <c r="F341" s="235"/>
      <c r="G341" s="236"/>
      <c r="H341" s="120"/>
      <c r="I341" s="76" t="s">
        <v>192</v>
      </c>
      <c r="J341" s="235" t="s">
        <v>297</v>
      </c>
      <c r="K341" s="235">
        <v>2008</v>
      </c>
      <c r="L341" s="235" t="s">
        <v>187</v>
      </c>
      <c r="M341" s="235"/>
      <c r="N341" s="120"/>
      <c r="O341" s="80"/>
    </row>
    <row r="342" spans="1:15" s="76" customFormat="1" ht="30" x14ac:dyDescent="0.3">
      <c r="A342" s="237" t="s">
        <v>1459</v>
      </c>
      <c r="B342" s="235" t="s">
        <v>499</v>
      </c>
      <c r="C342" s="235" t="s">
        <v>80</v>
      </c>
      <c r="D342" s="235" t="s">
        <v>252</v>
      </c>
      <c r="E342" s="235" t="s">
        <v>270</v>
      </c>
      <c r="F342" s="235"/>
      <c r="G342" s="236"/>
      <c r="H342" s="120"/>
      <c r="I342" s="76" t="s">
        <v>192</v>
      </c>
      <c r="J342" s="235" t="s">
        <v>1083</v>
      </c>
      <c r="K342" s="235">
        <v>2016</v>
      </c>
      <c r="L342" s="235" t="s">
        <v>174</v>
      </c>
      <c r="M342" s="235"/>
      <c r="N342" s="120"/>
      <c r="O342" s="80"/>
    </row>
    <row r="343" spans="1:15" s="76" customFormat="1" ht="31.2" x14ac:dyDescent="0.3">
      <c r="A343" s="237" t="s">
        <v>1460</v>
      </c>
      <c r="B343" s="235" t="s">
        <v>1065</v>
      </c>
      <c r="C343" s="238" t="s">
        <v>1066</v>
      </c>
      <c r="D343" s="238" t="s">
        <v>237</v>
      </c>
      <c r="E343" s="238" t="s">
        <v>130</v>
      </c>
      <c r="F343" s="235"/>
      <c r="G343" s="236"/>
      <c r="H343" s="120"/>
      <c r="I343" s="76" t="s">
        <v>192</v>
      </c>
      <c r="J343" s="238" t="s">
        <v>1083</v>
      </c>
      <c r="K343" s="238" t="s">
        <v>1118</v>
      </c>
      <c r="L343" s="238" t="s">
        <v>175</v>
      </c>
      <c r="N343" s="120"/>
      <c r="O343" s="85"/>
    </row>
    <row r="344" spans="1:15" s="76" customFormat="1" ht="30" x14ac:dyDescent="0.3">
      <c r="A344" s="237" t="s">
        <v>1461</v>
      </c>
      <c r="B344" s="235" t="s">
        <v>1075</v>
      </c>
      <c r="C344" s="238" t="s">
        <v>88</v>
      </c>
      <c r="D344" s="238" t="s">
        <v>227</v>
      </c>
      <c r="E344" s="238" t="s">
        <v>130</v>
      </c>
      <c r="F344" s="235"/>
      <c r="G344" s="236"/>
      <c r="H344" s="120"/>
      <c r="I344" s="76" t="s">
        <v>192</v>
      </c>
      <c r="J344" s="238" t="s">
        <v>1083</v>
      </c>
      <c r="K344" s="238" t="s">
        <v>1118</v>
      </c>
      <c r="L344" s="238" t="s">
        <v>175</v>
      </c>
      <c r="N344" s="120"/>
      <c r="O344" s="80"/>
    </row>
    <row r="345" spans="1:15" s="76" customFormat="1" ht="30" x14ac:dyDescent="0.3">
      <c r="A345" s="237" t="s">
        <v>1462</v>
      </c>
      <c r="B345" s="235" t="s">
        <v>903</v>
      </c>
      <c r="C345" s="235" t="s">
        <v>102</v>
      </c>
      <c r="D345" s="235" t="s">
        <v>904</v>
      </c>
      <c r="E345" s="235" t="s">
        <v>270</v>
      </c>
      <c r="F345" s="235"/>
      <c r="G345" s="236"/>
      <c r="H345" s="120"/>
      <c r="I345" s="76" t="s">
        <v>192</v>
      </c>
      <c r="J345" s="235" t="s">
        <v>177</v>
      </c>
      <c r="K345" s="235">
        <v>2004</v>
      </c>
      <c r="L345" s="235" t="s">
        <v>181</v>
      </c>
      <c r="N345" s="120"/>
      <c r="O345" s="80"/>
    </row>
    <row r="346" spans="1:15" s="76" customFormat="1" ht="30" x14ac:dyDescent="0.5">
      <c r="A346" s="237" t="s">
        <v>1463</v>
      </c>
      <c r="B346" s="235" t="s">
        <v>1056</v>
      </c>
      <c r="C346" s="238" t="s">
        <v>1057</v>
      </c>
      <c r="D346" s="238" t="s">
        <v>267</v>
      </c>
      <c r="E346" s="238" t="s">
        <v>130</v>
      </c>
      <c r="F346" s="235"/>
      <c r="G346" s="236"/>
      <c r="H346" s="120"/>
      <c r="I346" s="76" t="s">
        <v>192</v>
      </c>
      <c r="J346" s="238" t="s">
        <v>1083</v>
      </c>
      <c r="K346" s="238" t="s">
        <v>1117</v>
      </c>
      <c r="L346" s="238" t="s">
        <v>175</v>
      </c>
      <c r="N346" s="120"/>
      <c r="O346" s="86"/>
    </row>
    <row r="347" spans="1:15" s="76" customFormat="1" ht="30" x14ac:dyDescent="0.3">
      <c r="A347" s="237" t="s">
        <v>1464</v>
      </c>
      <c r="B347" s="235" t="s">
        <v>476</v>
      </c>
      <c r="C347" s="235" t="s">
        <v>431</v>
      </c>
      <c r="D347" s="235" t="s">
        <v>258</v>
      </c>
      <c r="E347" s="235" t="s">
        <v>270</v>
      </c>
      <c r="F347" s="235"/>
      <c r="G347" s="236"/>
      <c r="H347" s="120"/>
      <c r="I347" s="76" t="s">
        <v>192</v>
      </c>
      <c r="J347" s="235" t="s">
        <v>177</v>
      </c>
      <c r="K347" s="235">
        <v>2008</v>
      </c>
      <c r="L347" s="235" t="s">
        <v>175</v>
      </c>
      <c r="M347" s="235"/>
      <c r="N347" s="120"/>
      <c r="O347" s="80"/>
    </row>
    <row r="348" spans="1:15" s="76" customFormat="1" ht="30" x14ac:dyDescent="0.3">
      <c r="A348" s="237" t="s">
        <v>1465</v>
      </c>
      <c r="B348" s="235" t="s">
        <v>928</v>
      </c>
      <c r="C348" s="235" t="s">
        <v>929</v>
      </c>
      <c r="D348" s="235" t="s">
        <v>269</v>
      </c>
      <c r="E348" s="235" t="s">
        <v>129</v>
      </c>
      <c r="F348" s="235"/>
      <c r="G348" s="236"/>
      <c r="H348" s="120"/>
      <c r="I348" s="76" t="s">
        <v>192</v>
      </c>
      <c r="J348" s="235" t="s">
        <v>1108</v>
      </c>
      <c r="K348" s="235">
        <v>2008</v>
      </c>
      <c r="L348" s="235" t="s">
        <v>182</v>
      </c>
      <c r="M348" s="235"/>
      <c r="N348" s="120"/>
      <c r="O348" s="80"/>
    </row>
    <row r="349" spans="1:15" s="76" customFormat="1" ht="33.6" x14ac:dyDescent="0.3">
      <c r="A349" s="237" t="s">
        <v>1466</v>
      </c>
      <c r="B349" s="235" t="s">
        <v>464</v>
      </c>
      <c r="C349" s="235" t="s">
        <v>465</v>
      </c>
      <c r="D349" s="235" t="s">
        <v>207</v>
      </c>
      <c r="E349" s="235" t="s">
        <v>270</v>
      </c>
      <c r="F349" s="235"/>
      <c r="G349" s="236"/>
      <c r="H349" s="120"/>
      <c r="I349" s="76" t="s">
        <v>192</v>
      </c>
      <c r="J349" s="235" t="s">
        <v>1084</v>
      </c>
      <c r="K349" s="235">
        <v>1991</v>
      </c>
      <c r="L349" s="235" t="s">
        <v>175</v>
      </c>
      <c r="M349" s="235"/>
      <c r="N349" s="120"/>
      <c r="O349" s="84"/>
    </row>
    <row r="350" spans="1:15" s="76" customFormat="1" ht="30" x14ac:dyDescent="0.3">
      <c r="A350" s="237" t="s">
        <v>1467</v>
      </c>
      <c r="B350" s="235" t="s">
        <v>591</v>
      </c>
      <c r="C350" s="235" t="s">
        <v>592</v>
      </c>
      <c r="D350" s="235" t="s">
        <v>593</v>
      </c>
      <c r="E350" s="235" t="s">
        <v>270</v>
      </c>
      <c r="F350" s="235"/>
      <c r="G350" s="236"/>
      <c r="H350" s="120"/>
      <c r="I350" s="76" t="s">
        <v>192</v>
      </c>
      <c r="J350" s="235" t="s">
        <v>1083</v>
      </c>
      <c r="K350" s="235">
        <v>2000</v>
      </c>
      <c r="L350" s="235" t="s">
        <v>174</v>
      </c>
      <c r="M350" s="235"/>
      <c r="N350" s="120"/>
      <c r="O350" s="80"/>
    </row>
    <row r="351" spans="1:15" s="76" customFormat="1" ht="30" x14ac:dyDescent="0.3">
      <c r="A351" s="237" t="s">
        <v>1468</v>
      </c>
      <c r="B351" s="235" t="s">
        <v>1079</v>
      </c>
      <c r="C351" s="238" t="s">
        <v>897</v>
      </c>
      <c r="D351" s="238" t="s">
        <v>211</v>
      </c>
      <c r="E351" s="238" t="s">
        <v>130</v>
      </c>
      <c r="F351" s="235"/>
      <c r="G351" s="236"/>
      <c r="H351" s="120"/>
      <c r="I351" s="76" t="s">
        <v>192</v>
      </c>
      <c r="J351" s="238" t="s">
        <v>1083</v>
      </c>
      <c r="K351" s="238" t="s">
        <v>1118</v>
      </c>
      <c r="L351" s="238" t="s">
        <v>174</v>
      </c>
      <c r="M351" s="235"/>
      <c r="N351" s="120"/>
      <c r="O351" s="80"/>
    </row>
    <row r="352" spans="1:15" s="76" customFormat="1" ht="30" x14ac:dyDescent="0.3">
      <c r="A352" s="237" t="s">
        <v>1469</v>
      </c>
      <c r="B352" s="235" t="s">
        <v>550</v>
      </c>
      <c r="C352" s="235" t="s">
        <v>67</v>
      </c>
      <c r="D352" s="235" t="s">
        <v>551</v>
      </c>
      <c r="E352" s="235" t="s">
        <v>270</v>
      </c>
      <c r="F352" s="235"/>
      <c r="G352" s="236"/>
      <c r="H352" s="120"/>
      <c r="I352" s="76" t="s">
        <v>192</v>
      </c>
      <c r="J352" s="235" t="s">
        <v>297</v>
      </c>
      <c r="K352" s="235">
        <v>2011</v>
      </c>
      <c r="L352" s="235" t="s">
        <v>185</v>
      </c>
      <c r="N352" s="120"/>
      <c r="O352" s="80"/>
    </row>
    <row r="353" spans="1:15" s="76" customFormat="1" ht="30" x14ac:dyDescent="0.3">
      <c r="A353" s="237" t="s">
        <v>1470</v>
      </c>
      <c r="B353" s="235" t="s">
        <v>874</v>
      </c>
      <c r="C353" s="235" t="s">
        <v>875</v>
      </c>
      <c r="D353" s="235" t="s">
        <v>876</v>
      </c>
      <c r="E353" s="235" t="s">
        <v>270</v>
      </c>
      <c r="F353" s="235"/>
      <c r="G353" s="236"/>
      <c r="H353" s="120"/>
      <c r="I353" s="76" t="s">
        <v>192</v>
      </c>
      <c r="J353" s="235" t="s">
        <v>297</v>
      </c>
      <c r="K353" s="235">
        <v>2019</v>
      </c>
      <c r="L353" s="235" t="s">
        <v>181</v>
      </c>
      <c r="M353" s="235"/>
      <c r="N353" s="120"/>
      <c r="O353" s="80"/>
    </row>
    <row r="354" spans="1:15" s="76" customFormat="1" ht="30" x14ac:dyDescent="0.3">
      <c r="A354" s="237" t="s">
        <v>1471</v>
      </c>
      <c r="B354" s="235" t="s">
        <v>857</v>
      </c>
      <c r="C354" s="235" t="s">
        <v>102</v>
      </c>
      <c r="D354" s="235" t="s">
        <v>295</v>
      </c>
      <c r="E354" s="235" t="s">
        <v>270</v>
      </c>
      <c r="F354" s="235"/>
      <c r="G354" s="236"/>
      <c r="H354" s="120"/>
      <c r="I354" s="76" t="s">
        <v>192</v>
      </c>
      <c r="J354" s="235" t="s">
        <v>177</v>
      </c>
      <c r="K354" s="235">
        <v>2017</v>
      </c>
      <c r="L354" s="235" t="s">
        <v>179</v>
      </c>
      <c r="N354" s="120"/>
      <c r="O354" s="80"/>
    </row>
    <row r="355" spans="1:15" s="76" customFormat="1" ht="30" x14ac:dyDescent="0.5">
      <c r="A355" s="237" t="s">
        <v>1472</v>
      </c>
      <c r="B355" s="235" t="s">
        <v>752</v>
      </c>
      <c r="C355" s="235" t="s">
        <v>753</v>
      </c>
      <c r="D355" s="235" t="s">
        <v>312</v>
      </c>
      <c r="E355" s="235" t="s">
        <v>270</v>
      </c>
      <c r="F355" s="235"/>
      <c r="G355" s="236"/>
      <c r="H355" s="120"/>
      <c r="I355" s="76" t="s">
        <v>192</v>
      </c>
      <c r="J355" s="235" t="s">
        <v>1083</v>
      </c>
      <c r="K355" s="235">
        <v>2000</v>
      </c>
      <c r="L355" s="235" t="s">
        <v>175</v>
      </c>
      <c r="M355" s="235"/>
      <c r="N355" s="120"/>
      <c r="O355" s="86"/>
    </row>
    <row r="356" spans="1:15" s="76" customFormat="1" ht="30" x14ac:dyDescent="0.3">
      <c r="A356" s="237" t="s">
        <v>1473</v>
      </c>
      <c r="B356" s="235" t="s">
        <v>803</v>
      </c>
      <c r="C356" s="235" t="s">
        <v>68</v>
      </c>
      <c r="D356" s="235" t="s">
        <v>804</v>
      </c>
      <c r="E356" s="235" t="s">
        <v>129</v>
      </c>
      <c r="F356" s="235"/>
      <c r="G356" s="236"/>
      <c r="H356" s="120"/>
      <c r="I356" s="76" t="s">
        <v>192</v>
      </c>
      <c r="J356" s="235" t="s">
        <v>1085</v>
      </c>
      <c r="K356" s="235">
        <v>2006</v>
      </c>
      <c r="L356" s="235" t="s">
        <v>180</v>
      </c>
      <c r="M356" s="235"/>
      <c r="N356" s="120"/>
      <c r="O356" s="80"/>
    </row>
    <row r="357" spans="1:15" s="76" customFormat="1" ht="30" x14ac:dyDescent="0.3">
      <c r="A357" s="237" t="s">
        <v>1474</v>
      </c>
      <c r="B357" s="235" t="s">
        <v>1070</v>
      </c>
      <c r="C357" s="238" t="s">
        <v>115</v>
      </c>
      <c r="D357" s="238" t="s">
        <v>1071</v>
      </c>
      <c r="E357" s="238" t="s">
        <v>130</v>
      </c>
      <c r="F357" s="235"/>
      <c r="G357" s="236"/>
      <c r="H357" s="120"/>
      <c r="I357" s="76" t="s">
        <v>192</v>
      </c>
      <c r="J357" s="238" t="s">
        <v>1083</v>
      </c>
      <c r="K357" s="238" t="s">
        <v>1118</v>
      </c>
      <c r="L357" s="238" t="s">
        <v>175</v>
      </c>
      <c r="M357" s="235"/>
      <c r="N357" s="120"/>
      <c r="O357" s="80"/>
    </row>
    <row r="358" spans="1:15" s="76" customFormat="1" ht="30" x14ac:dyDescent="0.3">
      <c r="A358" s="237" t="s">
        <v>1475</v>
      </c>
      <c r="B358" s="235" t="s">
        <v>608</v>
      </c>
      <c r="C358" s="235" t="s">
        <v>587</v>
      </c>
      <c r="D358" s="235" t="s">
        <v>210</v>
      </c>
      <c r="E358" s="235" t="s">
        <v>270</v>
      </c>
      <c r="F358" s="235"/>
      <c r="G358" s="236"/>
      <c r="H358" s="120"/>
      <c r="I358" s="76" t="s">
        <v>192</v>
      </c>
      <c r="J358" s="235" t="s">
        <v>177</v>
      </c>
      <c r="K358" s="235">
        <v>2013</v>
      </c>
      <c r="L358" s="235" t="s">
        <v>174</v>
      </c>
      <c r="M358" s="235"/>
      <c r="N358" s="120"/>
      <c r="O358" s="80"/>
    </row>
    <row r="359" spans="1:15" s="76" customFormat="1" ht="28.2" x14ac:dyDescent="0.3">
      <c r="A359" s="237" t="s">
        <v>1476</v>
      </c>
      <c r="B359" s="235" t="s">
        <v>932</v>
      </c>
      <c r="C359" s="235" t="s">
        <v>933</v>
      </c>
      <c r="D359" s="235" t="s">
        <v>233</v>
      </c>
      <c r="E359" s="235" t="s">
        <v>270</v>
      </c>
      <c r="F359" s="235"/>
      <c r="G359" s="236"/>
      <c r="H359" s="120"/>
      <c r="I359" s="76" t="s">
        <v>192</v>
      </c>
      <c r="J359" s="235" t="s">
        <v>1085</v>
      </c>
      <c r="K359" s="235">
        <v>2007</v>
      </c>
      <c r="L359" s="235" t="s">
        <v>182</v>
      </c>
      <c r="M359" s="235"/>
      <c r="N359" s="120"/>
      <c r="O359" s="78"/>
    </row>
    <row r="360" spans="1:15" s="76" customFormat="1" ht="33" x14ac:dyDescent="0.3">
      <c r="A360" s="237" t="s">
        <v>1477</v>
      </c>
      <c r="B360" s="235" t="s">
        <v>864</v>
      </c>
      <c r="C360" s="235" t="s">
        <v>865</v>
      </c>
      <c r="D360" s="235" t="s">
        <v>218</v>
      </c>
      <c r="E360" s="235" t="s">
        <v>270</v>
      </c>
      <c r="F360" s="235"/>
      <c r="G360" s="236"/>
      <c r="H360" s="120"/>
      <c r="I360" s="76" t="s">
        <v>192</v>
      </c>
      <c r="J360" s="235" t="s">
        <v>177</v>
      </c>
      <c r="K360" s="235">
        <v>2014</v>
      </c>
      <c r="L360" s="235" t="s">
        <v>179</v>
      </c>
      <c r="N360" s="120"/>
      <c r="O360" s="81"/>
    </row>
    <row r="361" spans="1:15" s="76" customFormat="1" ht="30" x14ac:dyDescent="0.5">
      <c r="A361" s="237" t="s">
        <v>1478</v>
      </c>
      <c r="B361" s="235" t="s">
        <v>707</v>
      </c>
      <c r="C361" s="235" t="s">
        <v>76</v>
      </c>
      <c r="D361" s="235" t="s">
        <v>660</v>
      </c>
      <c r="E361" s="235" t="s">
        <v>129</v>
      </c>
      <c r="F361" s="235"/>
      <c r="G361" s="235"/>
      <c r="H361" s="120"/>
      <c r="I361" s="76" t="s">
        <v>192</v>
      </c>
      <c r="J361" s="235" t="s">
        <v>1100</v>
      </c>
      <c r="K361" s="235">
        <v>2008</v>
      </c>
      <c r="L361" s="235" t="s">
        <v>183</v>
      </c>
      <c r="N361" s="120"/>
      <c r="O361" s="86"/>
    </row>
    <row r="362" spans="1:15" s="76" customFormat="1" ht="28.2" x14ac:dyDescent="0.3">
      <c r="A362" s="237" t="s">
        <v>1479</v>
      </c>
      <c r="B362" s="235" t="s">
        <v>920</v>
      </c>
      <c r="C362" s="235" t="s">
        <v>921</v>
      </c>
      <c r="D362" s="235" t="s">
        <v>922</v>
      </c>
      <c r="E362" s="235" t="s">
        <v>270</v>
      </c>
      <c r="F362" s="235"/>
      <c r="G362" s="236"/>
      <c r="H362" s="120"/>
      <c r="I362" s="76" t="s">
        <v>192</v>
      </c>
      <c r="J362" s="235" t="s">
        <v>177</v>
      </c>
      <c r="K362" s="235">
        <v>2011</v>
      </c>
      <c r="L362" s="235" t="s">
        <v>181</v>
      </c>
      <c r="M362" s="235"/>
      <c r="N362" s="120"/>
      <c r="O362" s="78"/>
    </row>
    <row r="363" spans="1:15" s="76" customFormat="1" ht="30" x14ac:dyDescent="0.3">
      <c r="A363" s="237" t="s">
        <v>1480</v>
      </c>
      <c r="B363" s="235" t="s">
        <v>843</v>
      </c>
      <c r="C363" s="235" t="s">
        <v>70</v>
      </c>
      <c r="D363" s="235" t="s">
        <v>250</v>
      </c>
      <c r="E363" s="235" t="s">
        <v>270</v>
      </c>
      <c r="F363" s="235"/>
      <c r="G363" s="236"/>
      <c r="H363" s="120"/>
      <c r="I363" s="76" t="s">
        <v>192</v>
      </c>
      <c r="J363" s="235" t="s">
        <v>177</v>
      </c>
      <c r="K363" s="235">
        <v>2008</v>
      </c>
      <c r="L363" s="235" t="s">
        <v>174</v>
      </c>
      <c r="N363" s="120"/>
      <c r="O363" s="80"/>
    </row>
    <row r="364" spans="1:15" s="76" customFormat="1" ht="30" x14ac:dyDescent="0.5">
      <c r="A364" s="237" t="s">
        <v>1481</v>
      </c>
      <c r="B364" s="235" t="s">
        <v>712</v>
      </c>
      <c r="C364" s="235" t="s">
        <v>67</v>
      </c>
      <c r="D364" s="235" t="s">
        <v>713</v>
      </c>
      <c r="E364" s="235" t="s">
        <v>270</v>
      </c>
      <c r="F364" s="235"/>
      <c r="G364" s="235"/>
      <c r="H364" s="120"/>
      <c r="I364" s="76" t="s">
        <v>192</v>
      </c>
      <c r="J364" s="235" t="s">
        <v>1095</v>
      </c>
      <c r="K364" s="235">
        <v>2016</v>
      </c>
      <c r="L364" s="235" t="s">
        <v>175</v>
      </c>
      <c r="N364" s="120"/>
      <c r="O364" s="86"/>
    </row>
    <row r="365" spans="1:15" s="76" customFormat="1" ht="30" x14ac:dyDescent="0.3">
      <c r="A365" s="237" t="s">
        <v>1482</v>
      </c>
      <c r="B365" s="235" t="s">
        <v>799</v>
      </c>
      <c r="C365" s="235" t="s">
        <v>73</v>
      </c>
      <c r="D365" s="235" t="s">
        <v>800</v>
      </c>
      <c r="E365" s="235" t="s">
        <v>270</v>
      </c>
      <c r="F365" s="235"/>
      <c r="G365" s="236"/>
      <c r="H365" s="120"/>
      <c r="I365" s="76" t="s">
        <v>192</v>
      </c>
      <c r="J365" s="235" t="s">
        <v>297</v>
      </c>
      <c r="K365" s="235">
        <v>2008</v>
      </c>
      <c r="L365" s="235" t="s">
        <v>178</v>
      </c>
      <c r="N365" s="120"/>
      <c r="O365" s="80"/>
    </row>
    <row r="366" spans="1:15" s="76" customFormat="1" ht="30" x14ac:dyDescent="0.3">
      <c r="A366" s="237" t="s">
        <v>1483</v>
      </c>
      <c r="B366" s="235" t="s">
        <v>634</v>
      </c>
      <c r="C366" s="235" t="s">
        <v>72</v>
      </c>
      <c r="D366" s="235" t="s">
        <v>635</v>
      </c>
      <c r="E366" s="235" t="s">
        <v>129</v>
      </c>
      <c r="F366" s="235"/>
      <c r="G366" s="236"/>
      <c r="H366" s="120"/>
      <c r="I366" s="76" t="s">
        <v>192</v>
      </c>
      <c r="J366" s="235" t="s">
        <v>1083</v>
      </c>
      <c r="K366" s="235">
        <v>2015</v>
      </c>
      <c r="L366" s="235" t="s">
        <v>174</v>
      </c>
      <c r="N366" s="120"/>
      <c r="O366" s="80"/>
    </row>
    <row r="367" spans="1:15" s="76" customFormat="1" ht="30" x14ac:dyDescent="0.3">
      <c r="A367" s="237" t="s">
        <v>1484</v>
      </c>
      <c r="B367" s="235" t="s">
        <v>769</v>
      </c>
      <c r="C367" s="235" t="s">
        <v>86</v>
      </c>
      <c r="D367" s="235" t="s">
        <v>252</v>
      </c>
      <c r="E367" s="235" t="s">
        <v>129</v>
      </c>
      <c r="F367" s="235"/>
      <c r="G367" s="236"/>
      <c r="H367" s="120"/>
      <c r="I367" s="76" t="s">
        <v>192</v>
      </c>
      <c r="J367" s="235" t="s">
        <v>177</v>
      </c>
      <c r="K367" s="235">
        <v>1999</v>
      </c>
      <c r="L367" s="235" t="s">
        <v>175</v>
      </c>
      <c r="M367" s="235"/>
      <c r="N367" s="120"/>
      <c r="O367" s="80"/>
    </row>
    <row r="368" spans="1:15" s="76" customFormat="1" ht="30" x14ac:dyDescent="0.3">
      <c r="A368" s="237" t="s">
        <v>1485</v>
      </c>
      <c r="B368" s="235" t="s">
        <v>711</v>
      </c>
      <c r="C368" s="235" t="s">
        <v>79</v>
      </c>
      <c r="D368" s="235" t="s">
        <v>225</v>
      </c>
      <c r="E368" s="235" t="s">
        <v>129</v>
      </c>
      <c r="F368" s="235"/>
      <c r="G368" s="235"/>
      <c r="H368" s="120"/>
      <c r="I368" s="76" t="s">
        <v>192</v>
      </c>
      <c r="J368" s="235" t="s">
        <v>1085</v>
      </c>
      <c r="K368" s="235">
        <v>2016</v>
      </c>
      <c r="L368" s="235" t="s">
        <v>182</v>
      </c>
      <c r="N368" s="120"/>
      <c r="O368" s="80"/>
    </row>
    <row r="369" spans="1:15" s="76" customFormat="1" ht="30" x14ac:dyDescent="0.3">
      <c r="A369" s="237" t="s">
        <v>1486</v>
      </c>
      <c r="B369" s="235" t="s">
        <v>649</v>
      </c>
      <c r="C369" s="235" t="s">
        <v>505</v>
      </c>
      <c r="D369" s="235" t="s">
        <v>289</v>
      </c>
      <c r="E369" s="235" t="s">
        <v>129</v>
      </c>
      <c r="F369" s="235"/>
      <c r="G369" s="236"/>
      <c r="H369" s="120"/>
      <c r="I369" s="76" t="s">
        <v>192</v>
      </c>
      <c r="J369" s="235" t="s">
        <v>177</v>
      </c>
      <c r="K369" s="235">
        <v>2015</v>
      </c>
      <c r="L369" s="235" t="s">
        <v>184</v>
      </c>
      <c r="M369" s="235"/>
      <c r="N369" s="120"/>
      <c r="O369" s="80"/>
    </row>
    <row r="370" spans="1:15" s="76" customFormat="1" ht="30" x14ac:dyDescent="0.3">
      <c r="A370" s="237" t="s">
        <v>1487</v>
      </c>
      <c r="B370" s="235" t="s">
        <v>727</v>
      </c>
      <c r="C370" s="235" t="s">
        <v>314</v>
      </c>
      <c r="D370" s="235" t="s">
        <v>728</v>
      </c>
      <c r="E370" s="235" t="s">
        <v>129</v>
      </c>
      <c r="F370" s="235"/>
      <c r="G370" s="236"/>
      <c r="H370" s="120"/>
      <c r="I370" s="76" t="s">
        <v>192</v>
      </c>
      <c r="J370" s="235" t="s">
        <v>1101</v>
      </c>
      <c r="K370" s="235">
        <v>2007</v>
      </c>
      <c r="L370" s="235" t="s">
        <v>187</v>
      </c>
      <c r="M370" s="235"/>
      <c r="N370" s="120"/>
      <c r="O370" s="80"/>
    </row>
    <row r="371" spans="1:15" s="76" customFormat="1" ht="30" x14ac:dyDescent="0.3">
      <c r="A371" s="237" t="s">
        <v>1488</v>
      </c>
      <c r="B371" s="235" t="s">
        <v>631</v>
      </c>
      <c r="C371" s="235" t="s">
        <v>632</v>
      </c>
      <c r="D371" s="235" t="s">
        <v>247</v>
      </c>
      <c r="E371" s="235" t="s">
        <v>129</v>
      </c>
      <c r="F371" s="235"/>
      <c r="G371" s="235"/>
      <c r="H371" s="120"/>
      <c r="I371" s="76" t="s">
        <v>192</v>
      </c>
      <c r="J371" s="235" t="s">
        <v>1086</v>
      </c>
      <c r="K371" s="235">
        <v>2019</v>
      </c>
      <c r="L371" s="235" t="s">
        <v>175</v>
      </c>
      <c r="N371" s="120"/>
      <c r="O371" s="80"/>
    </row>
    <row r="372" spans="1:15" s="76" customFormat="1" ht="30" x14ac:dyDescent="0.3">
      <c r="A372" s="237" t="s">
        <v>1489</v>
      </c>
      <c r="B372" s="235" t="s">
        <v>1016</v>
      </c>
      <c r="C372" s="235" t="s">
        <v>71</v>
      </c>
      <c r="D372" s="235" t="s">
        <v>229</v>
      </c>
      <c r="E372" s="235" t="s">
        <v>129</v>
      </c>
      <c r="F372" s="235"/>
      <c r="G372" s="238"/>
      <c r="H372" s="120"/>
      <c r="I372" s="76" t="s">
        <v>192</v>
      </c>
      <c r="J372" s="235" t="s">
        <v>1109</v>
      </c>
      <c r="K372" s="235">
        <v>2001</v>
      </c>
      <c r="L372" s="235" t="s">
        <v>183</v>
      </c>
      <c r="M372" s="235"/>
      <c r="N372" s="120"/>
      <c r="O372" s="80"/>
    </row>
    <row r="373" spans="1:15" s="76" customFormat="1" ht="30" x14ac:dyDescent="0.3">
      <c r="A373" s="237" t="s">
        <v>1490</v>
      </c>
      <c r="B373" s="235" t="s">
        <v>817</v>
      </c>
      <c r="C373" s="235" t="s">
        <v>70</v>
      </c>
      <c r="D373" s="235" t="s">
        <v>686</v>
      </c>
      <c r="E373" s="235" t="s">
        <v>129</v>
      </c>
      <c r="F373" s="235"/>
      <c r="G373" s="236"/>
      <c r="H373" s="120"/>
      <c r="I373" s="76" t="s">
        <v>192</v>
      </c>
      <c r="J373" s="235" t="s">
        <v>297</v>
      </c>
      <c r="K373" s="235">
        <v>1986</v>
      </c>
      <c r="L373" s="235" t="s">
        <v>180</v>
      </c>
      <c r="M373" s="235"/>
      <c r="N373" s="120"/>
      <c r="O373" s="80"/>
    </row>
    <row r="374" spans="1:15" s="76" customFormat="1" ht="30" x14ac:dyDescent="0.3">
      <c r="A374" s="237" t="s">
        <v>1491</v>
      </c>
      <c r="B374" s="235" t="s">
        <v>696</v>
      </c>
      <c r="C374" s="235" t="s">
        <v>80</v>
      </c>
      <c r="D374" s="235" t="s">
        <v>697</v>
      </c>
      <c r="E374" s="235" t="s">
        <v>129</v>
      </c>
      <c r="F374" s="235"/>
      <c r="G374" s="236"/>
      <c r="H374" s="120"/>
      <c r="I374" s="76" t="s">
        <v>192</v>
      </c>
      <c r="J374" s="235" t="s">
        <v>1085</v>
      </c>
      <c r="K374" s="235">
        <v>2019</v>
      </c>
      <c r="L374" s="235" t="s">
        <v>175</v>
      </c>
      <c r="N374" s="120"/>
      <c r="O374" s="80"/>
    </row>
    <row r="375" spans="1:15" s="76" customFormat="1" ht="30" x14ac:dyDescent="0.5">
      <c r="A375" s="237" t="s">
        <v>1517</v>
      </c>
      <c r="B375" s="241" t="s">
        <v>1514</v>
      </c>
      <c r="C375" s="241" t="s">
        <v>1515</v>
      </c>
      <c r="D375" s="241" t="s">
        <v>1516</v>
      </c>
      <c r="E375" s="241"/>
      <c r="F375" s="183"/>
      <c r="G375" s="183"/>
      <c r="H375" s="121"/>
      <c r="I375" s="76" t="s">
        <v>192</v>
      </c>
      <c r="J375" s="235" t="s">
        <v>1084</v>
      </c>
      <c r="K375" s="235">
        <v>2012</v>
      </c>
      <c r="L375" s="235" t="s">
        <v>175</v>
      </c>
      <c r="N375" s="121"/>
      <c r="O375" s="86"/>
    </row>
    <row r="376" spans="1:15" s="76" customFormat="1" ht="30" x14ac:dyDescent="0.3">
      <c r="A376" s="237"/>
      <c r="B376" s="183"/>
      <c r="C376" s="183"/>
      <c r="D376" s="183"/>
      <c r="E376" s="183"/>
      <c r="F376" s="183"/>
      <c r="G376" s="183"/>
      <c r="H376" s="121"/>
      <c r="J376" s="183"/>
      <c r="K376" s="183"/>
      <c r="L376" s="183"/>
      <c r="N376" s="121"/>
      <c r="O376" s="80"/>
    </row>
    <row r="377" spans="1:15" s="76" customFormat="1" ht="30" x14ac:dyDescent="0.3">
      <c r="A377" s="237"/>
      <c r="B377" s="183"/>
      <c r="C377" s="183"/>
      <c r="D377" s="183"/>
      <c r="E377" s="183"/>
      <c r="F377" s="183"/>
      <c r="G377" s="183"/>
      <c r="H377" s="121"/>
      <c r="J377" s="183"/>
      <c r="K377" s="183"/>
      <c r="L377" s="183"/>
      <c r="N377" s="121"/>
      <c r="O377" s="80"/>
    </row>
    <row r="378" spans="1:15" s="76" customFormat="1" ht="30" x14ac:dyDescent="0.3">
      <c r="A378" s="237"/>
      <c r="B378" s="183"/>
      <c r="C378" s="183"/>
      <c r="D378" s="183"/>
      <c r="E378" s="183"/>
      <c r="F378" s="183"/>
      <c r="G378" s="183"/>
      <c r="H378" s="121"/>
      <c r="J378" s="183"/>
      <c r="K378" s="183"/>
      <c r="L378" s="183"/>
      <c r="N378" s="121"/>
      <c r="O378" s="80"/>
    </row>
    <row r="379" spans="1:15" s="76" customFormat="1" ht="30" x14ac:dyDescent="0.3">
      <c r="A379" s="237"/>
      <c r="B379" s="183"/>
      <c r="C379" s="183"/>
      <c r="D379" s="183"/>
      <c r="E379" s="183"/>
      <c r="F379" s="183"/>
      <c r="G379" s="183"/>
      <c r="H379" s="121"/>
      <c r="J379" s="183"/>
      <c r="K379" s="183"/>
      <c r="L379" s="183"/>
      <c r="N379" s="121"/>
      <c r="O379" s="80"/>
    </row>
    <row r="380" spans="1:15" s="76" customFormat="1" ht="30" x14ac:dyDescent="0.3">
      <c r="A380" s="237"/>
      <c r="B380" s="183"/>
      <c r="C380" s="183"/>
      <c r="D380" s="183"/>
      <c r="E380" s="183"/>
      <c r="F380" s="183"/>
      <c r="G380" s="183"/>
      <c r="H380" s="121"/>
      <c r="J380" s="183"/>
      <c r="K380" s="183"/>
      <c r="L380" s="183"/>
      <c r="N380" s="121"/>
      <c r="O380" s="80"/>
    </row>
    <row r="381" spans="1:15" s="76" customFormat="1" ht="30" x14ac:dyDescent="0.3">
      <c r="A381" s="237"/>
      <c r="B381" s="183"/>
      <c r="C381" s="183"/>
      <c r="D381" s="183"/>
      <c r="E381" s="183"/>
      <c r="F381" s="183"/>
      <c r="G381" s="183"/>
      <c r="H381" s="121"/>
      <c r="J381" s="183"/>
      <c r="K381" s="183"/>
      <c r="L381" s="183"/>
      <c r="N381" s="121"/>
      <c r="O381" s="80"/>
    </row>
    <row r="382" spans="1:15" s="76" customFormat="1" ht="30" x14ac:dyDescent="0.3">
      <c r="A382" s="237"/>
      <c r="B382" s="183"/>
      <c r="C382" s="183"/>
      <c r="D382" s="183"/>
      <c r="E382" s="183"/>
      <c r="F382" s="183"/>
      <c r="G382" s="183"/>
      <c r="H382" s="121"/>
      <c r="J382" s="183"/>
      <c r="K382" s="183"/>
      <c r="L382" s="183"/>
      <c r="N382" s="121"/>
      <c r="O382" s="80"/>
    </row>
    <row r="383" spans="1:15" s="76" customFormat="1" ht="22.8" x14ac:dyDescent="0.3">
      <c r="A383" s="237"/>
      <c r="B383" s="183"/>
      <c r="C383" s="183"/>
      <c r="D383" s="183"/>
      <c r="E383" s="183"/>
      <c r="F383" s="183"/>
      <c r="G383" s="183"/>
      <c r="H383" s="121"/>
      <c r="J383" s="183"/>
      <c r="K383" s="183"/>
      <c r="L383" s="183"/>
      <c r="N383" s="121"/>
      <c r="O383" s="79"/>
    </row>
    <row r="384" spans="1:15" s="76" customFormat="1" ht="30" x14ac:dyDescent="0.3">
      <c r="A384" s="237"/>
      <c r="B384" s="183"/>
      <c r="C384" s="183"/>
      <c r="D384" s="183"/>
      <c r="E384" s="183"/>
      <c r="F384" s="183"/>
      <c r="G384" s="183"/>
      <c r="H384" s="121"/>
      <c r="J384" s="183"/>
      <c r="K384" s="183"/>
      <c r="L384" s="183"/>
      <c r="N384" s="121"/>
      <c r="O384" s="80"/>
    </row>
    <row r="385" spans="1:15" s="76" customFormat="1" ht="30" x14ac:dyDescent="0.3">
      <c r="A385" s="237"/>
      <c r="B385" s="183"/>
      <c r="C385" s="183"/>
      <c r="D385" s="183"/>
      <c r="E385" s="183"/>
      <c r="F385" s="183"/>
      <c r="G385" s="183"/>
      <c r="H385" s="121"/>
      <c r="J385" s="183"/>
      <c r="K385" s="183"/>
      <c r="L385" s="183"/>
      <c r="N385" s="121"/>
      <c r="O385" s="80"/>
    </row>
    <row r="386" spans="1:15" s="76" customFormat="1" ht="30" x14ac:dyDescent="0.3">
      <c r="A386" s="237"/>
      <c r="B386" s="183"/>
      <c r="C386" s="183"/>
      <c r="D386" s="183"/>
      <c r="E386" s="183"/>
      <c r="F386" s="183"/>
      <c r="G386" s="183"/>
      <c r="H386" s="121"/>
      <c r="J386" s="183"/>
      <c r="K386" s="183"/>
      <c r="L386" s="183"/>
      <c r="N386" s="121"/>
      <c r="O386" s="80"/>
    </row>
    <row r="387" spans="1:15" s="76" customFormat="1" ht="30" x14ac:dyDescent="0.5">
      <c r="A387" s="237"/>
      <c r="B387" s="183"/>
      <c r="C387" s="183"/>
      <c r="D387" s="183"/>
      <c r="E387" s="183"/>
      <c r="F387" s="183"/>
      <c r="G387" s="183"/>
      <c r="H387" s="121"/>
      <c r="J387" s="183"/>
      <c r="K387" s="183"/>
      <c r="L387" s="183"/>
      <c r="N387" s="121"/>
      <c r="O387" s="86"/>
    </row>
    <row r="388" spans="1:15" s="76" customFormat="1" ht="31.2" x14ac:dyDescent="0.3">
      <c r="A388" s="237"/>
      <c r="B388" s="183"/>
      <c r="C388" s="183"/>
      <c r="D388" s="183"/>
      <c r="E388" s="183"/>
      <c r="F388" s="183"/>
      <c r="G388" s="183"/>
      <c r="H388" s="121"/>
      <c r="J388" s="183"/>
      <c r="K388" s="183"/>
      <c r="L388" s="183"/>
      <c r="N388" s="121"/>
      <c r="O388" s="85"/>
    </row>
    <row r="389" spans="1:15" s="76" customFormat="1" ht="30" x14ac:dyDescent="0.3">
      <c r="A389" s="237"/>
      <c r="B389" s="183"/>
      <c r="C389" s="183"/>
      <c r="D389" s="183"/>
      <c r="E389" s="183"/>
      <c r="F389" s="183"/>
      <c r="G389" s="183"/>
      <c r="H389" s="121"/>
      <c r="J389" s="183"/>
      <c r="K389" s="183"/>
      <c r="L389" s="183"/>
      <c r="N389" s="121"/>
      <c r="O389" s="80"/>
    </row>
    <row r="390" spans="1:15" s="76" customFormat="1" ht="30" x14ac:dyDescent="0.3">
      <c r="A390" s="237"/>
      <c r="B390" s="183"/>
      <c r="C390" s="183"/>
      <c r="D390" s="183"/>
      <c r="E390" s="183"/>
      <c r="F390" s="183"/>
      <c r="G390" s="183"/>
      <c r="H390" s="121"/>
      <c r="J390" s="183"/>
      <c r="K390" s="183"/>
      <c r="L390" s="183"/>
      <c r="N390" s="121"/>
      <c r="O390" s="80"/>
    </row>
    <row r="391" spans="1:15" s="76" customFormat="1" ht="30" x14ac:dyDescent="0.3">
      <c r="A391" s="237"/>
      <c r="B391" s="183"/>
      <c r="C391" s="183"/>
      <c r="D391" s="183"/>
      <c r="E391" s="183"/>
      <c r="F391" s="183"/>
      <c r="G391" s="183"/>
      <c r="H391" s="121"/>
      <c r="J391" s="183"/>
      <c r="K391" s="183"/>
      <c r="L391" s="183"/>
      <c r="N391" s="121"/>
      <c r="O391" s="80"/>
    </row>
    <row r="392" spans="1:15" s="76" customFormat="1" ht="30" x14ac:dyDescent="0.3">
      <c r="A392" s="237"/>
      <c r="B392" s="183"/>
      <c r="C392" s="183"/>
      <c r="D392" s="183"/>
      <c r="E392" s="183"/>
      <c r="F392" s="183"/>
      <c r="G392" s="183"/>
      <c r="H392" s="121"/>
      <c r="J392" s="183"/>
      <c r="K392" s="183"/>
      <c r="L392" s="183"/>
      <c r="N392" s="121"/>
      <c r="O392" s="80"/>
    </row>
    <row r="393" spans="1:15" s="76" customFormat="1" ht="30" x14ac:dyDescent="0.3">
      <c r="A393" s="237"/>
      <c r="B393" s="183"/>
      <c r="C393" s="183"/>
      <c r="D393" s="183"/>
      <c r="E393" s="183"/>
      <c r="F393" s="183"/>
      <c r="G393" s="183"/>
      <c r="H393" s="121"/>
      <c r="J393" s="183"/>
      <c r="K393" s="183"/>
      <c r="L393" s="183"/>
      <c r="N393" s="121"/>
      <c r="O393" s="80"/>
    </row>
    <row r="394" spans="1:15" s="76" customFormat="1" ht="30" x14ac:dyDescent="0.3">
      <c r="A394" s="237"/>
      <c r="B394" s="183"/>
      <c r="C394" s="183"/>
      <c r="D394" s="183"/>
      <c r="E394" s="183"/>
      <c r="F394" s="183"/>
      <c r="G394" s="183"/>
      <c r="H394" s="121"/>
      <c r="J394" s="183"/>
      <c r="K394" s="183"/>
      <c r="L394" s="183"/>
      <c r="N394" s="121"/>
      <c r="O394" s="80"/>
    </row>
    <row r="395" spans="1:15" s="76" customFormat="1" ht="31.2" x14ac:dyDescent="0.3">
      <c r="A395" s="237"/>
      <c r="B395" s="183"/>
      <c r="C395" s="183"/>
      <c r="D395" s="183"/>
      <c r="E395" s="183"/>
      <c r="F395" s="183"/>
      <c r="G395" s="183"/>
      <c r="H395" s="121"/>
      <c r="J395" s="183"/>
      <c r="K395" s="183"/>
      <c r="L395" s="183"/>
      <c r="N395" s="121"/>
      <c r="O395" s="85"/>
    </row>
    <row r="396" spans="1:15" s="76" customFormat="1" ht="30" x14ac:dyDescent="0.3">
      <c r="A396" s="237"/>
      <c r="B396" s="183"/>
      <c r="C396" s="183"/>
      <c r="D396" s="183"/>
      <c r="E396" s="183"/>
      <c r="F396" s="183"/>
      <c r="G396" s="183"/>
      <c r="H396" s="121"/>
      <c r="J396" s="183"/>
      <c r="K396" s="183"/>
      <c r="L396" s="183"/>
      <c r="N396" s="121"/>
      <c r="O396" s="80"/>
    </row>
    <row r="397" spans="1:15" s="76" customFormat="1" ht="33.6" x14ac:dyDescent="0.3">
      <c r="A397" s="237"/>
      <c r="B397" s="183"/>
      <c r="C397" s="183"/>
      <c r="D397" s="183"/>
      <c r="E397" s="183"/>
      <c r="F397" s="183"/>
      <c r="G397" s="183"/>
      <c r="H397" s="121"/>
      <c r="J397" s="183"/>
      <c r="K397" s="183"/>
      <c r="L397" s="183"/>
      <c r="N397" s="121"/>
      <c r="O397" s="84"/>
    </row>
    <row r="398" spans="1:15" s="76" customFormat="1" ht="30" x14ac:dyDescent="0.5">
      <c r="A398" s="237"/>
      <c r="B398" s="183"/>
      <c r="C398" s="183"/>
      <c r="D398" s="183"/>
      <c r="E398" s="183"/>
      <c r="F398" s="183"/>
      <c r="G398" s="183"/>
      <c r="H398" s="121"/>
      <c r="J398" s="183"/>
      <c r="K398" s="183"/>
      <c r="L398" s="183"/>
      <c r="N398" s="121"/>
      <c r="O398" s="86"/>
    </row>
    <row r="399" spans="1:15" s="76" customFormat="1" ht="30" x14ac:dyDescent="0.3">
      <c r="A399" s="237"/>
      <c r="B399" s="183"/>
      <c r="C399" s="183"/>
      <c r="D399" s="183"/>
      <c r="E399" s="183"/>
      <c r="F399" s="183"/>
      <c r="G399" s="183"/>
      <c r="H399" s="121"/>
      <c r="J399" s="183"/>
      <c r="K399" s="183"/>
      <c r="L399" s="183"/>
      <c r="N399" s="121"/>
      <c r="O399" s="80"/>
    </row>
    <row r="400" spans="1:15" s="76" customFormat="1" ht="30" x14ac:dyDescent="0.3">
      <c r="A400" s="237"/>
      <c r="B400" s="183"/>
      <c r="C400" s="183"/>
      <c r="D400" s="183"/>
      <c r="E400" s="183"/>
      <c r="F400" s="183"/>
      <c r="G400" s="183"/>
      <c r="H400" s="121"/>
      <c r="J400" s="183"/>
      <c r="K400" s="183"/>
      <c r="L400" s="183"/>
      <c r="N400" s="121"/>
      <c r="O400" s="80"/>
    </row>
    <row r="401" spans="1:15" s="76" customFormat="1" ht="33.6" x14ac:dyDescent="0.3">
      <c r="A401" s="237"/>
      <c r="B401" s="183"/>
      <c r="C401" s="183"/>
      <c r="D401" s="183"/>
      <c r="E401" s="183"/>
      <c r="F401" s="183"/>
      <c r="G401" s="183"/>
      <c r="H401" s="121"/>
      <c r="J401" s="183"/>
      <c r="K401" s="183"/>
      <c r="L401" s="183"/>
      <c r="N401" s="121"/>
      <c r="O401" s="84"/>
    </row>
    <row r="402" spans="1:15" s="76" customFormat="1" ht="30" x14ac:dyDescent="0.3">
      <c r="A402" s="237"/>
      <c r="B402" s="183"/>
      <c r="C402" s="183"/>
      <c r="D402" s="183"/>
      <c r="E402" s="183"/>
      <c r="F402" s="183"/>
      <c r="G402" s="183"/>
      <c r="H402" s="121"/>
      <c r="J402" s="183"/>
      <c r="K402" s="183"/>
      <c r="L402" s="183"/>
      <c r="N402" s="121"/>
      <c r="O402" s="80"/>
    </row>
    <row r="403" spans="1:15" s="76" customFormat="1" ht="30" x14ac:dyDescent="0.3">
      <c r="A403" s="237"/>
      <c r="B403" s="183"/>
      <c r="C403" s="183"/>
      <c r="D403" s="183"/>
      <c r="E403" s="183"/>
      <c r="F403" s="183"/>
      <c r="G403" s="183"/>
      <c r="H403" s="121"/>
      <c r="J403" s="183"/>
      <c r="K403" s="183"/>
      <c r="L403" s="183"/>
      <c r="N403" s="121"/>
      <c r="O403" s="80"/>
    </row>
    <row r="404" spans="1:15" s="76" customFormat="1" ht="30" x14ac:dyDescent="0.3">
      <c r="A404" s="237"/>
      <c r="B404" s="183"/>
      <c r="C404" s="183"/>
      <c r="D404" s="183"/>
      <c r="E404" s="183"/>
      <c r="F404" s="183"/>
      <c r="G404" s="183"/>
      <c r="H404" s="121"/>
      <c r="J404" s="183"/>
      <c r="K404" s="183"/>
      <c r="L404" s="183"/>
      <c r="N404" s="121"/>
      <c r="O404" s="80"/>
    </row>
    <row r="405" spans="1:15" s="76" customFormat="1" ht="30" x14ac:dyDescent="0.3">
      <c r="A405" s="237"/>
      <c r="B405" s="183"/>
      <c r="C405" s="183"/>
      <c r="D405" s="183"/>
      <c r="E405" s="183"/>
      <c r="F405" s="183"/>
      <c r="G405" s="183"/>
      <c r="H405" s="121"/>
      <c r="J405" s="183"/>
      <c r="K405" s="183"/>
      <c r="L405" s="183"/>
      <c r="N405" s="121"/>
      <c r="O405" s="80"/>
    </row>
    <row r="406" spans="1:15" s="76" customFormat="1" ht="30" x14ac:dyDescent="0.3">
      <c r="A406" s="237"/>
      <c r="B406" s="183"/>
      <c r="C406" s="183"/>
      <c r="D406" s="183"/>
      <c r="E406" s="183"/>
      <c r="F406" s="183"/>
      <c r="G406" s="183"/>
      <c r="H406" s="121"/>
      <c r="J406" s="183"/>
      <c r="K406" s="183"/>
      <c r="L406" s="183"/>
      <c r="N406" s="121"/>
      <c r="O406" s="80"/>
    </row>
    <row r="407" spans="1:15" s="76" customFormat="1" ht="30" x14ac:dyDescent="0.3">
      <c r="A407" s="237"/>
      <c r="B407" s="183"/>
      <c r="C407" s="183"/>
      <c r="D407" s="183"/>
      <c r="E407" s="183"/>
      <c r="F407" s="183"/>
      <c r="G407" s="183"/>
      <c r="H407" s="121"/>
      <c r="J407" s="183"/>
      <c r="K407" s="183"/>
      <c r="L407" s="183"/>
      <c r="N407" s="121"/>
      <c r="O407" s="80"/>
    </row>
    <row r="408" spans="1:15" s="76" customFormat="1" ht="30" x14ac:dyDescent="0.3">
      <c r="A408" s="237"/>
      <c r="B408" s="183"/>
      <c r="C408" s="183"/>
      <c r="D408" s="183"/>
      <c r="E408" s="183"/>
      <c r="F408" s="183"/>
      <c r="G408" s="183"/>
      <c r="H408" s="121"/>
      <c r="J408" s="183"/>
      <c r="K408" s="183"/>
      <c r="L408" s="183"/>
      <c r="N408" s="121"/>
      <c r="O408" s="80"/>
    </row>
    <row r="409" spans="1:15" s="76" customFormat="1" ht="31.2" x14ac:dyDescent="0.3">
      <c r="A409" s="237"/>
      <c r="B409" s="183"/>
      <c r="C409" s="183"/>
      <c r="D409" s="183"/>
      <c r="E409" s="183"/>
      <c r="F409" s="183"/>
      <c r="G409" s="183"/>
      <c r="H409" s="121"/>
      <c r="J409" s="183"/>
      <c r="K409" s="183"/>
      <c r="L409" s="183"/>
      <c r="N409" s="121"/>
      <c r="O409" s="85"/>
    </row>
    <row r="410" spans="1:15" s="76" customFormat="1" ht="30" x14ac:dyDescent="0.3">
      <c r="A410" s="237"/>
      <c r="B410" s="183"/>
      <c r="C410" s="183"/>
      <c r="D410" s="183"/>
      <c r="E410" s="183"/>
      <c r="F410" s="183"/>
      <c r="G410" s="183"/>
      <c r="H410" s="121"/>
      <c r="J410" s="183"/>
      <c r="K410" s="183"/>
      <c r="L410" s="183"/>
      <c r="N410" s="121"/>
      <c r="O410" s="80"/>
    </row>
    <row r="411" spans="1:15" s="76" customFormat="1" ht="30" x14ac:dyDescent="0.3">
      <c r="A411" s="237"/>
      <c r="B411" s="183"/>
      <c r="C411" s="183"/>
      <c r="D411" s="183"/>
      <c r="E411" s="183"/>
      <c r="F411" s="183"/>
      <c r="G411" s="183"/>
      <c r="H411" s="121"/>
      <c r="J411" s="183"/>
      <c r="K411" s="183"/>
      <c r="L411" s="183"/>
      <c r="N411" s="121"/>
      <c r="O411" s="80"/>
    </row>
    <row r="412" spans="1:15" s="76" customFormat="1" ht="30" x14ac:dyDescent="0.3">
      <c r="A412" s="237"/>
      <c r="B412" s="183"/>
      <c r="C412" s="183"/>
      <c r="D412" s="183"/>
      <c r="E412" s="183"/>
      <c r="F412" s="183"/>
      <c r="G412" s="183"/>
      <c r="H412" s="121"/>
      <c r="J412" s="183"/>
      <c r="K412" s="183"/>
      <c r="L412" s="183"/>
      <c r="N412" s="121"/>
      <c r="O412" s="80"/>
    </row>
    <row r="413" spans="1:15" s="76" customFormat="1" ht="30" x14ac:dyDescent="0.3">
      <c r="A413" s="237"/>
      <c r="B413" s="183"/>
      <c r="C413" s="183"/>
      <c r="D413" s="183"/>
      <c r="E413" s="183"/>
      <c r="F413" s="183"/>
      <c r="G413" s="183"/>
      <c r="H413" s="121"/>
      <c r="J413" s="183"/>
      <c r="K413" s="183"/>
      <c r="L413" s="183"/>
      <c r="N413" s="121"/>
      <c r="O413" s="80"/>
    </row>
    <row r="414" spans="1:15" s="76" customFormat="1" ht="30" x14ac:dyDescent="0.3">
      <c r="A414" s="237"/>
      <c r="B414" s="183"/>
      <c r="C414" s="183"/>
      <c r="D414" s="183"/>
      <c r="E414" s="183"/>
      <c r="F414" s="183"/>
      <c r="G414" s="183"/>
      <c r="H414" s="121"/>
      <c r="J414" s="183"/>
      <c r="K414" s="183"/>
      <c r="L414" s="183"/>
      <c r="N414" s="121"/>
      <c r="O414" s="80"/>
    </row>
    <row r="415" spans="1:15" s="76" customFormat="1" ht="30" x14ac:dyDescent="0.3">
      <c r="A415" s="237"/>
      <c r="B415" s="183"/>
      <c r="C415" s="183"/>
      <c r="D415" s="183"/>
      <c r="E415" s="183"/>
      <c r="F415" s="183"/>
      <c r="G415" s="183"/>
      <c r="H415" s="121"/>
      <c r="J415" s="183"/>
      <c r="K415" s="183"/>
      <c r="L415" s="183"/>
      <c r="N415" s="121"/>
      <c r="O415" s="80"/>
    </row>
    <row r="416" spans="1:15" s="76" customFormat="1" ht="30" x14ac:dyDescent="0.3">
      <c r="A416" s="237"/>
      <c r="B416" s="183"/>
      <c r="C416" s="183"/>
      <c r="D416" s="183"/>
      <c r="E416" s="183"/>
      <c r="F416" s="183"/>
      <c r="G416" s="183"/>
      <c r="H416" s="121"/>
      <c r="J416" s="183"/>
      <c r="K416" s="183"/>
      <c r="L416" s="183"/>
      <c r="N416" s="121"/>
      <c r="O416" s="80"/>
    </row>
    <row r="417" spans="1:15" s="76" customFormat="1" ht="31.2" x14ac:dyDescent="0.3">
      <c r="A417" s="237"/>
      <c r="B417" s="183"/>
      <c r="C417" s="183"/>
      <c r="D417" s="183"/>
      <c r="E417" s="183"/>
      <c r="F417" s="183"/>
      <c r="G417" s="183"/>
      <c r="H417" s="121"/>
      <c r="J417" s="183"/>
      <c r="K417" s="183"/>
      <c r="L417" s="183"/>
      <c r="N417" s="121"/>
      <c r="O417" s="85"/>
    </row>
    <row r="418" spans="1:15" s="76" customFormat="1" ht="33.6" x14ac:dyDescent="0.3">
      <c r="A418" s="237"/>
      <c r="B418" s="183"/>
      <c r="C418" s="183"/>
      <c r="D418" s="183"/>
      <c r="E418" s="183"/>
      <c r="F418" s="183"/>
      <c r="G418" s="183"/>
      <c r="H418" s="121"/>
      <c r="J418" s="183"/>
      <c r="K418" s="183"/>
      <c r="L418" s="183"/>
      <c r="N418" s="121"/>
      <c r="O418" s="84"/>
    </row>
    <row r="419" spans="1:15" s="76" customFormat="1" ht="30" x14ac:dyDescent="0.3">
      <c r="A419" s="237"/>
      <c r="B419" s="183"/>
      <c r="C419" s="183"/>
      <c r="D419" s="183"/>
      <c r="E419" s="183"/>
      <c r="F419" s="183"/>
      <c r="G419" s="183"/>
      <c r="H419" s="121"/>
      <c r="J419" s="183"/>
      <c r="K419" s="183"/>
      <c r="L419" s="183"/>
      <c r="N419" s="121"/>
      <c r="O419" s="80"/>
    </row>
    <row r="420" spans="1:15" s="76" customFormat="1" ht="30" x14ac:dyDescent="0.3">
      <c r="A420" s="237"/>
      <c r="B420" s="183"/>
      <c r="C420" s="183"/>
      <c r="D420" s="183"/>
      <c r="E420" s="183"/>
      <c r="F420" s="183"/>
      <c r="G420" s="183"/>
      <c r="H420" s="121"/>
      <c r="J420" s="183"/>
      <c r="K420" s="183"/>
      <c r="L420" s="183"/>
      <c r="N420" s="121"/>
      <c r="O420" s="80"/>
    </row>
    <row r="421" spans="1:15" s="76" customFormat="1" ht="30" x14ac:dyDescent="0.3">
      <c r="A421" s="237"/>
      <c r="B421" s="183"/>
      <c r="C421" s="183"/>
      <c r="D421" s="183"/>
      <c r="E421" s="183"/>
      <c r="F421" s="183"/>
      <c r="G421" s="183"/>
      <c r="H421" s="121"/>
      <c r="J421" s="183"/>
      <c r="K421" s="183"/>
      <c r="L421" s="183"/>
      <c r="N421" s="121"/>
      <c r="O421" s="80"/>
    </row>
    <row r="422" spans="1:15" s="76" customFormat="1" ht="30" x14ac:dyDescent="0.3">
      <c r="A422" s="237"/>
      <c r="B422" s="183"/>
      <c r="C422" s="183"/>
      <c r="D422" s="183"/>
      <c r="E422" s="183"/>
      <c r="F422" s="183"/>
      <c r="G422" s="183"/>
      <c r="H422" s="121"/>
      <c r="J422" s="183"/>
      <c r="K422" s="183"/>
      <c r="L422" s="183"/>
      <c r="N422" s="121"/>
      <c r="O422" s="80"/>
    </row>
    <row r="423" spans="1:15" s="76" customFormat="1" ht="30" x14ac:dyDescent="0.5">
      <c r="A423" s="237"/>
      <c r="B423" s="183"/>
      <c r="C423" s="183"/>
      <c r="D423" s="183"/>
      <c r="E423" s="183"/>
      <c r="F423" s="183"/>
      <c r="G423" s="183"/>
      <c r="H423" s="121"/>
      <c r="J423" s="183"/>
      <c r="K423" s="183"/>
      <c r="L423" s="183"/>
      <c r="N423" s="121"/>
      <c r="O423" s="86"/>
    </row>
    <row r="424" spans="1:15" s="76" customFormat="1" ht="30" x14ac:dyDescent="0.3">
      <c r="A424" s="237"/>
      <c r="B424" s="183"/>
      <c r="C424" s="183"/>
      <c r="D424" s="183"/>
      <c r="E424" s="183"/>
      <c r="F424" s="183"/>
      <c r="G424" s="183"/>
      <c r="H424" s="121"/>
      <c r="J424" s="183"/>
      <c r="K424" s="183"/>
      <c r="L424" s="183"/>
      <c r="N424" s="121"/>
      <c r="O424" s="80"/>
    </row>
    <row r="425" spans="1:15" s="76" customFormat="1" ht="30" x14ac:dyDescent="0.3">
      <c r="A425" s="237"/>
      <c r="B425" s="183"/>
      <c r="C425" s="183"/>
      <c r="D425" s="183"/>
      <c r="E425" s="183"/>
      <c r="F425" s="183"/>
      <c r="G425" s="183"/>
      <c r="H425" s="121"/>
      <c r="J425" s="183"/>
      <c r="K425" s="183"/>
      <c r="L425" s="183"/>
      <c r="N425" s="121"/>
      <c r="O425" s="80"/>
    </row>
    <row r="426" spans="1:15" s="76" customFormat="1" ht="30" x14ac:dyDescent="0.5">
      <c r="A426" s="237"/>
      <c r="B426" s="183"/>
      <c r="C426" s="183"/>
      <c r="D426" s="183"/>
      <c r="E426" s="183"/>
      <c r="F426" s="183"/>
      <c r="G426" s="183"/>
      <c r="H426" s="121"/>
      <c r="J426" s="183"/>
      <c r="K426" s="183"/>
      <c r="L426" s="183"/>
      <c r="N426" s="121"/>
      <c r="O426" s="86"/>
    </row>
    <row r="427" spans="1:15" s="76" customFormat="1" ht="30" x14ac:dyDescent="0.3">
      <c r="A427" s="237"/>
      <c r="B427" s="183"/>
      <c r="C427" s="183"/>
      <c r="D427" s="183"/>
      <c r="E427" s="183"/>
      <c r="F427" s="183"/>
      <c r="G427" s="183"/>
      <c r="H427" s="121"/>
      <c r="J427" s="183"/>
      <c r="K427" s="183"/>
      <c r="L427" s="183"/>
      <c r="N427" s="121"/>
      <c r="O427" s="80"/>
    </row>
    <row r="428" spans="1:15" s="76" customFormat="1" ht="30" x14ac:dyDescent="0.3">
      <c r="A428" s="237"/>
      <c r="B428" s="183"/>
      <c r="C428" s="183"/>
      <c r="D428" s="183"/>
      <c r="E428" s="183"/>
      <c r="F428" s="183"/>
      <c r="G428" s="183"/>
      <c r="H428" s="121"/>
      <c r="J428" s="183"/>
      <c r="K428" s="183"/>
      <c r="L428" s="183"/>
      <c r="N428" s="121"/>
      <c r="O428" s="80"/>
    </row>
    <row r="429" spans="1:15" s="76" customFormat="1" ht="33.6" x14ac:dyDescent="0.3">
      <c r="A429" s="237"/>
      <c r="B429" s="183"/>
      <c r="C429" s="183"/>
      <c r="D429" s="183"/>
      <c r="E429" s="183"/>
      <c r="F429" s="183"/>
      <c r="G429" s="183"/>
      <c r="H429" s="121"/>
      <c r="J429" s="183"/>
      <c r="K429" s="183"/>
      <c r="L429" s="183"/>
      <c r="N429" s="121"/>
      <c r="O429" s="84"/>
    </row>
    <row r="430" spans="1:15" s="76" customFormat="1" ht="30" x14ac:dyDescent="0.3">
      <c r="A430" s="237"/>
      <c r="B430" s="183"/>
      <c r="C430" s="183"/>
      <c r="D430" s="183"/>
      <c r="E430" s="183"/>
      <c r="F430" s="183"/>
      <c r="G430" s="183"/>
      <c r="H430" s="121"/>
      <c r="J430" s="183"/>
      <c r="K430" s="183"/>
      <c r="L430" s="183"/>
      <c r="N430" s="121"/>
      <c r="O430" s="80"/>
    </row>
    <row r="431" spans="1:15" s="76" customFormat="1" ht="30" x14ac:dyDescent="0.3">
      <c r="A431" s="237"/>
      <c r="B431" s="183"/>
      <c r="C431" s="183"/>
      <c r="D431" s="183"/>
      <c r="E431" s="183"/>
      <c r="F431" s="183"/>
      <c r="G431" s="183"/>
      <c r="H431" s="121"/>
      <c r="J431" s="183"/>
      <c r="K431" s="183"/>
      <c r="L431" s="183"/>
      <c r="N431" s="121"/>
      <c r="O431" s="80"/>
    </row>
    <row r="432" spans="1:15" s="76" customFormat="1" ht="30" x14ac:dyDescent="0.3">
      <c r="A432" s="237"/>
      <c r="B432" s="183"/>
      <c r="C432" s="183"/>
      <c r="D432" s="183"/>
      <c r="E432" s="183"/>
      <c r="F432" s="183"/>
      <c r="G432" s="183"/>
      <c r="H432" s="121"/>
      <c r="J432" s="183"/>
      <c r="K432" s="183"/>
      <c r="L432" s="183"/>
      <c r="N432" s="121"/>
      <c r="O432" s="80"/>
    </row>
    <row r="433" spans="1:15" s="76" customFormat="1" ht="30" x14ac:dyDescent="0.3">
      <c r="A433" s="237"/>
      <c r="B433" s="183"/>
      <c r="C433" s="183"/>
      <c r="D433" s="183"/>
      <c r="E433" s="183"/>
      <c r="F433" s="183"/>
      <c r="G433" s="183"/>
      <c r="H433" s="121"/>
      <c r="J433" s="183"/>
      <c r="K433" s="183"/>
      <c r="L433" s="183"/>
      <c r="N433" s="121"/>
      <c r="O433" s="80"/>
    </row>
    <row r="434" spans="1:15" s="76" customFormat="1" ht="30" x14ac:dyDescent="0.3">
      <c r="A434" s="237"/>
      <c r="B434" s="183"/>
      <c r="C434" s="183"/>
      <c r="D434" s="183"/>
      <c r="E434" s="183"/>
      <c r="F434" s="183"/>
      <c r="G434" s="183"/>
      <c r="H434" s="121"/>
      <c r="J434" s="183"/>
      <c r="K434" s="183"/>
      <c r="L434" s="183"/>
      <c r="N434" s="121"/>
      <c r="O434" s="80"/>
    </row>
    <row r="435" spans="1:15" s="76" customFormat="1" ht="30" x14ac:dyDescent="0.3">
      <c r="A435" s="237"/>
      <c r="B435" s="183"/>
      <c r="C435" s="183"/>
      <c r="D435" s="183"/>
      <c r="E435" s="183"/>
      <c r="F435" s="183"/>
      <c r="G435" s="183"/>
      <c r="H435" s="121"/>
      <c r="J435" s="183"/>
      <c r="K435" s="183"/>
      <c r="L435" s="183"/>
      <c r="N435" s="121"/>
      <c r="O435" s="80"/>
    </row>
    <row r="436" spans="1:15" s="76" customFormat="1" ht="30" x14ac:dyDescent="0.3">
      <c r="A436" s="237"/>
      <c r="B436" s="183"/>
      <c r="C436" s="183"/>
      <c r="D436" s="183"/>
      <c r="E436" s="183"/>
      <c r="F436" s="183"/>
      <c r="G436" s="183"/>
      <c r="H436" s="121"/>
      <c r="J436" s="183"/>
      <c r="K436" s="183"/>
      <c r="L436" s="183"/>
      <c r="N436" s="121"/>
      <c r="O436" s="80"/>
    </row>
    <row r="437" spans="1:15" s="76" customFormat="1" ht="30" x14ac:dyDescent="0.5">
      <c r="A437" s="237"/>
      <c r="B437" s="183"/>
      <c r="C437" s="183"/>
      <c r="D437" s="183"/>
      <c r="E437" s="183"/>
      <c r="F437" s="183"/>
      <c r="G437" s="183"/>
      <c r="H437" s="121"/>
      <c r="J437" s="183"/>
      <c r="K437" s="183"/>
      <c r="L437" s="183"/>
      <c r="N437" s="121"/>
      <c r="O437" s="86"/>
    </row>
    <row r="438" spans="1:15" s="76" customFormat="1" ht="30" x14ac:dyDescent="0.3">
      <c r="A438" s="237"/>
      <c r="B438" s="183"/>
      <c r="C438" s="183"/>
      <c r="D438" s="183"/>
      <c r="E438" s="183"/>
      <c r="F438" s="183"/>
      <c r="G438" s="183"/>
      <c r="H438" s="121"/>
      <c r="J438" s="183"/>
      <c r="K438" s="183"/>
      <c r="L438" s="183"/>
      <c r="N438" s="121"/>
      <c r="O438" s="80"/>
    </row>
    <row r="439" spans="1:15" s="76" customFormat="1" ht="30" x14ac:dyDescent="0.5">
      <c r="A439" s="237"/>
      <c r="B439" s="183"/>
      <c r="C439" s="183"/>
      <c r="D439" s="183"/>
      <c r="E439" s="183"/>
      <c r="F439" s="183"/>
      <c r="G439" s="183"/>
      <c r="H439" s="121"/>
      <c r="J439" s="183"/>
      <c r="K439" s="183"/>
      <c r="L439" s="183"/>
      <c r="N439" s="121"/>
      <c r="O439" s="86"/>
    </row>
    <row r="440" spans="1:15" s="76" customFormat="1" ht="30" x14ac:dyDescent="0.3">
      <c r="A440" s="237"/>
      <c r="B440" s="183"/>
      <c r="C440" s="183"/>
      <c r="D440" s="183"/>
      <c r="E440" s="183"/>
      <c r="F440" s="183"/>
      <c r="G440" s="183"/>
      <c r="H440" s="121"/>
      <c r="J440" s="183"/>
      <c r="K440" s="183"/>
      <c r="L440" s="183"/>
      <c r="N440" s="121"/>
      <c r="O440" s="80"/>
    </row>
    <row r="441" spans="1:15" s="76" customFormat="1" ht="30" x14ac:dyDescent="0.3">
      <c r="A441" s="237"/>
      <c r="B441" s="183"/>
      <c r="C441" s="183"/>
      <c r="D441" s="183"/>
      <c r="E441" s="183"/>
      <c r="F441" s="183"/>
      <c r="G441" s="183"/>
      <c r="H441" s="121"/>
      <c r="J441" s="183"/>
      <c r="K441" s="183"/>
      <c r="L441" s="183"/>
      <c r="N441" s="121"/>
      <c r="O441" s="80"/>
    </row>
    <row r="442" spans="1:15" s="76" customFormat="1" ht="30" x14ac:dyDescent="0.3">
      <c r="A442" s="237"/>
      <c r="B442" s="183"/>
      <c r="C442" s="183"/>
      <c r="D442" s="183"/>
      <c r="E442" s="183"/>
      <c r="F442" s="183"/>
      <c r="G442" s="183"/>
      <c r="H442" s="121"/>
      <c r="J442" s="183"/>
      <c r="K442" s="183"/>
      <c r="L442" s="183"/>
      <c r="N442" s="121"/>
      <c r="O442" s="80"/>
    </row>
    <row r="443" spans="1:15" s="76" customFormat="1" ht="30" x14ac:dyDescent="0.3">
      <c r="A443" s="237"/>
      <c r="B443" s="183"/>
      <c r="C443" s="183"/>
      <c r="D443" s="183"/>
      <c r="E443" s="183"/>
      <c r="F443" s="183"/>
      <c r="G443" s="183"/>
      <c r="H443" s="121"/>
      <c r="J443" s="183"/>
      <c r="K443" s="183"/>
      <c r="L443" s="183"/>
      <c r="N443" s="121"/>
      <c r="O443" s="80"/>
    </row>
    <row r="444" spans="1:15" s="76" customFormat="1" ht="28.2" x14ac:dyDescent="0.3">
      <c r="A444" s="237"/>
      <c r="B444" s="183"/>
      <c r="C444" s="183"/>
      <c r="D444" s="183"/>
      <c r="E444" s="183"/>
      <c r="F444" s="183"/>
      <c r="G444" s="183"/>
      <c r="H444" s="121"/>
      <c r="J444" s="183"/>
      <c r="K444" s="183"/>
      <c r="L444" s="183"/>
      <c r="N444" s="121"/>
      <c r="O444" s="78"/>
    </row>
    <row r="445" spans="1:15" s="76" customFormat="1" ht="30" x14ac:dyDescent="0.3">
      <c r="A445" s="237"/>
      <c r="B445" s="183"/>
      <c r="C445" s="183"/>
      <c r="D445" s="183"/>
      <c r="E445" s="183"/>
      <c r="F445" s="183"/>
      <c r="G445" s="183"/>
      <c r="H445" s="121"/>
      <c r="J445" s="183"/>
      <c r="K445" s="183"/>
      <c r="L445" s="183"/>
      <c r="N445" s="121"/>
      <c r="O445" s="80"/>
    </row>
    <row r="446" spans="1:15" s="76" customFormat="1" ht="28.8" x14ac:dyDescent="0.3">
      <c r="A446" s="237"/>
      <c r="B446" s="183"/>
      <c r="C446" s="183"/>
      <c r="D446" s="183"/>
      <c r="E446" s="183"/>
      <c r="F446" s="183"/>
      <c r="G446" s="183"/>
      <c r="H446" s="121"/>
      <c r="J446" s="183"/>
      <c r="K446" s="183"/>
      <c r="L446" s="183"/>
      <c r="N446" s="121"/>
      <c r="O446" s="89"/>
    </row>
    <row r="447" spans="1:15" s="76" customFormat="1" ht="30" x14ac:dyDescent="0.3">
      <c r="A447" s="237"/>
      <c r="B447" s="183"/>
      <c r="C447" s="183"/>
      <c r="D447" s="183"/>
      <c r="E447" s="183"/>
      <c r="F447" s="183"/>
      <c r="G447" s="183"/>
      <c r="H447" s="121"/>
      <c r="J447" s="183"/>
      <c r="K447" s="183"/>
      <c r="L447" s="183"/>
      <c r="N447" s="121"/>
      <c r="O447" s="80"/>
    </row>
    <row r="448" spans="1:15" s="76" customFormat="1" ht="30" x14ac:dyDescent="0.3">
      <c r="A448" s="237"/>
      <c r="B448" s="183"/>
      <c r="C448" s="183"/>
      <c r="D448" s="183"/>
      <c r="E448" s="183"/>
      <c r="F448" s="183"/>
      <c r="G448" s="183"/>
      <c r="H448" s="121"/>
      <c r="J448" s="183"/>
      <c r="K448" s="183"/>
      <c r="L448" s="183"/>
      <c r="N448" s="121"/>
      <c r="O448" s="80"/>
    </row>
    <row r="449" spans="1:15" s="76" customFormat="1" ht="30" x14ac:dyDescent="0.3">
      <c r="A449" s="237"/>
      <c r="B449" s="183"/>
      <c r="C449" s="183"/>
      <c r="D449" s="183"/>
      <c r="E449" s="183"/>
      <c r="F449" s="183"/>
      <c r="G449" s="183"/>
      <c r="H449" s="121"/>
      <c r="J449" s="183"/>
      <c r="K449" s="183"/>
      <c r="L449" s="183"/>
      <c r="N449" s="121"/>
      <c r="O449" s="80"/>
    </row>
    <row r="450" spans="1:15" s="76" customFormat="1" ht="30" x14ac:dyDescent="0.3">
      <c r="A450" s="237"/>
      <c r="B450" s="183"/>
      <c r="C450" s="183"/>
      <c r="D450" s="183"/>
      <c r="E450" s="183"/>
      <c r="F450" s="183"/>
      <c r="G450" s="183"/>
      <c r="H450" s="121"/>
      <c r="J450" s="183"/>
      <c r="K450" s="183"/>
      <c r="L450" s="183"/>
      <c r="N450" s="121"/>
      <c r="O450" s="80"/>
    </row>
    <row r="451" spans="1:15" s="76" customFormat="1" ht="30" x14ac:dyDescent="0.3">
      <c r="A451" s="237"/>
      <c r="B451" s="183"/>
      <c r="C451" s="183"/>
      <c r="D451" s="183"/>
      <c r="E451" s="183"/>
      <c r="F451" s="183"/>
      <c r="G451" s="183"/>
      <c r="H451" s="121"/>
      <c r="J451" s="183"/>
      <c r="K451" s="183"/>
      <c r="L451" s="183"/>
      <c r="N451" s="121"/>
      <c r="O451" s="80"/>
    </row>
    <row r="452" spans="1:15" s="76" customFormat="1" ht="30" x14ac:dyDescent="0.3">
      <c r="A452" s="237"/>
      <c r="B452" s="183"/>
      <c r="C452" s="183"/>
      <c r="D452" s="183"/>
      <c r="E452" s="183"/>
      <c r="F452" s="183"/>
      <c r="G452" s="183"/>
      <c r="H452" s="121"/>
      <c r="J452" s="183"/>
      <c r="K452" s="183"/>
      <c r="L452" s="183"/>
      <c r="N452" s="121"/>
      <c r="O452" s="80"/>
    </row>
    <row r="453" spans="1:15" s="76" customFormat="1" ht="33.6" x14ac:dyDescent="0.3">
      <c r="A453" s="237"/>
      <c r="B453" s="183"/>
      <c r="C453" s="183"/>
      <c r="D453" s="183"/>
      <c r="E453" s="183"/>
      <c r="F453" s="183"/>
      <c r="G453" s="183"/>
      <c r="H453" s="121"/>
      <c r="J453" s="183"/>
      <c r="K453" s="183"/>
      <c r="L453" s="183"/>
      <c r="N453" s="121"/>
      <c r="O453" s="84"/>
    </row>
    <row r="454" spans="1:15" s="76" customFormat="1" ht="30" x14ac:dyDescent="0.3">
      <c r="A454" s="237"/>
      <c r="B454" s="183"/>
      <c r="C454" s="183"/>
      <c r="D454" s="183"/>
      <c r="E454" s="183"/>
      <c r="F454" s="183"/>
      <c r="G454" s="183"/>
      <c r="H454" s="121"/>
      <c r="J454" s="183"/>
      <c r="K454" s="183"/>
      <c r="L454" s="183"/>
      <c r="N454" s="121"/>
      <c r="O454" s="80"/>
    </row>
    <row r="455" spans="1:15" s="76" customFormat="1" ht="30" x14ac:dyDescent="0.3">
      <c r="A455" s="237"/>
      <c r="B455" s="183"/>
      <c r="C455" s="183"/>
      <c r="D455" s="183"/>
      <c r="E455" s="183"/>
      <c r="F455" s="183"/>
      <c r="G455" s="183"/>
      <c r="H455" s="121"/>
      <c r="J455" s="183"/>
      <c r="K455" s="183"/>
      <c r="L455" s="183"/>
      <c r="N455" s="121"/>
      <c r="O455" s="80"/>
    </row>
    <row r="456" spans="1:15" s="76" customFormat="1" ht="30" x14ac:dyDescent="0.3">
      <c r="A456" s="237"/>
      <c r="B456" s="183"/>
      <c r="C456" s="183"/>
      <c r="D456" s="183"/>
      <c r="E456" s="183"/>
      <c r="F456" s="183"/>
      <c r="G456" s="183"/>
      <c r="H456" s="121"/>
      <c r="J456" s="183"/>
      <c r="K456" s="183"/>
      <c r="L456" s="183"/>
      <c r="N456" s="121"/>
      <c r="O456" s="80"/>
    </row>
    <row r="457" spans="1:15" s="76" customFormat="1" ht="30" x14ac:dyDescent="0.3">
      <c r="A457" s="237"/>
      <c r="B457" s="183"/>
      <c r="C457" s="183"/>
      <c r="D457" s="183"/>
      <c r="E457" s="183"/>
      <c r="F457" s="183"/>
      <c r="G457" s="183"/>
      <c r="H457" s="121"/>
      <c r="J457" s="183"/>
      <c r="K457" s="183"/>
      <c r="L457" s="183"/>
      <c r="N457" s="121"/>
      <c r="O457" s="80"/>
    </row>
    <row r="458" spans="1:15" s="76" customFormat="1" ht="33.6" x14ac:dyDescent="0.3">
      <c r="A458" s="237"/>
      <c r="B458" s="183"/>
      <c r="C458" s="183"/>
      <c r="D458" s="183"/>
      <c r="E458" s="183"/>
      <c r="F458" s="183"/>
      <c r="G458" s="183"/>
      <c r="H458" s="121"/>
      <c r="J458" s="183"/>
      <c r="K458" s="183"/>
      <c r="L458" s="183"/>
      <c r="N458" s="121"/>
      <c r="O458" s="84"/>
    </row>
    <row r="459" spans="1:15" s="76" customFormat="1" ht="30" x14ac:dyDescent="0.3">
      <c r="A459" s="237"/>
      <c r="B459" s="183"/>
      <c r="C459" s="183"/>
      <c r="D459" s="183"/>
      <c r="E459" s="183"/>
      <c r="F459" s="183"/>
      <c r="G459" s="183"/>
      <c r="H459" s="121"/>
      <c r="J459" s="183"/>
      <c r="K459" s="183"/>
      <c r="L459" s="183"/>
      <c r="N459" s="121"/>
      <c r="O459" s="80"/>
    </row>
    <row r="460" spans="1:15" s="76" customFormat="1" ht="30" x14ac:dyDescent="0.3">
      <c r="A460" s="237"/>
      <c r="B460" s="183"/>
      <c r="C460" s="183"/>
      <c r="D460" s="183"/>
      <c r="E460" s="183"/>
      <c r="F460" s="183"/>
      <c r="G460" s="183"/>
      <c r="H460" s="121"/>
      <c r="J460" s="183"/>
      <c r="K460" s="183"/>
      <c r="L460" s="183"/>
      <c r="N460" s="121"/>
      <c r="O460" s="80"/>
    </row>
    <row r="461" spans="1:15" s="76" customFormat="1" ht="30" x14ac:dyDescent="0.3">
      <c r="A461" s="237"/>
      <c r="B461" s="183"/>
      <c r="C461" s="183"/>
      <c r="D461" s="183"/>
      <c r="E461" s="183"/>
      <c r="F461" s="183"/>
      <c r="G461" s="183"/>
      <c r="H461" s="121"/>
      <c r="J461" s="183"/>
      <c r="K461" s="183"/>
      <c r="L461" s="183"/>
      <c r="N461" s="121"/>
      <c r="O461" s="80"/>
    </row>
    <row r="462" spans="1:15" s="76" customFormat="1" ht="30" x14ac:dyDescent="0.3">
      <c r="A462" s="237"/>
      <c r="B462" s="183"/>
      <c r="C462" s="183"/>
      <c r="D462" s="183"/>
      <c r="E462" s="183"/>
      <c r="F462" s="183"/>
      <c r="G462" s="183"/>
      <c r="H462" s="121"/>
      <c r="J462" s="183"/>
      <c r="K462" s="183"/>
      <c r="L462" s="183"/>
      <c r="N462" s="121"/>
      <c r="O462" s="80"/>
    </row>
    <row r="463" spans="1:15" s="76" customFormat="1" ht="30" x14ac:dyDescent="0.3">
      <c r="A463" s="237"/>
      <c r="B463" s="183"/>
      <c r="C463" s="183"/>
      <c r="D463" s="183"/>
      <c r="E463" s="183"/>
      <c r="F463" s="183"/>
      <c r="G463" s="183"/>
      <c r="H463" s="121"/>
      <c r="J463" s="183"/>
      <c r="K463" s="183"/>
      <c r="L463" s="183"/>
      <c r="N463" s="121"/>
      <c r="O463" s="80"/>
    </row>
    <row r="464" spans="1:15" s="76" customFormat="1" ht="30" x14ac:dyDescent="0.3">
      <c r="A464" s="237"/>
      <c r="B464" s="183"/>
      <c r="C464" s="183"/>
      <c r="D464" s="183"/>
      <c r="E464" s="183"/>
      <c r="F464" s="183"/>
      <c r="G464" s="183"/>
      <c r="H464" s="121"/>
      <c r="J464" s="183"/>
      <c r="K464" s="183"/>
      <c r="L464" s="183"/>
      <c r="N464" s="121"/>
      <c r="O464" s="80"/>
    </row>
    <row r="465" spans="1:15" s="76" customFormat="1" ht="30" x14ac:dyDescent="0.3">
      <c r="A465" s="237"/>
      <c r="B465" s="183"/>
      <c r="C465" s="183"/>
      <c r="D465" s="183"/>
      <c r="E465" s="183"/>
      <c r="F465" s="183"/>
      <c r="G465" s="183"/>
      <c r="H465" s="121"/>
      <c r="J465" s="183"/>
      <c r="K465" s="183"/>
      <c r="L465" s="183"/>
      <c r="N465" s="121"/>
      <c r="O465" s="80"/>
    </row>
    <row r="466" spans="1:15" s="76" customFormat="1" ht="30" x14ac:dyDescent="0.5">
      <c r="A466" s="237"/>
      <c r="B466" s="183"/>
      <c r="C466" s="183"/>
      <c r="D466" s="183"/>
      <c r="E466" s="183"/>
      <c r="F466" s="183"/>
      <c r="G466" s="183"/>
      <c r="H466" s="121"/>
      <c r="J466" s="183"/>
      <c r="K466" s="183"/>
      <c r="L466" s="183"/>
      <c r="N466" s="121"/>
      <c r="O466" s="86"/>
    </row>
    <row r="467" spans="1:15" s="76" customFormat="1" ht="30" x14ac:dyDescent="0.3">
      <c r="A467" s="237"/>
      <c r="B467" s="183"/>
      <c r="C467" s="183"/>
      <c r="D467" s="183"/>
      <c r="E467" s="183"/>
      <c r="F467" s="183"/>
      <c r="G467" s="183"/>
      <c r="H467" s="121"/>
      <c r="J467" s="183"/>
      <c r="K467" s="183"/>
      <c r="L467" s="183"/>
      <c r="N467" s="121"/>
      <c r="O467" s="80"/>
    </row>
    <row r="468" spans="1:15" s="76" customFormat="1" ht="30" x14ac:dyDescent="0.3">
      <c r="A468" s="237"/>
      <c r="B468" s="183"/>
      <c r="C468" s="183"/>
      <c r="D468" s="183"/>
      <c r="E468" s="183"/>
      <c r="F468" s="183"/>
      <c r="G468" s="183"/>
      <c r="H468" s="121"/>
      <c r="J468" s="183"/>
      <c r="K468" s="183"/>
      <c r="L468" s="183"/>
      <c r="N468" s="121"/>
      <c r="O468" s="80"/>
    </row>
    <row r="469" spans="1:15" s="76" customFormat="1" ht="30" x14ac:dyDescent="0.3">
      <c r="A469" s="237"/>
      <c r="B469" s="183"/>
      <c r="C469" s="183"/>
      <c r="D469" s="183"/>
      <c r="E469" s="183"/>
      <c r="F469" s="183"/>
      <c r="G469" s="183"/>
      <c r="H469" s="121"/>
      <c r="J469" s="183"/>
      <c r="K469" s="183"/>
      <c r="L469" s="183"/>
      <c r="N469" s="121"/>
      <c r="O469" s="80"/>
    </row>
    <row r="470" spans="1:15" s="76" customFormat="1" ht="30" x14ac:dyDescent="0.3">
      <c r="A470" s="237"/>
      <c r="B470" s="183"/>
      <c r="C470" s="183"/>
      <c r="D470" s="183"/>
      <c r="E470" s="183"/>
      <c r="F470" s="183"/>
      <c r="G470" s="183"/>
      <c r="H470" s="121"/>
      <c r="J470" s="183"/>
      <c r="K470" s="183"/>
      <c r="L470" s="183"/>
      <c r="N470" s="121"/>
      <c r="O470" s="80"/>
    </row>
    <row r="471" spans="1:15" s="76" customFormat="1" ht="31.2" x14ac:dyDescent="0.3">
      <c r="A471" s="237"/>
      <c r="B471" s="183"/>
      <c r="C471" s="183"/>
      <c r="D471" s="183"/>
      <c r="E471" s="183"/>
      <c r="F471" s="183"/>
      <c r="G471" s="183"/>
      <c r="H471" s="121"/>
      <c r="J471" s="183"/>
      <c r="K471" s="183"/>
      <c r="L471" s="183"/>
      <c r="N471" s="121"/>
      <c r="O471" s="85"/>
    </row>
    <row r="472" spans="1:15" s="76" customFormat="1" ht="30" x14ac:dyDescent="0.3">
      <c r="A472" s="237"/>
      <c r="B472" s="183"/>
      <c r="C472" s="183"/>
      <c r="D472" s="183"/>
      <c r="E472" s="183"/>
      <c r="F472" s="183"/>
      <c r="G472" s="183"/>
      <c r="H472" s="121"/>
      <c r="J472" s="183"/>
      <c r="K472" s="183"/>
      <c r="L472" s="183"/>
      <c r="N472" s="121"/>
      <c r="O472" s="80"/>
    </row>
    <row r="473" spans="1:15" s="76" customFormat="1" ht="30" x14ac:dyDescent="0.3">
      <c r="A473" s="237"/>
      <c r="B473" s="183"/>
      <c r="C473" s="183"/>
      <c r="D473" s="183"/>
      <c r="E473" s="183"/>
      <c r="F473" s="183"/>
      <c r="G473" s="183"/>
      <c r="H473" s="121"/>
      <c r="J473" s="183"/>
      <c r="K473" s="183"/>
      <c r="L473" s="183"/>
      <c r="N473" s="121"/>
      <c r="O473" s="80"/>
    </row>
    <row r="474" spans="1:15" s="76" customFormat="1" ht="30" x14ac:dyDescent="0.3">
      <c r="A474" s="237"/>
      <c r="B474" s="183"/>
      <c r="C474" s="183"/>
      <c r="D474" s="183"/>
      <c r="E474" s="183"/>
      <c r="F474" s="183"/>
      <c r="G474" s="183"/>
      <c r="H474" s="121"/>
      <c r="J474" s="183"/>
      <c r="K474" s="183"/>
      <c r="L474" s="183"/>
      <c r="N474" s="121"/>
      <c r="O474" s="80"/>
    </row>
    <row r="475" spans="1:15" s="76" customFormat="1" ht="30" x14ac:dyDescent="0.3">
      <c r="A475" s="237"/>
      <c r="B475" s="183"/>
      <c r="C475" s="183"/>
      <c r="D475" s="183"/>
      <c r="E475" s="183"/>
      <c r="F475" s="183"/>
      <c r="G475" s="183"/>
      <c r="H475" s="121"/>
      <c r="J475" s="183"/>
      <c r="K475" s="183"/>
      <c r="L475" s="183"/>
      <c r="N475" s="121"/>
      <c r="O475" s="80"/>
    </row>
    <row r="476" spans="1:15" s="76" customFormat="1" ht="30" x14ac:dyDescent="0.5">
      <c r="A476" s="237"/>
      <c r="B476" s="183"/>
      <c r="C476" s="183"/>
      <c r="D476" s="183"/>
      <c r="E476" s="183"/>
      <c r="F476" s="183"/>
      <c r="G476" s="183"/>
      <c r="H476" s="121"/>
      <c r="J476" s="183"/>
      <c r="K476" s="183"/>
      <c r="L476" s="183"/>
      <c r="N476" s="121"/>
      <c r="O476" s="86"/>
    </row>
    <row r="477" spans="1:15" s="76" customFormat="1" ht="30" x14ac:dyDescent="0.3">
      <c r="A477" s="237"/>
      <c r="B477" s="183"/>
      <c r="C477" s="183"/>
      <c r="D477" s="183"/>
      <c r="E477" s="183"/>
      <c r="F477" s="183"/>
      <c r="G477" s="183"/>
      <c r="H477" s="121"/>
      <c r="J477" s="183"/>
      <c r="K477" s="183"/>
      <c r="L477" s="183"/>
      <c r="N477" s="121"/>
      <c r="O477" s="80"/>
    </row>
    <row r="478" spans="1:15" s="76" customFormat="1" ht="30" x14ac:dyDescent="0.5">
      <c r="A478" s="237"/>
      <c r="B478" s="183"/>
      <c r="C478" s="183"/>
      <c r="D478" s="183"/>
      <c r="E478" s="183"/>
      <c r="F478" s="183"/>
      <c r="G478" s="183"/>
      <c r="H478" s="121"/>
      <c r="J478" s="183"/>
      <c r="K478" s="183"/>
      <c r="L478" s="183"/>
      <c r="N478" s="121"/>
      <c r="O478" s="86"/>
    </row>
    <row r="479" spans="1:15" s="76" customFormat="1" ht="31.2" x14ac:dyDescent="0.3">
      <c r="A479" s="237"/>
      <c r="B479" s="183"/>
      <c r="C479" s="183"/>
      <c r="D479" s="183"/>
      <c r="E479" s="183"/>
      <c r="F479" s="183"/>
      <c r="G479" s="183"/>
      <c r="H479" s="121"/>
      <c r="J479" s="183"/>
      <c r="K479" s="183"/>
      <c r="L479" s="183"/>
      <c r="N479" s="121"/>
      <c r="O479" s="85"/>
    </row>
    <row r="480" spans="1:15" s="76" customFormat="1" ht="30" x14ac:dyDescent="0.3">
      <c r="A480" s="237"/>
      <c r="B480" s="183"/>
      <c r="C480" s="183"/>
      <c r="D480" s="183"/>
      <c r="E480" s="183"/>
      <c r="F480" s="183"/>
      <c r="G480" s="183"/>
      <c r="H480" s="121"/>
      <c r="J480" s="183"/>
      <c r="K480" s="183"/>
      <c r="L480" s="183"/>
      <c r="N480" s="121"/>
      <c r="O480" s="80"/>
    </row>
    <row r="481" spans="1:15" s="76" customFormat="1" ht="30" x14ac:dyDescent="0.5">
      <c r="A481" s="237"/>
      <c r="B481" s="183"/>
      <c r="C481" s="183"/>
      <c r="D481" s="183"/>
      <c r="E481" s="183"/>
      <c r="F481" s="183"/>
      <c r="G481" s="183"/>
      <c r="H481" s="121"/>
      <c r="J481" s="183"/>
      <c r="K481" s="183"/>
      <c r="L481" s="183"/>
      <c r="N481" s="121"/>
      <c r="O481" s="86"/>
    </row>
    <row r="482" spans="1:15" s="76" customFormat="1" ht="30" x14ac:dyDescent="0.5">
      <c r="A482" s="237"/>
      <c r="B482" s="183"/>
      <c r="C482" s="183"/>
      <c r="D482" s="183"/>
      <c r="E482" s="183"/>
      <c r="F482" s="183"/>
      <c r="G482" s="183"/>
      <c r="H482" s="121"/>
      <c r="J482" s="183"/>
      <c r="K482" s="183"/>
      <c r="L482" s="183"/>
      <c r="N482" s="121"/>
      <c r="O482" s="86"/>
    </row>
    <row r="483" spans="1:15" s="76" customFormat="1" ht="30" x14ac:dyDescent="0.3">
      <c r="A483" s="237"/>
      <c r="B483" s="183"/>
      <c r="C483" s="183"/>
      <c r="D483" s="183"/>
      <c r="E483" s="183"/>
      <c r="F483" s="183"/>
      <c r="G483" s="183"/>
      <c r="H483" s="121"/>
      <c r="J483" s="183"/>
      <c r="K483" s="183"/>
      <c r="L483" s="183"/>
      <c r="N483" s="121"/>
      <c r="O483" s="80"/>
    </row>
    <row r="484" spans="1:15" s="76" customFormat="1" ht="30" x14ac:dyDescent="0.3">
      <c r="A484" s="237"/>
      <c r="B484" s="183"/>
      <c r="C484" s="183"/>
      <c r="D484" s="183"/>
      <c r="E484" s="183"/>
      <c r="F484" s="183"/>
      <c r="G484" s="183"/>
      <c r="H484" s="121"/>
      <c r="J484" s="183"/>
      <c r="K484" s="183"/>
      <c r="L484" s="183"/>
      <c r="N484" s="121"/>
      <c r="O484" s="80"/>
    </row>
    <row r="485" spans="1:15" s="76" customFormat="1" ht="30" x14ac:dyDescent="0.3">
      <c r="A485" s="237"/>
      <c r="B485" s="183"/>
      <c r="C485" s="183"/>
      <c r="D485" s="183"/>
      <c r="E485" s="183"/>
      <c r="F485" s="183"/>
      <c r="G485" s="183"/>
      <c r="H485" s="121"/>
      <c r="J485" s="183"/>
      <c r="K485" s="183"/>
      <c r="L485" s="183"/>
      <c r="N485" s="121"/>
      <c r="O485" s="80"/>
    </row>
    <row r="486" spans="1:15" s="76" customFormat="1" ht="30" x14ac:dyDescent="0.3">
      <c r="A486" s="237"/>
      <c r="B486" s="183"/>
      <c r="C486" s="183"/>
      <c r="D486" s="183"/>
      <c r="E486" s="183"/>
      <c r="F486" s="183"/>
      <c r="G486" s="183"/>
      <c r="H486" s="121"/>
      <c r="J486" s="183"/>
      <c r="K486" s="183"/>
      <c r="L486" s="183"/>
      <c r="N486" s="121"/>
      <c r="O486" s="80"/>
    </row>
    <row r="487" spans="1:15" s="76" customFormat="1" ht="30" x14ac:dyDescent="0.5">
      <c r="A487" s="237"/>
      <c r="B487" s="183"/>
      <c r="C487" s="183"/>
      <c r="D487" s="183"/>
      <c r="E487" s="183"/>
      <c r="F487" s="183"/>
      <c r="G487" s="183"/>
      <c r="H487" s="121"/>
      <c r="J487" s="183"/>
      <c r="K487" s="183"/>
      <c r="L487" s="183"/>
      <c r="N487" s="121"/>
      <c r="O487" s="86"/>
    </row>
    <row r="488" spans="1:15" s="76" customFormat="1" ht="30" x14ac:dyDescent="0.3">
      <c r="A488" s="237"/>
      <c r="B488" s="183"/>
      <c r="C488" s="183"/>
      <c r="D488" s="183"/>
      <c r="E488" s="183"/>
      <c r="F488" s="183"/>
      <c r="G488" s="183"/>
      <c r="H488" s="121"/>
      <c r="J488" s="183"/>
      <c r="K488" s="183"/>
      <c r="L488" s="183"/>
      <c r="N488" s="121"/>
      <c r="O488" s="80"/>
    </row>
    <row r="489" spans="1:15" s="76" customFormat="1" ht="30" x14ac:dyDescent="0.3">
      <c r="A489" s="237"/>
      <c r="B489" s="183"/>
      <c r="C489" s="183"/>
      <c r="D489" s="183"/>
      <c r="E489" s="183"/>
      <c r="F489" s="183"/>
      <c r="G489" s="183"/>
      <c r="H489" s="121"/>
      <c r="J489" s="183"/>
      <c r="K489" s="183"/>
      <c r="L489" s="183"/>
      <c r="N489" s="121"/>
      <c r="O489" s="80"/>
    </row>
    <row r="490" spans="1:15" s="76" customFormat="1" ht="30" x14ac:dyDescent="0.3">
      <c r="A490" s="237"/>
      <c r="B490" s="183"/>
      <c r="C490" s="183"/>
      <c r="D490" s="183"/>
      <c r="E490" s="183"/>
      <c r="F490" s="183"/>
      <c r="G490" s="183"/>
      <c r="H490" s="121"/>
      <c r="J490" s="183"/>
      <c r="K490" s="183"/>
      <c r="L490" s="183"/>
      <c r="N490" s="121"/>
      <c r="O490" s="80"/>
    </row>
    <row r="491" spans="1:15" s="76" customFormat="1" ht="31.2" x14ac:dyDescent="0.3">
      <c r="A491" s="237"/>
      <c r="B491" s="183"/>
      <c r="C491" s="183"/>
      <c r="D491" s="183"/>
      <c r="E491" s="183"/>
      <c r="F491" s="183"/>
      <c r="G491" s="183"/>
      <c r="H491" s="121"/>
      <c r="J491" s="183"/>
      <c r="K491" s="183"/>
      <c r="L491" s="183"/>
      <c r="N491" s="121"/>
      <c r="O491" s="90"/>
    </row>
    <row r="492" spans="1:15" s="76" customFormat="1" ht="30" x14ac:dyDescent="0.3">
      <c r="A492" s="237"/>
      <c r="B492" s="183"/>
      <c r="C492" s="183"/>
      <c r="D492" s="183"/>
      <c r="E492" s="183"/>
      <c r="F492" s="183"/>
      <c r="G492" s="183"/>
      <c r="H492" s="121"/>
      <c r="J492" s="183"/>
      <c r="K492" s="183"/>
      <c r="L492" s="183"/>
      <c r="N492" s="121"/>
      <c r="O492" s="80"/>
    </row>
    <row r="493" spans="1:15" s="76" customFormat="1" ht="30" x14ac:dyDescent="0.3">
      <c r="A493" s="237"/>
      <c r="B493" s="183"/>
      <c r="C493" s="183"/>
      <c r="D493" s="183"/>
      <c r="E493" s="183"/>
      <c r="F493" s="183"/>
      <c r="G493" s="183"/>
      <c r="H493" s="121"/>
      <c r="J493" s="183"/>
      <c r="K493" s="183"/>
      <c r="L493" s="183"/>
      <c r="N493" s="121"/>
      <c r="O493" s="80"/>
    </row>
    <row r="494" spans="1:15" s="76" customFormat="1" ht="30" x14ac:dyDescent="0.3">
      <c r="A494" s="237"/>
      <c r="B494" s="183"/>
      <c r="C494" s="183"/>
      <c r="D494" s="183"/>
      <c r="E494" s="183"/>
      <c r="F494" s="183"/>
      <c r="G494" s="183"/>
      <c r="H494" s="121"/>
      <c r="J494" s="183"/>
      <c r="K494" s="183"/>
      <c r="L494" s="183"/>
      <c r="N494" s="121"/>
      <c r="O494" s="80"/>
    </row>
    <row r="495" spans="1:15" s="76" customFormat="1" ht="30" x14ac:dyDescent="0.3">
      <c r="A495" s="237"/>
      <c r="B495" s="183"/>
      <c r="C495" s="183"/>
      <c r="D495" s="183"/>
      <c r="E495" s="183"/>
      <c r="F495" s="183"/>
      <c r="G495" s="183"/>
      <c r="H495" s="121"/>
      <c r="J495" s="183"/>
      <c r="K495" s="183"/>
      <c r="L495" s="183"/>
      <c r="N495" s="121"/>
      <c r="O495" s="80"/>
    </row>
    <row r="496" spans="1:15" s="76" customFormat="1" ht="30" x14ac:dyDescent="0.3">
      <c r="A496" s="237"/>
      <c r="B496" s="183"/>
      <c r="C496" s="183"/>
      <c r="D496" s="183"/>
      <c r="E496" s="183"/>
      <c r="F496" s="183"/>
      <c r="G496" s="183"/>
      <c r="H496" s="121"/>
      <c r="J496" s="183"/>
      <c r="K496" s="183"/>
      <c r="L496" s="183"/>
      <c r="N496" s="121"/>
      <c r="O496" s="80"/>
    </row>
    <row r="497" spans="1:15" s="76" customFormat="1" ht="30" x14ac:dyDescent="0.3">
      <c r="A497" s="237"/>
      <c r="B497" s="183"/>
      <c r="C497" s="183"/>
      <c r="D497" s="183"/>
      <c r="E497" s="183"/>
      <c r="F497" s="183"/>
      <c r="G497" s="183"/>
      <c r="H497" s="121"/>
      <c r="J497" s="183"/>
      <c r="K497" s="183"/>
      <c r="L497" s="183"/>
      <c r="N497" s="121"/>
      <c r="O497" s="80"/>
    </row>
    <row r="498" spans="1:15" s="76" customFormat="1" ht="30" x14ac:dyDescent="0.3">
      <c r="A498" s="237"/>
      <c r="B498" s="183"/>
      <c r="C498" s="183"/>
      <c r="D498" s="183"/>
      <c r="E498" s="183"/>
      <c r="F498" s="183"/>
      <c r="G498" s="183"/>
      <c r="H498" s="121"/>
      <c r="J498" s="183"/>
      <c r="K498" s="183"/>
      <c r="L498" s="183"/>
      <c r="N498" s="121"/>
      <c r="O498" s="80"/>
    </row>
    <row r="499" spans="1:15" s="76" customFormat="1" ht="30" x14ac:dyDescent="0.3">
      <c r="A499" s="237"/>
      <c r="B499" s="183"/>
      <c r="C499" s="183"/>
      <c r="D499" s="183"/>
      <c r="E499" s="183"/>
      <c r="F499" s="183"/>
      <c r="G499" s="183"/>
      <c r="H499" s="121"/>
      <c r="J499" s="183"/>
      <c r="K499" s="183"/>
      <c r="L499" s="183"/>
      <c r="N499" s="121"/>
      <c r="O499" s="80"/>
    </row>
    <row r="500" spans="1:15" s="76" customFormat="1" ht="30" x14ac:dyDescent="0.3">
      <c r="A500" s="237"/>
      <c r="B500" s="183"/>
      <c r="C500" s="183"/>
      <c r="D500" s="183"/>
      <c r="E500" s="183"/>
      <c r="F500" s="183"/>
      <c r="G500" s="183"/>
      <c r="H500" s="121"/>
      <c r="J500" s="183"/>
      <c r="K500" s="183"/>
      <c r="L500" s="183"/>
      <c r="N500" s="121"/>
      <c r="O500" s="80"/>
    </row>
    <row r="501" spans="1:15" s="76" customFormat="1" ht="30" x14ac:dyDescent="0.3">
      <c r="A501" s="237"/>
      <c r="B501" s="183"/>
      <c r="C501" s="183"/>
      <c r="D501" s="183"/>
      <c r="E501" s="183"/>
      <c r="F501" s="183"/>
      <c r="G501" s="183"/>
      <c r="H501" s="121"/>
      <c r="J501" s="183"/>
      <c r="K501" s="183"/>
      <c r="L501" s="183"/>
      <c r="N501" s="121"/>
      <c r="O501" s="80"/>
    </row>
    <row r="502" spans="1:15" s="76" customFormat="1" ht="30" x14ac:dyDescent="0.5">
      <c r="A502" s="237"/>
      <c r="B502" s="183"/>
      <c r="C502" s="183"/>
      <c r="D502" s="183"/>
      <c r="E502" s="183"/>
      <c r="F502" s="183"/>
      <c r="G502" s="183"/>
      <c r="H502" s="121"/>
      <c r="J502" s="183"/>
      <c r="K502" s="183"/>
      <c r="L502" s="183"/>
      <c r="N502" s="121"/>
      <c r="O502" s="86"/>
    </row>
    <row r="503" spans="1:15" s="76" customFormat="1" ht="30" x14ac:dyDescent="0.3">
      <c r="A503" s="237"/>
      <c r="B503" s="183"/>
      <c r="C503" s="183"/>
      <c r="D503" s="183"/>
      <c r="E503" s="183"/>
      <c r="F503" s="183"/>
      <c r="G503" s="183"/>
      <c r="H503" s="121"/>
      <c r="J503" s="183"/>
      <c r="K503" s="183"/>
      <c r="L503" s="183"/>
      <c r="N503" s="121"/>
      <c r="O503" s="80"/>
    </row>
    <row r="504" spans="1:15" s="76" customFormat="1" ht="30" x14ac:dyDescent="0.3">
      <c r="A504" s="237"/>
      <c r="B504" s="183"/>
      <c r="C504" s="183"/>
      <c r="D504" s="183"/>
      <c r="E504" s="183"/>
      <c r="F504" s="183"/>
      <c r="G504" s="183"/>
      <c r="H504" s="121"/>
      <c r="J504" s="183"/>
      <c r="K504" s="183"/>
      <c r="L504" s="183"/>
      <c r="N504" s="121"/>
      <c r="O504" s="80"/>
    </row>
    <row r="505" spans="1:15" s="76" customFormat="1" ht="33" x14ac:dyDescent="0.3">
      <c r="A505" s="237"/>
      <c r="B505" s="183"/>
      <c r="C505" s="183"/>
      <c r="D505" s="183"/>
      <c r="E505" s="183"/>
      <c r="F505" s="183"/>
      <c r="G505" s="183"/>
      <c r="H505" s="121"/>
      <c r="J505" s="183"/>
      <c r="K505" s="183"/>
      <c r="L505" s="183"/>
      <c r="N505" s="121"/>
      <c r="O505" s="81"/>
    </row>
    <row r="506" spans="1:15" s="76" customFormat="1" ht="30" x14ac:dyDescent="0.3">
      <c r="A506" s="237"/>
      <c r="B506" s="183"/>
      <c r="C506" s="183"/>
      <c r="D506" s="183"/>
      <c r="E506" s="183"/>
      <c r="F506" s="183"/>
      <c r="G506" s="183"/>
      <c r="H506" s="121"/>
      <c r="J506" s="183"/>
      <c r="K506" s="183"/>
      <c r="L506" s="183"/>
      <c r="N506" s="121"/>
      <c r="O506" s="80"/>
    </row>
    <row r="507" spans="1:15" s="76" customFormat="1" ht="30" x14ac:dyDescent="0.3">
      <c r="A507" s="237"/>
      <c r="B507" s="183"/>
      <c r="C507" s="183"/>
      <c r="D507" s="183"/>
      <c r="E507" s="183"/>
      <c r="F507" s="183"/>
      <c r="G507" s="183"/>
      <c r="H507" s="121"/>
      <c r="J507" s="183"/>
      <c r="K507" s="183"/>
      <c r="L507" s="183"/>
      <c r="N507" s="121"/>
      <c r="O507" s="80"/>
    </row>
    <row r="508" spans="1:15" s="76" customFormat="1" ht="30" x14ac:dyDescent="0.3">
      <c r="A508" s="237"/>
      <c r="B508" s="183"/>
      <c r="C508" s="183"/>
      <c r="D508" s="183"/>
      <c r="E508" s="183"/>
      <c r="F508" s="183"/>
      <c r="G508" s="183"/>
      <c r="H508" s="121"/>
      <c r="J508" s="183"/>
      <c r="K508" s="183"/>
      <c r="L508" s="183"/>
      <c r="N508" s="121"/>
      <c r="O508" s="80"/>
    </row>
    <row r="509" spans="1:15" s="76" customFormat="1" ht="30" x14ac:dyDescent="0.5">
      <c r="A509" s="237"/>
      <c r="B509" s="183"/>
      <c r="C509" s="183"/>
      <c r="D509" s="183"/>
      <c r="E509" s="183"/>
      <c r="F509" s="183"/>
      <c r="G509" s="183"/>
      <c r="H509" s="121"/>
      <c r="J509" s="183"/>
      <c r="K509" s="183"/>
      <c r="L509" s="183"/>
      <c r="N509" s="121"/>
      <c r="O509" s="86"/>
    </row>
    <row r="510" spans="1:15" s="76" customFormat="1" ht="30" x14ac:dyDescent="0.3">
      <c r="A510" s="237"/>
      <c r="B510" s="183"/>
      <c r="C510" s="183"/>
      <c r="D510" s="183"/>
      <c r="E510" s="183"/>
      <c r="F510" s="183"/>
      <c r="G510" s="183"/>
      <c r="H510" s="121"/>
      <c r="J510" s="183"/>
      <c r="K510" s="183"/>
      <c r="L510" s="183"/>
      <c r="N510" s="121"/>
      <c r="O510" s="80"/>
    </row>
    <row r="511" spans="1:15" s="76" customFormat="1" ht="30" x14ac:dyDescent="0.3">
      <c r="A511" s="237"/>
      <c r="B511" s="183"/>
      <c r="C511" s="183"/>
      <c r="D511" s="183"/>
      <c r="E511" s="183"/>
      <c r="F511" s="183"/>
      <c r="G511" s="183"/>
      <c r="H511" s="121"/>
      <c r="J511" s="183"/>
      <c r="K511" s="183"/>
      <c r="L511" s="183"/>
      <c r="N511" s="121"/>
      <c r="O511" s="80"/>
    </row>
    <row r="512" spans="1:15" s="76" customFormat="1" ht="30" x14ac:dyDescent="0.3">
      <c r="A512" s="237"/>
      <c r="B512" s="183"/>
      <c r="C512" s="183"/>
      <c r="D512" s="183"/>
      <c r="E512" s="183"/>
      <c r="F512" s="183"/>
      <c r="G512" s="183"/>
      <c r="H512" s="121"/>
      <c r="J512" s="183"/>
      <c r="K512" s="183"/>
      <c r="L512" s="183"/>
      <c r="N512" s="121"/>
      <c r="O512" s="80"/>
    </row>
    <row r="513" spans="1:15" s="76" customFormat="1" ht="30" x14ac:dyDescent="0.3">
      <c r="A513" s="237"/>
      <c r="B513" s="183"/>
      <c r="C513" s="183"/>
      <c r="D513" s="183"/>
      <c r="E513" s="183"/>
      <c r="F513" s="183"/>
      <c r="G513" s="183"/>
      <c r="H513" s="121"/>
      <c r="J513" s="183"/>
      <c r="K513" s="183"/>
      <c r="L513" s="183"/>
      <c r="N513" s="121"/>
      <c r="O513" s="80"/>
    </row>
    <row r="514" spans="1:15" s="76" customFormat="1" ht="31.2" x14ac:dyDescent="0.3">
      <c r="A514" s="237"/>
      <c r="B514" s="183"/>
      <c r="C514" s="183"/>
      <c r="D514" s="183"/>
      <c r="E514" s="183"/>
      <c r="F514" s="183"/>
      <c r="G514" s="183"/>
      <c r="H514" s="121"/>
      <c r="J514" s="183"/>
      <c r="K514" s="183"/>
      <c r="L514" s="183"/>
      <c r="N514" s="121"/>
      <c r="O514" s="85"/>
    </row>
    <row r="515" spans="1:15" s="76" customFormat="1" ht="30" x14ac:dyDescent="0.3">
      <c r="A515" s="237"/>
      <c r="B515" s="183"/>
      <c r="C515" s="183"/>
      <c r="D515" s="183"/>
      <c r="E515" s="183"/>
      <c r="F515" s="183"/>
      <c r="G515" s="183"/>
      <c r="H515" s="121"/>
      <c r="J515" s="183"/>
      <c r="K515" s="183"/>
      <c r="L515" s="183"/>
      <c r="N515" s="121"/>
      <c r="O515" s="80"/>
    </row>
    <row r="516" spans="1:15" s="76" customFormat="1" ht="30" x14ac:dyDescent="0.3">
      <c r="A516" s="237"/>
      <c r="B516" s="183"/>
      <c r="C516" s="183"/>
      <c r="D516" s="183"/>
      <c r="E516" s="183"/>
      <c r="F516" s="183"/>
      <c r="G516" s="183"/>
      <c r="H516" s="121"/>
      <c r="J516" s="183"/>
      <c r="K516" s="183"/>
      <c r="L516" s="183"/>
      <c r="N516" s="121"/>
      <c r="O516" s="80"/>
    </row>
    <row r="517" spans="1:15" s="76" customFormat="1" ht="30" x14ac:dyDescent="0.3">
      <c r="A517" s="237"/>
      <c r="B517" s="183"/>
      <c r="C517" s="183"/>
      <c r="D517" s="183"/>
      <c r="E517" s="183"/>
      <c r="F517" s="183"/>
      <c r="G517" s="183"/>
      <c r="H517" s="121"/>
      <c r="J517" s="183"/>
      <c r="K517" s="183"/>
      <c r="L517" s="183"/>
      <c r="N517" s="121"/>
      <c r="O517" s="80"/>
    </row>
    <row r="518" spans="1:15" s="76" customFormat="1" ht="30" x14ac:dyDescent="0.3">
      <c r="A518" s="237"/>
      <c r="B518" s="183"/>
      <c r="C518" s="183"/>
      <c r="D518" s="183"/>
      <c r="E518" s="183"/>
      <c r="F518" s="183"/>
      <c r="G518" s="183"/>
      <c r="H518" s="121"/>
      <c r="J518" s="183"/>
      <c r="K518" s="183"/>
      <c r="L518" s="183"/>
      <c r="N518" s="121"/>
      <c r="O518" s="80"/>
    </row>
    <row r="519" spans="1:15" s="76" customFormat="1" ht="30" x14ac:dyDescent="0.5">
      <c r="A519" s="237"/>
      <c r="B519" s="183"/>
      <c r="C519" s="183"/>
      <c r="D519" s="183"/>
      <c r="E519" s="183"/>
      <c r="F519" s="183"/>
      <c r="G519" s="183"/>
      <c r="H519" s="121"/>
      <c r="J519" s="183"/>
      <c r="K519" s="183"/>
      <c r="L519" s="183"/>
      <c r="N519" s="121"/>
      <c r="O519" s="86"/>
    </row>
    <row r="520" spans="1:15" s="76" customFormat="1" ht="28.2" x14ac:dyDescent="0.3">
      <c r="A520" s="237"/>
      <c r="B520" s="183"/>
      <c r="C520" s="183"/>
      <c r="D520" s="183"/>
      <c r="E520" s="183"/>
      <c r="F520" s="183"/>
      <c r="G520" s="183"/>
      <c r="H520" s="121"/>
      <c r="J520" s="183"/>
      <c r="K520" s="183"/>
      <c r="L520" s="183"/>
      <c r="N520" s="121"/>
      <c r="O520" s="78"/>
    </row>
    <row r="521" spans="1:15" s="76" customFormat="1" ht="30" x14ac:dyDescent="0.3">
      <c r="A521" s="237"/>
      <c r="B521" s="183"/>
      <c r="C521" s="183"/>
      <c r="D521" s="183"/>
      <c r="E521" s="183"/>
      <c r="F521" s="183"/>
      <c r="G521" s="183"/>
      <c r="H521" s="121"/>
      <c r="J521" s="183"/>
      <c r="K521" s="183"/>
      <c r="L521" s="183"/>
      <c r="N521" s="121"/>
      <c r="O521" s="80"/>
    </row>
    <row r="522" spans="1:15" s="76" customFormat="1" ht="33.6" x14ac:dyDescent="0.3">
      <c r="A522" s="237"/>
      <c r="B522" s="183"/>
      <c r="C522" s="183"/>
      <c r="D522" s="183"/>
      <c r="E522" s="183"/>
      <c r="F522" s="183"/>
      <c r="G522" s="183"/>
      <c r="H522" s="121"/>
      <c r="J522" s="183"/>
      <c r="K522" s="183"/>
      <c r="L522" s="183"/>
      <c r="N522" s="121"/>
      <c r="O522" s="84"/>
    </row>
    <row r="523" spans="1:15" s="76" customFormat="1" ht="30" x14ac:dyDescent="0.3">
      <c r="A523" s="237"/>
      <c r="B523" s="183"/>
      <c r="C523" s="183"/>
      <c r="D523" s="183"/>
      <c r="E523" s="183"/>
      <c r="F523" s="183"/>
      <c r="G523" s="183"/>
      <c r="H523" s="121"/>
      <c r="J523" s="183"/>
      <c r="K523" s="183"/>
      <c r="L523" s="183"/>
      <c r="N523" s="121"/>
      <c r="O523" s="80"/>
    </row>
    <row r="524" spans="1:15" s="76" customFormat="1" ht="30" x14ac:dyDescent="0.5">
      <c r="A524" s="237"/>
      <c r="B524" s="183"/>
      <c r="C524" s="183"/>
      <c r="D524" s="183"/>
      <c r="E524" s="183"/>
      <c r="F524" s="183"/>
      <c r="G524" s="183"/>
      <c r="H524" s="121"/>
      <c r="J524" s="183"/>
      <c r="K524" s="183"/>
      <c r="L524" s="183"/>
      <c r="N524" s="121"/>
      <c r="O524" s="86"/>
    </row>
    <row r="525" spans="1:15" s="76" customFormat="1" ht="30" x14ac:dyDescent="0.3">
      <c r="A525" s="237"/>
      <c r="B525" s="183"/>
      <c r="C525" s="183"/>
      <c r="D525" s="183"/>
      <c r="E525" s="183"/>
      <c r="F525" s="183"/>
      <c r="G525" s="183"/>
      <c r="H525" s="121"/>
      <c r="J525" s="183"/>
      <c r="K525" s="183"/>
      <c r="L525" s="183"/>
      <c r="N525" s="121"/>
      <c r="O525" s="80"/>
    </row>
    <row r="526" spans="1:15" s="76" customFormat="1" ht="30" x14ac:dyDescent="0.3">
      <c r="A526" s="237"/>
      <c r="B526" s="183"/>
      <c r="C526" s="183"/>
      <c r="D526" s="183"/>
      <c r="E526" s="183"/>
      <c r="F526" s="183"/>
      <c r="G526" s="183"/>
      <c r="H526" s="121"/>
      <c r="J526" s="183"/>
      <c r="K526" s="183"/>
      <c r="L526" s="183"/>
      <c r="N526" s="121"/>
      <c r="O526" s="80"/>
    </row>
    <row r="527" spans="1:15" s="76" customFormat="1" ht="30" x14ac:dyDescent="0.5">
      <c r="A527" s="237"/>
      <c r="B527" s="183"/>
      <c r="C527" s="183"/>
      <c r="D527" s="183"/>
      <c r="E527" s="183"/>
      <c r="F527" s="183"/>
      <c r="G527" s="183"/>
      <c r="H527" s="121"/>
      <c r="J527" s="183"/>
      <c r="K527" s="183"/>
      <c r="L527" s="183"/>
      <c r="N527" s="121"/>
      <c r="O527" s="86"/>
    </row>
    <row r="528" spans="1:15" s="76" customFormat="1" ht="30" x14ac:dyDescent="0.3">
      <c r="A528" s="237"/>
      <c r="B528" s="183"/>
      <c r="C528" s="183"/>
      <c r="D528" s="183"/>
      <c r="E528" s="183"/>
      <c r="F528" s="183"/>
      <c r="G528" s="183"/>
      <c r="H528" s="121"/>
      <c r="J528" s="183"/>
      <c r="K528" s="183"/>
      <c r="L528" s="183"/>
      <c r="N528" s="121"/>
      <c r="O528" s="80"/>
    </row>
    <row r="529" spans="1:15" s="76" customFormat="1" ht="30" x14ac:dyDescent="0.5">
      <c r="A529" s="237"/>
      <c r="B529" s="183"/>
      <c r="C529" s="183"/>
      <c r="D529" s="183"/>
      <c r="E529" s="183"/>
      <c r="F529" s="183"/>
      <c r="G529" s="183"/>
      <c r="H529" s="121"/>
      <c r="J529" s="183"/>
      <c r="K529" s="183"/>
      <c r="L529" s="183"/>
      <c r="N529" s="121"/>
      <c r="O529" s="86"/>
    </row>
    <row r="530" spans="1:15" s="76" customFormat="1" ht="30" x14ac:dyDescent="0.5">
      <c r="A530" s="237"/>
      <c r="B530" s="183"/>
      <c r="C530" s="183"/>
      <c r="D530" s="183"/>
      <c r="E530" s="183"/>
      <c r="F530" s="183"/>
      <c r="G530" s="183"/>
      <c r="H530" s="121"/>
      <c r="J530" s="183"/>
      <c r="K530" s="183"/>
      <c r="L530" s="183"/>
      <c r="N530" s="121"/>
      <c r="O530" s="86"/>
    </row>
    <row r="531" spans="1:15" s="76" customFormat="1" ht="30" x14ac:dyDescent="0.5">
      <c r="A531" s="237"/>
      <c r="B531" s="183"/>
      <c r="C531" s="183"/>
      <c r="D531" s="183"/>
      <c r="E531" s="183"/>
      <c r="F531" s="183"/>
      <c r="G531" s="183"/>
      <c r="H531" s="121"/>
      <c r="J531" s="183"/>
      <c r="K531" s="183"/>
      <c r="L531" s="183"/>
      <c r="N531" s="121"/>
      <c r="O531" s="86"/>
    </row>
    <row r="532" spans="1:15" s="76" customFormat="1" ht="30" x14ac:dyDescent="0.3">
      <c r="A532" s="237"/>
      <c r="B532" s="183"/>
      <c r="C532" s="183"/>
      <c r="D532" s="183"/>
      <c r="E532" s="183"/>
      <c r="F532" s="183"/>
      <c r="G532" s="183"/>
      <c r="H532" s="121"/>
      <c r="J532" s="183"/>
      <c r="K532" s="183"/>
      <c r="L532" s="183"/>
      <c r="N532" s="121"/>
      <c r="O532" s="80"/>
    </row>
    <row r="533" spans="1:15" s="76" customFormat="1" ht="30" x14ac:dyDescent="0.3">
      <c r="A533" s="237"/>
      <c r="B533" s="183"/>
      <c r="C533" s="183"/>
      <c r="D533" s="183"/>
      <c r="E533" s="183"/>
      <c r="F533" s="183"/>
      <c r="G533" s="183"/>
      <c r="H533" s="121"/>
      <c r="J533" s="183"/>
      <c r="K533" s="183"/>
      <c r="L533" s="183"/>
      <c r="N533" s="121"/>
      <c r="O533" s="80"/>
    </row>
    <row r="534" spans="1:15" s="76" customFormat="1" ht="30" x14ac:dyDescent="0.3">
      <c r="A534" s="237"/>
      <c r="B534" s="183"/>
      <c r="C534" s="183"/>
      <c r="D534" s="183"/>
      <c r="E534" s="183"/>
      <c r="F534" s="183"/>
      <c r="G534" s="183"/>
      <c r="H534" s="121"/>
      <c r="J534" s="183"/>
      <c r="K534" s="183"/>
      <c r="L534" s="183"/>
      <c r="N534" s="121"/>
      <c r="O534" s="80"/>
    </row>
    <row r="535" spans="1:15" s="76" customFormat="1" ht="33" x14ac:dyDescent="0.3">
      <c r="A535" s="237"/>
      <c r="B535" s="183"/>
      <c r="C535" s="183"/>
      <c r="D535" s="183"/>
      <c r="E535" s="183"/>
      <c r="F535" s="183"/>
      <c r="G535" s="183"/>
      <c r="H535" s="121"/>
      <c r="J535" s="183"/>
      <c r="K535" s="183"/>
      <c r="L535" s="183"/>
      <c r="N535" s="121"/>
      <c r="O535" s="81"/>
    </row>
    <row r="536" spans="1:15" s="76" customFormat="1" ht="30" x14ac:dyDescent="0.3">
      <c r="A536" s="237"/>
      <c r="B536" s="183"/>
      <c r="C536" s="183"/>
      <c r="D536" s="183"/>
      <c r="E536" s="183"/>
      <c r="F536" s="183"/>
      <c r="G536" s="183"/>
      <c r="H536" s="121"/>
      <c r="J536" s="183"/>
      <c r="K536" s="183"/>
      <c r="L536" s="183"/>
      <c r="N536" s="121"/>
      <c r="O536" s="80"/>
    </row>
    <row r="537" spans="1:15" s="76" customFormat="1" ht="30" x14ac:dyDescent="0.3">
      <c r="A537" s="237"/>
      <c r="B537" s="183"/>
      <c r="C537" s="183"/>
      <c r="D537" s="183"/>
      <c r="E537" s="183"/>
      <c r="F537" s="183"/>
      <c r="G537" s="183"/>
      <c r="H537" s="121"/>
      <c r="J537" s="183"/>
      <c r="K537" s="183"/>
      <c r="L537" s="183"/>
      <c r="N537" s="121"/>
      <c r="O537" s="80"/>
    </row>
    <row r="538" spans="1:15" s="76" customFormat="1" ht="30" x14ac:dyDescent="0.3">
      <c r="A538" s="237"/>
      <c r="B538" s="183"/>
      <c r="C538" s="183"/>
      <c r="D538" s="183"/>
      <c r="E538" s="183"/>
      <c r="F538" s="183"/>
      <c r="G538" s="183"/>
      <c r="H538" s="121"/>
      <c r="J538" s="183"/>
      <c r="K538" s="183"/>
      <c r="L538" s="183"/>
      <c r="N538" s="121"/>
      <c r="O538" s="80"/>
    </row>
    <row r="539" spans="1:15" s="76" customFormat="1" ht="30" x14ac:dyDescent="0.3">
      <c r="A539" s="237"/>
      <c r="B539" s="183"/>
      <c r="C539" s="183"/>
      <c r="D539" s="183"/>
      <c r="E539" s="183"/>
      <c r="F539" s="183"/>
      <c r="G539" s="183"/>
      <c r="H539" s="121"/>
      <c r="J539" s="183"/>
      <c r="K539" s="183"/>
      <c r="L539" s="183"/>
      <c r="N539" s="121"/>
      <c r="O539" s="80"/>
    </row>
    <row r="540" spans="1:15" s="76" customFormat="1" ht="30" x14ac:dyDescent="0.3">
      <c r="A540" s="237"/>
      <c r="B540" s="183"/>
      <c r="C540" s="183"/>
      <c r="D540" s="183"/>
      <c r="E540" s="183"/>
      <c r="F540" s="183"/>
      <c r="G540" s="183"/>
      <c r="H540" s="121"/>
      <c r="J540" s="183"/>
      <c r="K540" s="183"/>
      <c r="L540" s="183"/>
      <c r="N540" s="121"/>
      <c r="O540" s="80"/>
    </row>
    <row r="541" spans="1:15" s="76" customFormat="1" ht="30" x14ac:dyDescent="0.3">
      <c r="A541" s="237"/>
      <c r="B541" s="183"/>
      <c r="C541" s="183"/>
      <c r="D541" s="183"/>
      <c r="E541" s="183"/>
      <c r="F541" s="183"/>
      <c r="G541" s="183"/>
      <c r="H541" s="121"/>
      <c r="J541" s="183"/>
      <c r="K541" s="183"/>
      <c r="L541" s="183"/>
      <c r="N541" s="121"/>
      <c r="O541" s="80"/>
    </row>
    <row r="542" spans="1:15" s="76" customFormat="1" ht="30" x14ac:dyDescent="0.3">
      <c r="A542" s="237"/>
      <c r="B542" s="183"/>
      <c r="C542" s="183"/>
      <c r="D542" s="183"/>
      <c r="E542" s="183"/>
      <c r="F542" s="183"/>
      <c r="G542" s="183"/>
      <c r="H542" s="121"/>
      <c r="J542" s="183"/>
      <c r="K542" s="183"/>
      <c r="L542" s="183"/>
      <c r="N542" s="121"/>
      <c r="O542" s="80"/>
    </row>
    <row r="543" spans="1:15" s="76" customFormat="1" ht="30" x14ac:dyDescent="0.3">
      <c r="A543" s="237"/>
      <c r="B543" s="183"/>
      <c r="C543" s="183"/>
      <c r="D543" s="183"/>
      <c r="E543" s="183"/>
      <c r="F543" s="183"/>
      <c r="G543" s="183"/>
      <c r="H543" s="121"/>
      <c r="J543" s="183"/>
      <c r="K543" s="183"/>
      <c r="L543" s="183"/>
      <c r="N543" s="121"/>
      <c r="O543" s="80"/>
    </row>
    <row r="544" spans="1:15" s="76" customFormat="1" ht="30" x14ac:dyDescent="0.3">
      <c r="A544" s="237"/>
      <c r="B544" s="183"/>
      <c r="C544" s="183"/>
      <c r="D544" s="183"/>
      <c r="E544" s="183"/>
      <c r="F544" s="183"/>
      <c r="G544" s="183"/>
      <c r="H544" s="121"/>
      <c r="J544" s="183"/>
      <c r="K544" s="183"/>
      <c r="L544" s="183"/>
      <c r="N544" s="121"/>
      <c r="O544" s="80"/>
    </row>
    <row r="545" spans="1:15" s="76" customFormat="1" ht="30" x14ac:dyDescent="0.3">
      <c r="A545" s="237"/>
      <c r="B545" s="183"/>
      <c r="C545" s="183"/>
      <c r="D545" s="183"/>
      <c r="E545" s="183"/>
      <c r="F545" s="183"/>
      <c r="G545" s="183"/>
      <c r="H545" s="121"/>
      <c r="J545" s="183"/>
      <c r="K545" s="183"/>
      <c r="L545" s="183"/>
      <c r="N545" s="121"/>
      <c r="O545" s="80"/>
    </row>
    <row r="546" spans="1:15" s="76" customFormat="1" ht="30" x14ac:dyDescent="0.3">
      <c r="A546" s="237"/>
      <c r="B546" s="183"/>
      <c r="C546" s="183"/>
      <c r="D546" s="183"/>
      <c r="E546" s="183"/>
      <c r="F546" s="183"/>
      <c r="G546" s="183"/>
      <c r="H546" s="121"/>
      <c r="J546" s="183"/>
      <c r="K546" s="183"/>
      <c r="L546" s="183"/>
      <c r="N546" s="121"/>
      <c r="O546" s="80"/>
    </row>
    <row r="547" spans="1:15" s="76" customFormat="1" ht="30" x14ac:dyDescent="0.3">
      <c r="A547" s="237"/>
      <c r="B547" s="183"/>
      <c r="C547" s="183"/>
      <c r="D547" s="183"/>
      <c r="E547" s="183"/>
      <c r="F547" s="183"/>
      <c r="G547" s="183"/>
      <c r="H547" s="121"/>
      <c r="J547" s="183"/>
      <c r="K547" s="183"/>
      <c r="L547" s="183"/>
      <c r="N547" s="121"/>
      <c r="O547" s="80"/>
    </row>
    <row r="548" spans="1:15" s="76" customFormat="1" ht="31.2" x14ac:dyDescent="0.3">
      <c r="A548" s="237"/>
      <c r="B548" s="183"/>
      <c r="C548" s="183"/>
      <c r="D548" s="183"/>
      <c r="E548" s="183"/>
      <c r="F548" s="183"/>
      <c r="G548" s="183"/>
      <c r="H548" s="121"/>
      <c r="J548" s="183"/>
      <c r="K548" s="183"/>
      <c r="L548" s="183"/>
      <c r="N548" s="121"/>
      <c r="O548" s="85"/>
    </row>
    <row r="549" spans="1:15" s="76" customFormat="1" ht="30" x14ac:dyDescent="0.3">
      <c r="A549" s="237"/>
      <c r="B549" s="183"/>
      <c r="C549" s="183"/>
      <c r="D549" s="183"/>
      <c r="E549" s="183"/>
      <c r="F549" s="183"/>
      <c r="G549" s="183"/>
      <c r="H549" s="121"/>
      <c r="J549" s="183"/>
      <c r="K549" s="183"/>
      <c r="L549" s="183"/>
      <c r="N549" s="121"/>
      <c r="O549" s="80"/>
    </row>
    <row r="550" spans="1:15" s="76" customFormat="1" ht="30" x14ac:dyDescent="0.3">
      <c r="A550" s="237"/>
      <c r="B550" s="183"/>
      <c r="C550" s="183"/>
      <c r="D550" s="183"/>
      <c r="E550" s="183"/>
      <c r="F550" s="183"/>
      <c r="G550" s="183"/>
      <c r="H550" s="121"/>
      <c r="J550" s="183"/>
      <c r="K550" s="183"/>
      <c r="L550" s="183"/>
      <c r="N550" s="121"/>
      <c r="O550" s="80"/>
    </row>
    <row r="551" spans="1:15" s="76" customFormat="1" ht="30" x14ac:dyDescent="0.3">
      <c r="A551" s="237"/>
      <c r="B551" s="183"/>
      <c r="C551" s="183"/>
      <c r="D551" s="183"/>
      <c r="E551" s="183"/>
      <c r="F551" s="183"/>
      <c r="G551" s="183"/>
      <c r="H551" s="121"/>
      <c r="J551" s="183"/>
      <c r="K551" s="183"/>
      <c r="L551" s="183"/>
      <c r="N551" s="121"/>
      <c r="O551" s="80"/>
    </row>
    <row r="552" spans="1:15" s="76" customFormat="1" ht="30" x14ac:dyDescent="0.3">
      <c r="A552" s="237"/>
      <c r="B552" s="183"/>
      <c r="C552" s="183"/>
      <c r="D552" s="183"/>
      <c r="E552" s="183"/>
      <c r="F552" s="183"/>
      <c r="G552" s="183"/>
      <c r="H552" s="121"/>
      <c r="J552" s="183"/>
      <c r="K552" s="183"/>
      <c r="L552" s="183"/>
      <c r="N552" s="121"/>
      <c r="O552" s="80"/>
    </row>
    <row r="553" spans="1:15" s="76" customFormat="1" ht="30" x14ac:dyDescent="0.3">
      <c r="A553" s="237"/>
      <c r="B553" s="183"/>
      <c r="C553" s="183"/>
      <c r="D553" s="183"/>
      <c r="E553" s="183"/>
      <c r="F553" s="183"/>
      <c r="G553" s="183"/>
      <c r="H553" s="121"/>
      <c r="J553" s="183"/>
      <c r="K553" s="183"/>
      <c r="L553" s="183"/>
      <c r="N553" s="121"/>
      <c r="O553" s="80"/>
    </row>
    <row r="554" spans="1:15" s="76" customFormat="1" ht="30" x14ac:dyDescent="0.3">
      <c r="A554" s="237"/>
      <c r="B554" s="183"/>
      <c r="C554" s="183"/>
      <c r="D554" s="183"/>
      <c r="E554" s="183"/>
      <c r="F554" s="183"/>
      <c r="G554" s="183"/>
      <c r="H554" s="121"/>
      <c r="J554" s="183"/>
      <c r="K554" s="183"/>
      <c r="L554" s="183"/>
      <c r="N554" s="121"/>
      <c r="O554" s="80"/>
    </row>
    <row r="555" spans="1:15" s="76" customFormat="1" ht="30" x14ac:dyDescent="0.5">
      <c r="A555" s="237"/>
      <c r="B555" s="183"/>
      <c r="C555" s="183"/>
      <c r="D555" s="183"/>
      <c r="E555" s="183"/>
      <c r="F555" s="183"/>
      <c r="G555" s="183"/>
      <c r="H555" s="121"/>
      <c r="J555" s="183"/>
      <c r="K555" s="183"/>
      <c r="L555" s="183"/>
      <c r="N555" s="121"/>
      <c r="O555" s="86"/>
    </row>
    <row r="556" spans="1:15" s="76" customFormat="1" ht="30" x14ac:dyDescent="0.3">
      <c r="A556" s="237"/>
      <c r="B556" s="183"/>
      <c r="C556" s="183"/>
      <c r="D556" s="183"/>
      <c r="E556" s="183"/>
      <c r="F556" s="183"/>
      <c r="G556" s="183"/>
      <c r="H556" s="121"/>
      <c r="J556" s="183"/>
      <c r="K556" s="183"/>
      <c r="L556" s="183"/>
      <c r="N556" s="121"/>
      <c r="O556" s="80"/>
    </row>
    <row r="557" spans="1:15" s="76" customFormat="1" ht="30" x14ac:dyDescent="0.3">
      <c r="A557" s="237"/>
      <c r="B557" s="183"/>
      <c r="C557" s="183"/>
      <c r="D557" s="183"/>
      <c r="E557" s="183"/>
      <c r="F557" s="183"/>
      <c r="G557" s="183"/>
      <c r="H557" s="121"/>
      <c r="J557" s="183"/>
      <c r="K557" s="183"/>
      <c r="L557" s="183"/>
      <c r="N557" s="121"/>
      <c r="O557" s="80"/>
    </row>
    <row r="558" spans="1:15" s="76" customFormat="1" ht="30" x14ac:dyDescent="0.3">
      <c r="A558" s="237"/>
      <c r="B558" s="183"/>
      <c r="C558" s="183"/>
      <c r="D558" s="183"/>
      <c r="E558" s="183"/>
      <c r="F558" s="183"/>
      <c r="G558" s="183"/>
      <c r="H558" s="121"/>
      <c r="J558" s="183"/>
      <c r="K558" s="183"/>
      <c r="L558" s="183"/>
      <c r="N558" s="121"/>
      <c r="O558" s="80"/>
    </row>
    <row r="559" spans="1:15" s="76" customFormat="1" ht="31.2" x14ac:dyDescent="0.3">
      <c r="A559" s="237"/>
      <c r="B559" s="183"/>
      <c r="C559" s="183"/>
      <c r="D559" s="183"/>
      <c r="E559" s="183"/>
      <c r="F559" s="183"/>
      <c r="G559" s="183"/>
      <c r="H559" s="121"/>
      <c r="J559" s="183"/>
      <c r="K559" s="183"/>
      <c r="L559" s="183"/>
      <c r="N559" s="121"/>
      <c r="O559" s="85"/>
    </row>
    <row r="560" spans="1:15" s="76" customFormat="1" ht="30" x14ac:dyDescent="0.3">
      <c r="A560" s="237"/>
      <c r="B560" s="183"/>
      <c r="C560" s="183"/>
      <c r="D560" s="183"/>
      <c r="E560" s="183"/>
      <c r="F560" s="183"/>
      <c r="G560" s="183"/>
      <c r="H560" s="121"/>
      <c r="J560" s="183"/>
      <c r="K560" s="183"/>
      <c r="L560" s="183"/>
      <c r="N560" s="121"/>
      <c r="O560" s="80"/>
    </row>
    <row r="561" spans="1:15" s="76" customFormat="1" ht="30" x14ac:dyDescent="0.3">
      <c r="A561" s="237"/>
      <c r="B561" s="183"/>
      <c r="C561" s="183"/>
      <c r="D561" s="183"/>
      <c r="E561" s="183"/>
      <c r="F561" s="183"/>
      <c r="G561" s="183"/>
      <c r="H561" s="121"/>
      <c r="J561" s="183"/>
      <c r="K561" s="183"/>
      <c r="L561" s="183"/>
      <c r="N561" s="121"/>
      <c r="O561" s="80"/>
    </row>
    <row r="562" spans="1:15" s="76" customFormat="1" ht="30" x14ac:dyDescent="0.3">
      <c r="A562" s="237"/>
      <c r="B562" s="183"/>
      <c r="C562" s="183"/>
      <c r="D562" s="183"/>
      <c r="E562" s="183"/>
      <c r="F562" s="183"/>
      <c r="G562" s="183"/>
      <c r="H562" s="121"/>
      <c r="J562" s="183"/>
      <c r="K562" s="183"/>
      <c r="L562" s="183"/>
      <c r="N562" s="121"/>
      <c r="O562" s="80"/>
    </row>
    <row r="563" spans="1:15" s="76" customFormat="1" ht="33.6" x14ac:dyDescent="0.3">
      <c r="A563" s="237"/>
      <c r="B563" s="183"/>
      <c r="C563" s="183"/>
      <c r="D563" s="183"/>
      <c r="E563" s="183"/>
      <c r="F563" s="183"/>
      <c r="G563" s="183"/>
      <c r="H563" s="121"/>
      <c r="J563" s="183"/>
      <c r="K563" s="183"/>
      <c r="L563" s="183"/>
      <c r="N563" s="121"/>
      <c r="O563" s="84"/>
    </row>
    <row r="564" spans="1:15" s="76" customFormat="1" ht="30" x14ac:dyDescent="0.3">
      <c r="A564" s="237"/>
      <c r="B564" s="183"/>
      <c r="C564" s="183"/>
      <c r="D564" s="183"/>
      <c r="E564" s="183"/>
      <c r="F564" s="183"/>
      <c r="G564" s="183"/>
      <c r="H564" s="121"/>
      <c r="J564" s="183"/>
      <c r="K564" s="183"/>
      <c r="L564" s="183"/>
      <c r="N564" s="121"/>
      <c r="O564" s="80"/>
    </row>
    <row r="565" spans="1:15" s="76" customFormat="1" ht="30" x14ac:dyDescent="0.5">
      <c r="A565" s="237"/>
      <c r="B565" s="183"/>
      <c r="C565" s="183"/>
      <c r="D565" s="183"/>
      <c r="E565" s="183"/>
      <c r="F565" s="183"/>
      <c r="G565" s="183"/>
      <c r="H565" s="121"/>
      <c r="J565" s="183"/>
      <c r="K565" s="183"/>
      <c r="L565" s="183"/>
      <c r="N565" s="121"/>
      <c r="O565" s="86"/>
    </row>
    <row r="566" spans="1:15" s="76" customFormat="1" ht="30" x14ac:dyDescent="0.5">
      <c r="A566" s="237"/>
      <c r="B566" s="183"/>
      <c r="C566" s="183"/>
      <c r="D566" s="183"/>
      <c r="E566" s="183"/>
      <c r="F566" s="183"/>
      <c r="G566" s="183"/>
      <c r="H566" s="121"/>
      <c r="J566" s="183"/>
      <c r="K566" s="183"/>
      <c r="L566" s="183"/>
      <c r="N566" s="121"/>
      <c r="O566" s="86"/>
    </row>
    <row r="567" spans="1:15" s="76" customFormat="1" ht="30" x14ac:dyDescent="0.3">
      <c r="A567" s="237"/>
      <c r="B567" s="183"/>
      <c r="C567" s="183"/>
      <c r="D567" s="183"/>
      <c r="E567" s="183"/>
      <c r="F567" s="183"/>
      <c r="G567" s="183"/>
      <c r="H567" s="121"/>
      <c r="J567" s="183"/>
      <c r="K567" s="183"/>
      <c r="L567" s="183"/>
      <c r="N567" s="121"/>
      <c r="O567" s="80"/>
    </row>
    <row r="568" spans="1:15" s="76" customFormat="1" ht="30" x14ac:dyDescent="0.3">
      <c r="A568" s="237"/>
      <c r="B568" s="183"/>
      <c r="C568" s="183"/>
      <c r="D568" s="183"/>
      <c r="E568" s="183"/>
      <c r="F568" s="183"/>
      <c r="G568" s="183"/>
      <c r="H568" s="121"/>
      <c r="J568" s="183"/>
      <c r="K568" s="183"/>
      <c r="L568" s="183"/>
      <c r="N568" s="121"/>
      <c r="O568" s="80"/>
    </row>
    <row r="569" spans="1:15" s="76" customFormat="1" ht="31.2" x14ac:dyDescent="0.3">
      <c r="A569" s="237"/>
      <c r="B569" s="183"/>
      <c r="C569" s="183"/>
      <c r="D569" s="183"/>
      <c r="E569" s="183"/>
      <c r="F569" s="183"/>
      <c r="G569" s="183"/>
      <c r="H569" s="121"/>
      <c r="J569" s="183"/>
      <c r="K569" s="183"/>
      <c r="L569" s="183"/>
      <c r="N569" s="121"/>
      <c r="O569" s="85"/>
    </row>
    <row r="570" spans="1:15" s="76" customFormat="1" ht="30" x14ac:dyDescent="0.3">
      <c r="A570" s="237"/>
      <c r="B570" s="183"/>
      <c r="C570" s="183"/>
      <c r="D570" s="183"/>
      <c r="E570" s="183"/>
      <c r="F570" s="183"/>
      <c r="G570" s="183"/>
      <c r="H570" s="121"/>
      <c r="J570" s="183"/>
      <c r="K570" s="183"/>
      <c r="L570" s="183"/>
      <c r="N570" s="121"/>
      <c r="O570" s="80"/>
    </row>
    <row r="571" spans="1:15" s="76" customFormat="1" ht="30" x14ac:dyDescent="0.3">
      <c r="A571" s="237"/>
      <c r="B571" s="183"/>
      <c r="C571" s="183"/>
      <c r="D571" s="183"/>
      <c r="E571" s="183"/>
      <c r="F571" s="183"/>
      <c r="G571" s="183"/>
      <c r="H571" s="121"/>
      <c r="J571" s="183"/>
      <c r="K571" s="183"/>
      <c r="L571" s="183"/>
      <c r="N571" s="121"/>
      <c r="O571" s="80"/>
    </row>
    <row r="572" spans="1:15" s="76" customFormat="1" ht="30" x14ac:dyDescent="0.3">
      <c r="A572" s="237"/>
      <c r="B572" s="183"/>
      <c r="C572" s="183"/>
      <c r="D572" s="183"/>
      <c r="E572" s="183"/>
      <c r="F572" s="183"/>
      <c r="G572" s="183"/>
      <c r="H572" s="121"/>
      <c r="J572" s="183"/>
      <c r="K572" s="183"/>
      <c r="L572" s="183"/>
      <c r="N572" s="121"/>
      <c r="O572" s="80"/>
    </row>
    <row r="573" spans="1:15" s="76" customFormat="1" ht="30" x14ac:dyDescent="0.3">
      <c r="A573" s="237"/>
      <c r="B573" s="183"/>
      <c r="C573" s="183"/>
      <c r="D573" s="183"/>
      <c r="E573" s="183"/>
      <c r="F573" s="183"/>
      <c r="G573" s="183"/>
      <c r="H573" s="121"/>
      <c r="J573" s="183"/>
      <c r="K573" s="183"/>
      <c r="L573" s="183"/>
      <c r="N573" s="121"/>
      <c r="O573" s="80"/>
    </row>
    <row r="574" spans="1:15" s="76" customFormat="1" ht="30" x14ac:dyDescent="0.3">
      <c r="A574" s="237"/>
      <c r="B574" s="183"/>
      <c r="C574" s="183"/>
      <c r="D574" s="183"/>
      <c r="E574" s="183"/>
      <c r="F574" s="183"/>
      <c r="G574" s="183"/>
      <c r="H574" s="121"/>
      <c r="J574" s="183"/>
      <c r="K574" s="183"/>
      <c r="L574" s="183"/>
      <c r="N574" s="121"/>
      <c r="O574" s="80"/>
    </row>
    <row r="575" spans="1:15" s="76" customFormat="1" ht="30" x14ac:dyDescent="0.3">
      <c r="A575" s="237"/>
      <c r="B575" s="183"/>
      <c r="C575" s="183"/>
      <c r="D575" s="183"/>
      <c r="E575" s="183"/>
      <c r="F575" s="183"/>
      <c r="G575" s="183"/>
      <c r="H575" s="121"/>
      <c r="J575" s="183"/>
      <c r="K575" s="183"/>
      <c r="L575" s="183"/>
      <c r="N575" s="121"/>
      <c r="O575" s="80"/>
    </row>
    <row r="576" spans="1:15" s="76" customFormat="1" ht="30" x14ac:dyDescent="0.3">
      <c r="A576" s="237"/>
      <c r="B576" s="183"/>
      <c r="C576" s="183"/>
      <c r="D576" s="183"/>
      <c r="E576" s="183"/>
      <c r="F576" s="183"/>
      <c r="G576" s="183"/>
      <c r="H576" s="121"/>
      <c r="J576" s="183"/>
      <c r="K576" s="183"/>
      <c r="L576" s="183"/>
      <c r="N576" s="121"/>
      <c r="O576" s="80"/>
    </row>
    <row r="577" spans="1:15" s="76" customFormat="1" ht="30" x14ac:dyDescent="0.3">
      <c r="A577" s="237"/>
      <c r="B577" s="183"/>
      <c r="C577" s="183"/>
      <c r="D577" s="183"/>
      <c r="E577" s="183"/>
      <c r="F577" s="183"/>
      <c r="G577" s="183"/>
      <c r="H577" s="121"/>
      <c r="J577" s="183"/>
      <c r="K577" s="183"/>
      <c r="L577" s="183"/>
      <c r="N577" s="121"/>
      <c r="O577" s="80"/>
    </row>
    <row r="578" spans="1:15" s="76" customFormat="1" ht="30" x14ac:dyDescent="0.3">
      <c r="A578" s="237"/>
      <c r="B578" s="183"/>
      <c r="C578" s="183"/>
      <c r="D578" s="183"/>
      <c r="E578" s="183"/>
      <c r="F578" s="183"/>
      <c r="G578" s="183"/>
      <c r="H578" s="121"/>
      <c r="J578" s="183"/>
      <c r="K578" s="183"/>
      <c r="L578" s="183"/>
      <c r="N578" s="121"/>
      <c r="O578" s="80"/>
    </row>
    <row r="579" spans="1:15" s="76" customFormat="1" ht="30" x14ac:dyDescent="0.3">
      <c r="A579" s="237"/>
      <c r="B579" s="183"/>
      <c r="C579" s="183"/>
      <c r="D579" s="183"/>
      <c r="E579" s="183"/>
      <c r="F579" s="183"/>
      <c r="G579" s="183"/>
      <c r="H579" s="121"/>
      <c r="J579" s="183"/>
      <c r="K579" s="183"/>
      <c r="L579" s="183"/>
      <c r="N579" s="121"/>
      <c r="O579" s="80"/>
    </row>
    <row r="580" spans="1:15" s="76" customFormat="1" ht="30" x14ac:dyDescent="0.3">
      <c r="A580" s="237"/>
      <c r="B580" s="183"/>
      <c r="C580" s="183"/>
      <c r="D580" s="183"/>
      <c r="E580" s="183"/>
      <c r="F580" s="183"/>
      <c r="G580" s="183"/>
      <c r="H580" s="121"/>
      <c r="J580" s="183"/>
      <c r="K580" s="183"/>
      <c r="L580" s="183"/>
      <c r="N580" s="121"/>
      <c r="O580" s="80"/>
    </row>
    <row r="581" spans="1:15" s="76" customFormat="1" ht="30" x14ac:dyDescent="0.3">
      <c r="A581" s="237"/>
      <c r="B581" s="183"/>
      <c r="C581" s="183"/>
      <c r="D581" s="183"/>
      <c r="E581" s="183"/>
      <c r="F581" s="183"/>
      <c r="G581" s="183"/>
      <c r="H581" s="121"/>
      <c r="J581" s="183"/>
      <c r="K581" s="183"/>
      <c r="L581" s="183"/>
      <c r="N581" s="121"/>
      <c r="O581" s="80"/>
    </row>
    <row r="582" spans="1:15" s="76" customFormat="1" ht="30" x14ac:dyDescent="0.3">
      <c r="A582" s="237"/>
      <c r="B582" s="183"/>
      <c r="C582" s="183"/>
      <c r="D582" s="183"/>
      <c r="E582" s="183"/>
      <c r="F582" s="183"/>
      <c r="G582" s="183"/>
      <c r="H582" s="121"/>
      <c r="J582" s="183"/>
      <c r="K582" s="183"/>
      <c r="L582" s="183"/>
      <c r="N582" s="121"/>
      <c r="O582" s="80"/>
    </row>
    <row r="583" spans="1:15" s="76" customFormat="1" ht="30" x14ac:dyDescent="0.3">
      <c r="A583" s="237"/>
      <c r="B583" s="183"/>
      <c r="C583" s="183"/>
      <c r="D583" s="183"/>
      <c r="E583" s="183"/>
      <c r="F583" s="183"/>
      <c r="G583" s="183"/>
      <c r="H583" s="121"/>
      <c r="J583" s="183"/>
      <c r="K583" s="183"/>
      <c r="L583" s="183"/>
      <c r="N583" s="121"/>
      <c r="O583" s="80"/>
    </row>
    <row r="584" spans="1:15" s="76" customFormat="1" ht="30" x14ac:dyDescent="0.3">
      <c r="A584" s="237"/>
      <c r="B584" s="183"/>
      <c r="C584" s="183"/>
      <c r="D584" s="183"/>
      <c r="E584" s="183"/>
      <c r="F584" s="183"/>
      <c r="G584" s="183"/>
      <c r="H584" s="121"/>
      <c r="J584" s="183"/>
      <c r="K584" s="183"/>
      <c r="L584" s="183"/>
      <c r="N584" s="121"/>
      <c r="O584" s="80"/>
    </row>
    <row r="585" spans="1:15" s="76" customFormat="1" ht="30" x14ac:dyDescent="0.3">
      <c r="A585" s="237"/>
      <c r="B585" s="183"/>
      <c r="C585" s="183"/>
      <c r="D585" s="183"/>
      <c r="E585" s="183"/>
      <c r="F585" s="183"/>
      <c r="G585" s="183"/>
      <c r="H585" s="121"/>
      <c r="J585" s="183"/>
      <c r="K585" s="183"/>
      <c r="L585" s="183"/>
      <c r="N585" s="121"/>
      <c r="O585" s="80"/>
    </row>
    <row r="586" spans="1:15" s="76" customFormat="1" ht="30" x14ac:dyDescent="0.3">
      <c r="A586" s="237"/>
      <c r="B586" s="183"/>
      <c r="C586" s="183"/>
      <c r="D586" s="183"/>
      <c r="E586" s="183"/>
      <c r="F586" s="183"/>
      <c r="G586" s="183"/>
      <c r="H586" s="121"/>
      <c r="J586" s="183"/>
      <c r="K586" s="183"/>
      <c r="L586" s="183"/>
      <c r="N586" s="121"/>
      <c r="O586" s="80"/>
    </row>
    <row r="587" spans="1:15" s="76" customFormat="1" ht="30" x14ac:dyDescent="0.3">
      <c r="A587" s="237"/>
      <c r="B587" s="183"/>
      <c r="C587" s="183"/>
      <c r="D587" s="183"/>
      <c r="E587" s="183"/>
      <c r="F587" s="183"/>
      <c r="G587" s="183"/>
      <c r="H587" s="121"/>
      <c r="J587" s="183"/>
      <c r="K587" s="183"/>
      <c r="L587" s="183"/>
      <c r="N587" s="121"/>
      <c r="O587" s="80"/>
    </row>
    <row r="588" spans="1:15" s="76" customFormat="1" ht="30" x14ac:dyDescent="0.3">
      <c r="A588" s="237"/>
      <c r="B588" s="183"/>
      <c r="C588" s="183"/>
      <c r="D588" s="183"/>
      <c r="E588" s="183"/>
      <c r="F588" s="183"/>
      <c r="G588" s="183"/>
      <c r="H588" s="121"/>
      <c r="J588" s="183"/>
      <c r="K588" s="183"/>
      <c r="L588" s="183"/>
      <c r="N588" s="121"/>
      <c r="O588" s="80"/>
    </row>
    <row r="589" spans="1:15" s="76" customFormat="1" ht="30" x14ac:dyDescent="0.3">
      <c r="A589" s="237"/>
      <c r="B589" s="183"/>
      <c r="C589" s="183"/>
      <c r="D589" s="183"/>
      <c r="E589" s="183"/>
      <c r="F589" s="183"/>
      <c r="G589" s="183"/>
      <c r="H589" s="121"/>
      <c r="J589" s="183"/>
      <c r="K589" s="183"/>
      <c r="L589" s="183"/>
      <c r="N589" s="121"/>
      <c r="O589" s="80"/>
    </row>
    <row r="590" spans="1:15" s="76" customFormat="1" ht="30" x14ac:dyDescent="0.3">
      <c r="A590" s="237"/>
      <c r="B590" s="183"/>
      <c r="C590" s="183"/>
      <c r="D590" s="183"/>
      <c r="E590" s="183"/>
      <c r="F590" s="183"/>
      <c r="G590" s="183"/>
      <c r="H590" s="121"/>
      <c r="J590" s="183"/>
      <c r="K590" s="183"/>
      <c r="L590" s="183"/>
      <c r="N590" s="121"/>
      <c r="O590" s="80"/>
    </row>
    <row r="591" spans="1:15" s="76" customFormat="1" ht="30" x14ac:dyDescent="0.3">
      <c r="A591" s="237"/>
      <c r="B591" s="183"/>
      <c r="C591" s="183"/>
      <c r="D591" s="183"/>
      <c r="E591" s="183"/>
      <c r="F591" s="183"/>
      <c r="G591" s="183"/>
      <c r="H591" s="121"/>
      <c r="J591" s="183"/>
      <c r="K591" s="183"/>
      <c r="L591" s="183"/>
      <c r="N591" s="121"/>
      <c r="O591" s="80"/>
    </row>
    <row r="592" spans="1:15" s="76" customFormat="1" ht="30" x14ac:dyDescent="0.3">
      <c r="A592" s="237"/>
      <c r="B592" s="183"/>
      <c r="C592" s="183"/>
      <c r="D592" s="183"/>
      <c r="E592" s="183"/>
      <c r="F592" s="183"/>
      <c r="G592" s="183"/>
      <c r="H592" s="121"/>
      <c r="J592" s="183"/>
      <c r="K592" s="183"/>
      <c r="L592" s="183"/>
      <c r="N592" s="121"/>
      <c r="O592" s="80"/>
    </row>
    <row r="593" spans="1:15" s="76" customFormat="1" ht="30" x14ac:dyDescent="0.3">
      <c r="A593" s="237"/>
      <c r="B593" s="183"/>
      <c r="C593" s="183"/>
      <c r="D593" s="183"/>
      <c r="E593" s="183"/>
      <c r="F593" s="183"/>
      <c r="G593" s="183"/>
      <c r="H593" s="121"/>
      <c r="J593" s="183"/>
      <c r="K593" s="183"/>
      <c r="L593" s="183"/>
      <c r="N593" s="121"/>
      <c r="O593" s="80"/>
    </row>
    <row r="594" spans="1:15" s="76" customFormat="1" ht="30" x14ac:dyDescent="0.5">
      <c r="A594" s="237"/>
      <c r="B594" s="183"/>
      <c r="C594" s="183"/>
      <c r="D594" s="183"/>
      <c r="E594" s="183"/>
      <c r="F594" s="183"/>
      <c r="G594" s="183"/>
      <c r="H594" s="121"/>
      <c r="J594" s="183"/>
      <c r="K594" s="183"/>
      <c r="L594" s="183"/>
      <c r="N594" s="121"/>
      <c r="O594" s="86"/>
    </row>
    <row r="595" spans="1:15" s="76" customFormat="1" ht="30" x14ac:dyDescent="0.5">
      <c r="A595" s="237"/>
      <c r="B595" s="183"/>
      <c r="C595" s="183"/>
      <c r="D595" s="183"/>
      <c r="E595" s="183"/>
      <c r="F595" s="183"/>
      <c r="G595" s="183"/>
      <c r="H595" s="121"/>
      <c r="J595" s="183"/>
      <c r="K595" s="183"/>
      <c r="L595" s="183"/>
      <c r="N595" s="121"/>
      <c r="O595" s="86"/>
    </row>
    <row r="596" spans="1:15" s="76" customFormat="1" ht="30" x14ac:dyDescent="0.3">
      <c r="A596" s="237"/>
      <c r="B596" s="183"/>
      <c r="C596" s="183"/>
      <c r="D596" s="183"/>
      <c r="E596" s="183"/>
      <c r="F596" s="183"/>
      <c r="G596" s="183"/>
      <c r="H596" s="121"/>
      <c r="J596" s="183"/>
      <c r="K596" s="183"/>
      <c r="L596" s="183"/>
      <c r="N596" s="121"/>
      <c r="O596" s="80"/>
    </row>
    <row r="597" spans="1:15" s="76" customFormat="1" ht="30" x14ac:dyDescent="0.3">
      <c r="A597" s="237"/>
      <c r="B597" s="183"/>
      <c r="C597" s="183"/>
      <c r="D597" s="183"/>
      <c r="E597" s="183"/>
      <c r="F597" s="183"/>
      <c r="G597" s="183"/>
      <c r="H597" s="121"/>
      <c r="J597" s="183"/>
      <c r="K597" s="183"/>
      <c r="L597" s="183"/>
      <c r="N597" s="121"/>
      <c r="O597" s="80"/>
    </row>
    <row r="598" spans="1:15" s="76" customFormat="1" ht="30" x14ac:dyDescent="0.3">
      <c r="A598" s="237"/>
      <c r="B598" s="183"/>
      <c r="C598" s="183"/>
      <c r="D598" s="183"/>
      <c r="E598" s="183"/>
      <c r="F598" s="183"/>
      <c r="G598" s="183"/>
      <c r="H598" s="121"/>
      <c r="J598" s="183"/>
      <c r="K598" s="183"/>
      <c r="L598" s="183"/>
      <c r="N598" s="121"/>
      <c r="O598" s="80"/>
    </row>
    <row r="599" spans="1:15" s="76" customFormat="1" ht="30" x14ac:dyDescent="0.3">
      <c r="A599" s="237"/>
      <c r="B599" s="183"/>
      <c r="C599" s="183"/>
      <c r="D599" s="183"/>
      <c r="E599" s="183"/>
      <c r="F599" s="183"/>
      <c r="G599" s="183"/>
      <c r="H599" s="121"/>
      <c r="J599" s="183"/>
      <c r="K599" s="183"/>
      <c r="L599" s="183"/>
      <c r="N599" s="121"/>
      <c r="O599" s="80"/>
    </row>
    <row r="600" spans="1:15" s="76" customFormat="1" ht="30" x14ac:dyDescent="0.5">
      <c r="A600" s="237"/>
      <c r="B600" s="183"/>
      <c r="C600" s="183"/>
      <c r="D600" s="183"/>
      <c r="E600" s="183"/>
      <c r="F600" s="183"/>
      <c r="G600" s="183"/>
      <c r="H600" s="121"/>
      <c r="J600" s="183"/>
      <c r="K600" s="183"/>
      <c r="L600" s="183"/>
      <c r="N600" s="121"/>
      <c r="O600" s="86"/>
    </row>
    <row r="601" spans="1:15" s="76" customFormat="1" ht="30" x14ac:dyDescent="0.3">
      <c r="A601" s="237"/>
      <c r="B601" s="183"/>
      <c r="C601" s="183"/>
      <c r="D601" s="183"/>
      <c r="E601" s="183"/>
      <c r="F601" s="183"/>
      <c r="G601" s="183"/>
      <c r="H601" s="121"/>
      <c r="J601" s="183"/>
      <c r="K601" s="183"/>
      <c r="L601" s="183"/>
      <c r="N601" s="121"/>
      <c r="O601" s="80"/>
    </row>
    <row r="602" spans="1:15" s="76" customFormat="1" ht="30" x14ac:dyDescent="0.5">
      <c r="A602" s="237"/>
      <c r="B602" s="183"/>
      <c r="C602" s="183"/>
      <c r="D602" s="183"/>
      <c r="E602" s="183"/>
      <c r="F602" s="183"/>
      <c r="G602" s="183"/>
      <c r="H602" s="121"/>
      <c r="J602" s="183"/>
      <c r="K602" s="183"/>
      <c r="L602" s="183"/>
      <c r="N602" s="121"/>
      <c r="O602" s="86"/>
    </row>
    <row r="603" spans="1:15" s="76" customFormat="1" ht="30" x14ac:dyDescent="0.3">
      <c r="A603" s="237"/>
      <c r="B603" s="183"/>
      <c r="C603" s="183"/>
      <c r="D603" s="183"/>
      <c r="E603" s="183"/>
      <c r="F603" s="183"/>
      <c r="G603" s="183"/>
      <c r="H603" s="121"/>
      <c r="J603" s="183"/>
      <c r="K603" s="183"/>
      <c r="L603" s="183"/>
      <c r="N603" s="121"/>
      <c r="O603" s="80"/>
    </row>
    <row r="604" spans="1:15" s="76" customFormat="1" ht="33" x14ac:dyDescent="0.3">
      <c r="A604" s="237"/>
      <c r="B604" s="183"/>
      <c r="C604" s="183"/>
      <c r="D604" s="183"/>
      <c r="E604" s="183"/>
      <c r="F604" s="183"/>
      <c r="G604" s="183"/>
      <c r="H604" s="121"/>
      <c r="J604" s="183"/>
      <c r="K604" s="183"/>
      <c r="L604" s="183"/>
      <c r="N604" s="121"/>
      <c r="O604" s="81"/>
    </row>
    <row r="605" spans="1:15" s="76" customFormat="1" ht="30" x14ac:dyDescent="0.3">
      <c r="A605" s="237"/>
      <c r="B605" s="183"/>
      <c r="C605" s="183"/>
      <c r="D605" s="183"/>
      <c r="E605" s="183"/>
      <c r="F605" s="183"/>
      <c r="G605" s="183"/>
      <c r="H605" s="121"/>
      <c r="J605" s="183"/>
      <c r="K605" s="183"/>
      <c r="L605" s="183"/>
      <c r="N605" s="121"/>
      <c r="O605" s="80"/>
    </row>
    <row r="606" spans="1:15" s="76" customFormat="1" ht="30" x14ac:dyDescent="0.3">
      <c r="A606" s="237"/>
      <c r="B606" s="183"/>
      <c r="C606" s="183"/>
      <c r="D606" s="183"/>
      <c r="E606" s="183"/>
      <c r="F606" s="183"/>
      <c r="G606" s="183"/>
      <c r="H606" s="121"/>
      <c r="J606" s="183"/>
      <c r="K606" s="183"/>
      <c r="L606" s="183"/>
      <c r="N606" s="121"/>
      <c r="O606" s="80"/>
    </row>
    <row r="607" spans="1:15" s="76" customFormat="1" ht="30" x14ac:dyDescent="0.3">
      <c r="A607" s="237"/>
      <c r="B607" s="183"/>
      <c r="C607" s="183"/>
      <c r="D607" s="183"/>
      <c r="E607" s="183"/>
      <c r="F607" s="183"/>
      <c r="G607" s="183"/>
      <c r="H607" s="121"/>
      <c r="J607" s="183"/>
      <c r="K607" s="183"/>
      <c r="L607" s="183"/>
      <c r="N607" s="121"/>
      <c r="O607" s="80"/>
    </row>
    <row r="608" spans="1:15" s="76" customFormat="1" ht="30" x14ac:dyDescent="0.3">
      <c r="A608" s="237"/>
      <c r="B608" s="183"/>
      <c r="C608" s="183"/>
      <c r="D608" s="183"/>
      <c r="E608" s="183"/>
      <c r="F608" s="183"/>
      <c r="G608" s="183"/>
      <c r="H608" s="121"/>
      <c r="J608" s="183"/>
      <c r="K608" s="183"/>
      <c r="L608" s="183"/>
      <c r="N608" s="121"/>
      <c r="O608" s="80"/>
    </row>
    <row r="609" spans="1:15" s="76" customFormat="1" ht="30" x14ac:dyDescent="0.3">
      <c r="A609" s="237"/>
      <c r="B609" s="183"/>
      <c r="C609" s="183"/>
      <c r="D609" s="183"/>
      <c r="E609" s="183"/>
      <c r="F609" s="183"/>
      <c r="G609" s="183"/>
      <c r="H609" s="121"/>
      <c r="J609" s="183"/>
      <c r="K609" s="183"/>
      <c r="L609" s="183"/>
      <c r="N609" s="121"/>
      <c r="O609" s="80"/>
    </row>
    <row r="610" spans="1:15" s="76" customFormat="1" ht="30" x14ac:dyDescent="0.5">
      <c r="A610" s="237"/>
      <c r="B610" s="183"/>
      <c r="C610" s="183"/>
      <c r="D610" s="183"/>
      <c r="E610" s="183"/>
      <c r="F610" s="183"/>
      <c r="G610" s="183"/>
      <c r="H610" s="121"/>
      <c r="J610" s="183"/>
      <c r="K610" s="183"/>
      <c r="L610" s="183"/>
      <c r="N610" s="121"/>
      <c r="O610" s="86"/>
    </row>
    <row r="611" spans="1:15" s="76" customFormat="1" ht="30" x14ac:dyDescent="0.3">
      <c r="A611" s="237"/>
      <c r="B611" s="183"/>
      <c r="C611" s="183"/>
      <c r="D611" s="183"/>
      <c r="E611" s="183"/>
      <c r="F611" s="183"/>
      <c r="G611" s="183"/>
      <c r="H611" s="121"/>
      <c r="J611" s="183"/>
      <c r="K611" s="183"/>
      <c r="L611" s="183"/>
      <c r="N611" s="121"/>
      <c r="O611" s="80"/>
    </row>
    <row r="612" spans="1:15" s="76" customFormat="1" ht="30" x14ac:dyDescent="0.3">
      <c r="A612" s="237"/>
      <c r="B612" s="183"/>
      <c r="C612" s="183"/>
      <c r="D612" s="183"/>
      <c r="E612" s="183"/>
      <c r="F612" s="183"/>
      <c r="G612" s="183"/>
      <c r="H612" s="121"/>
      <c r="J612" s="183"/>
      <c r="K612" s="183"/>
      <c r="L612" s="183"/>
      <c r="N612" s="121"/>
      <c r="O612" s="80"/>
    </row>
    <row r="613" spans="1:15" s="76" customFormat="1" ht="30" x14ac:dyDescent="0.5">
      <c r="A613" s="237"/>
      <c r="B613" s="183"/>
      <c r="C613" s="183"/>
      <c r="D613" s="183"/>
      <c r="E613" s="183"/>
      <c r="F613" s="183"/>
      <c r="G613" s="183"/>
      <c r="H613" s="121"/>
      <c r="J613" s="183"/>
      <c r="K613" s="183"/>
      <c r="L613" s="183"/>
      <c r="N613" s="121"/>
      <c r="O613" s="86"/>
    </row>
    <row r="614" spans="1:15" s="76" customFormat="1" ht="30" x14ac:dyDescent="0.3">
      <c r="A614" s="237"/>
      <c r="B614" s="183"/>
      <c r="C614" s="183"/>
      <c r="D614" s="183"/>
      <c r="E614" s="183"/>
      <c r="F614" s="183"/>
      <c r="G614" s="183"/>
      <c r="H614" s="121"/>
      <c r="J614" s="183"/>
      <c r="K614" s="183"/>
      <c r="L614" s="183"/>
      <c r="N614" s="121"/>
      <c r="O614" s="80"/>
    </row>
    <row r="615" spans="1:15" s="76" customFormat="1" ht="30" x14ac:dyDescent="0.3">
      <c r="A615" s="237"/>
      <c r="B615" s="183"/>
      <c r="C615" s="183"/>
      <c r="D615" s="183"/>
      <c r="E615" s="183"/>
      <c r="F615" s="183"/>
      <c r="G615" s="183"/>
      <c r="H615" s="121"/>
      <c r="J615" s="183"/>
      <c r="K615" s="183"/>
      <c r="L615" s="183"/>
      <c r="N615" s="121"/>
      <c r="O615" s="80"/>
    </row>
    <row r="616" spans="1:15" s="76" customFormat="1" ht="30" x14ac:dyDescent="0.3">
      <c r="A616" s="237"/>
      <c r="B616" s="183"/>
      <c r="C616" s="183"/>
      <c r="D616" s="183"/>
      <c r="E616" s="183"/>
      <c r="F616" s="183"/>
      <c r="G616" s="183"/>
      <c r="H616" s="121"/>
      <c r="J616" s="183"/>
      <c r="K616" s="183"/>
      <c r="L616" s="183"/>
      <c r="N616" s="121"/>
      <c r="O616" s="80"/>
    </row>
    <row r="617" spans="1:15" s="76" customFormat="1" ht="30" x14ac:dyDescent="0.5">
      <c r="A617" s="237"/>
      <c r="B617" s="183"/>
      <c r="C617" s="183"/>
      <c r="D617" s="183"/>
      <c r="E617" s="183"/>
      <c r="F617" s="183"/>
      <c r="G617" s="183"/>
      <c r="H617" s="121"/>
      <c r="J617" s="183"/>
      <c r="K617" s="183"/>
      <c r="L617" s="183"/>
      <c r="N617" s="121"/>
      <c r="O617" s="86"/>
    </row>
    <row r="618" spans="1:15" s="76" customFormat="1" ht="30" x14ac:dyDescent="0.3">
      <c r="A618" s="237"/>
      <c r="B618" s="183"/>
      <c r="C618" s="183"/>
      <c r="D618" s="183"/>
      <c r="E618" s="183"/>
      <c r="F618" s="183"/>
      <c r="G618" s="183"/>
      <c r="H618" s="121"/>
      <c r="J618" s="183"/>
      <c r="K618" s="183"/>
      <c r="L618" s="183"/>
      <c r="N618" s="121"/>
      <c r="O618" s="80"/>
    </row>
    <row r="619" spans="1:15" s="76" customFormat="1" ht="30" x14ac:dyDescent="0.3">
      <c r="A619" s="237"/>
      <c r="B619" s="183"/>
      <c r="C619" s="183"/>
      <c r="D619" s="183"/>
      <c r="E619" s="183"/>
      <c r="F619" s="183"/>
      <c r="G619" s="183"/>
      <c r="H619" s="121"/>
      <c r="J619" s="183"/>
      <c r="K619" s="183"/>
      <c r="L619" s="183"/>
      <c r="N619" s="121"/>
      <c r="O619" s="80"/>
    </row>
    <row r="620" spans="1:15" s="76" customFormat="1" ht="30" x14ac:dyDescent="0.5">
      <c r="A620" s="237"/>
      <c r="B620" s="183"/>
      <c r="C620" s="183"/>
      <c r="D620" s="183"/>
      <c r="E620" s="183"/>
      <c r="F620" s="183"/>
      <c r="G620" s="183"/>
      <c r="H620" s="121"/>
      <c r="J620" s="183"/>
      <c r="K620" s="183"/>
      <c r="L620" s="183"/>
      <c r="N620" s="121"/>
      <c r="O620" s="86"/>
    </row>
    <row r="621" spans="1:15" s="76" customFormat="1" ht="30" x14ac:dyDescent="0.3">
      <c r="A621" s="237"/>
      <c r="B621" s="183"/>
      <c r="C621" s="183"/>
      <c r="D621" s="183"/>
      <c r="E621" s="183"/>
      <c r="F621" s="183"/>
      <c r="G621" s="183"/>
      <c r="H621" s="121"/>
      <c r="J621" s="183"/>
      <c r="K621" s="183"/>
      <c r="L621" s="183"/>
      <c r="N621" s="121"/>
      <c r="O621" s="80"/>
    </row>
    <row r="622" spans="1:15" s="76" customFormat="1" ht="30" x14ac:dyDescent="0.5">
      <c r="A622" s="237"/>
      <c r="B622" s="183"/>
      <c r="C622" s="183"/>
      <c r="D622" s="183"/>
      <c r="E622" s="183"/>
      <c r="F622" s="183"/>
      <c r="G622" s="183"/>
      <c r="H622" s="121"/>
      <c r="J622" s="183"/>
      <c r="K622" s="183"/>
      <c r="L622" s="183"/>
      <c r="N622" s="121"/>
      <c r="O622" s="86"/>
    </row>
    <row r="623" spans="1:15" s="76" customFormat="1" ht="30" x14ac:dyDescent="0.3">
      <c r="A623" s="237"/>
      <c r="B623" s="183"/>
      <c r="C623" s="183"/>
      <c r="D623" s="183"/>
      <c r="E623" s="183"/>
      <c r="F623" s="183"/>
      <c r="G623" s="183"/>
      <c r="H623" s="121"/>
      <c r="J623" s="183"/>
      <c r="K623" s="183"/>
      <c r="L623" s="183"/>
      <c r="N623" s="121"/>
      <c r="O623" s="80"/>
    </row>
    <row r="624" spans="1:15" s="76" customFormat="1" ht="30" x14ac:dyDescent="0.3">
      <c r="A624" s="237"/>
      <c r="B624" s="183"/>
      <c r="C624" s="183"/>
      <c r="D624" s="183"/>
      <c r="E624" s="183"/>
      <c r="F624" s="183"/>
      <c r="G624" s="183"/>
      <c r="H624" s="121"/>
      <c r="J624" s="183"/>
      <c r="K624" s="183"/>
      <c r="L624" s="183"/>
      <c r="N624" s="121"/>
      <c r="O624" s="80"/>
    </row>
    <row r="625" spans="1:15" s="76" customFormat="1" ht="30" x14ac:dyDescent="0.3">
      <c r="A625" s="237"/>
      <c r="B625" s="183"/>
      <c r="C625" s="183"/>
      <c r="D625" s="183"/>
      <c r="E625" s="183"/>
      <c r="F625" s="183"/>
      <c r="G625" s="183"/>
      <c r="H625" s="121"/>
      <c r="J625" s="183"/>
      <c r="K625" s="183"/>
      <c r="L625" s="183"/>
      <c r="N625" s="121"/>
      <c r="O625" s="80"/>
    </row>
    <row r="626" spans="1:15" s="76" customFormat="1" ht="33" x14ac:dyDescent="0.3">
      <c r="A626" s="237"/>
      <c r="B626" s="183"/>
      <c r="C626" s="183"/>
      <c r="D626" s="183"/>
      <c r="E626" s="183"/>
      <c r="F626" s="183"/>
      <c r="G626" s="183"/>
      <c r="H626" s="121"/>
      <c r="J626" s="183"/>
      <c r="K626" s="183"/>
      <c r="L626" s="183"/>
      <c r="N626" s="121"/>
      <c r="O626" s="81"/>
    </row>
    <row r="627" spans="1:15" s="76" customFormat="1" ht="33.6" x14ac:dyDescent="0.3">
      <c r="A627" s="237"/>
      <c r="B627" s="183"/>
      <c r="C627" s="183"/>
      <c r="D627" s="183"/>
      <c r="E627" s="183"/>
      <c r="F627" s="183"/>
      <c r="G627" s="183"/>
      <c r="H627" s="121"/>
      <c r="J627" s="183"/>
      <c r="K627" s="183"/>
      <c r="L627" s="183"/>
      <c r="N627" s="121"/>
      <c r="O627" s="84"/>
    </row>
    <row r="628" spans="1:15" s="76" customFormat="1" ht="30" x14ac:dyDescent="0.3">
      <c r="A628" s="237"/>
      <c r="B628" s="183"/>
      <c r="C628" s="183"/>
      <c r="D628" s="183"/>
      <c r="E628" s="183"/>
      <c r="F628" s="183"/>
      <c r="G628" s="183"/>
      <c r="H628" s="121"/>
      <c r="J628" s="183"/>
      <c r="K628" s="183"/>
      <c r="L628" s="183"/>
      <c r="N628" s="121"/>
      <c r="O628" s="80"/>
    </row>
    <row r="629" spans="1:15" s="76" customFormat="1" ht="30" x14ac:dyDescent="0.5">
      <c r="A629" s="237"/>
      <c r="B629" s="183"/>
      <c r="C629" s="183"/>
      <c r="D629" s="183"/>
      <c r="E629" s="183"/>
      <c r="F629" s="183"/>
      <c r="G629" s="183"/>
      <c r="H629" s="121"/>
      <c r="J629" s="183"/>
      <c r="K629" s="183"/>
      <c r="L629" s="183"/>
      <c r="N629" s="121"/>
      <c r="O629" s="86"/>
    </row>
    <row r="630" spans="1:15" s="76" customFormat="1" ht="30" x14ac:dyDescent="0.3">
      <c r="A630" s="237"/>
      <c r="B630" s="183"/>
      <c r="C630" s="183"/>
      <c r="D630" s="183"/>
      <c r="E630" s="183"/>
      <c r="F630" s="183"/>
      <c r="G630" s="183"/>
      <c r="H630" s="121"/>
      <c r="J630" s="183"/>
      <c r="K630" s="183"/>
      <c r="L630" s="183"/>
      <c r="N630" s="121"/>
      <c r="O630" s="80"/>
    </row>
    <row r="631" spans="1:15" s="76" customFormat="1" ht="30" x14ac:dyDescent="0.3">
      <c r="A631" s="237"/>
      <c r="B631" s="183"/>
      <c r="C631" s="183"/>
      <c r="D631" s="183"/>
      <c r="E631" s="183"/>
      <c r="F631" s="183"/>
      <c r="G631" s="183"/>
      <c r="H631" s="121"/>
      <c r="J631" s="183"/>
      <c r="K631" s="183"/>
      <c r="L631" s="183"/>
      <c r="N631" s="121"/>
      <c r="O631" s="80"/>
    </row>
    <row r="632" spans="1:15" s="76" customFormat="1" ht="30" x14ac:dyDescent="0.3">
      <c r="A632" s="237"/>
      <c r="B632" s="183"/>
      <c r="C632" s="183"/>
      <c r="D632" s="183"/>
      <c r="E632" s="183"/>
      <c r="F632" s="183"/>
      <c r="G632" s="183"/>
      <c r="H632" s="121"/>
      <c r="J632" s="183"/>
      <c r="K632" s="183"/>
      <c r="L632" s="183"/>
      <c r="N632" s="121"/>
      <c r="O632" s="80"/>
    </row>
    <row r="633" spans="1:15" s="76" customFormat="1" ht="30" x14ac:dyDescent="0.3">
      <c r="A633" s="237"/>
      <c r="B633" s="183"/>
      <c r="C633" s="183"/>
      <c r="D633" s="183"/>
      <c r="E633" s="183"/>
      <c r="F633" s="183"/>
      <c r="G633" s="183"/>
      <c r="H633" s="121"/>
      <c r="J633" s="183"/>
      <c r="K633" s="183"/>
      <c r="L633" s="183"/>
      <c r="N633" s="121"/>
      <c r="O633" s="80"/>
    </row>
    <row r="634" spans="1:15" s="76" customFormat="1" ht="30" x14ac:dyDescent="0.3">
      <c r="A634" s="237"/>
      <c r="B634" s="183"/>
      <c r="C634" s="183"/>
      <c r="D634" s="183"/>
      <c r="E634" s="183"/>
      <c r="F634" s="183"/>
      <c r="G634" s="183"/>
      <c r="H634" s="121"/>
      <c r="J634" s="183"/>
      <c r="K634" s="183"/>
      <c r="L634" s="183"/>
      <c r="N634" s="121"/>
      <c r="O634" s="80"/>
    </row>
    <row r="635" spans="1:15" s="76" customFormat="1" ht="30" x14ac:dyDescent="0.3">
      <c r="A635" s="237"/>
      <c r="B635" s="183"/>
      <c r="C635" s="183"/>
      <c r="D635" s="183"/>
      <c r="E635" s="183"/>
      <c r="F635" s="183"/>
      <c r="G635" s="183"/>
      <c r="H635" s="121"/>
      <c r="J635" s="183"/>
      <c r="K635" s="183"/>
      <c r="L635" s="183"/>
      <c r="N635" s="121"/>
      <c r="O635" s="80"/>
    </row>
    <row r="636" spans="1:15" s="76" customFormat="1" ht="30" x14ac:dyDescent="0.3">
      <c r="A636" s="237"/>
      <c r="B636" s="183"/>
      <c r="C636" s="183"/>
      <c r="D636" s="183"/>
      <c r="E636" s="183"/>
      <c r="F636" s="183"/>
      <c r="G636" s="183"/>
      <c r="H636" s="121"/>
      <c r="J636" s="183"/>
      <c r="K636" s="183"/>
      <c r="L636" s="183"/>
      <c r="N636" s="121"/>
      <c r="O636" s="80"/>
    </row>
    <row r="637" spans="1:15" s="76" customFormat="1" ht="30" x14ac:dyDescent="0.3">
      <c r="A637" s="237"/>
      <c r="B637" s="183"/>
      <c r="C637" s="183"/>
      <c r="D637" s="183"/>
      <c r="E637" s="183"/>
      <c r="F637" s="183"/>
      <c r="G637" s="183"/>
      <c r="H637" s="121"/>
      <c r="J637" s="183"/>
      <c r="K637" s="183"/>
      <c r="L637" s="183"/>
      <c r="N637" s="121"/>
      <c r="O637" s="80"/>
    </row>
    <row r="638" spans="1:15" s="76" customFormat="1" ht="30" x14ac:dyDescent="0.3">
      <c r="A638" s="237"/>
      <c r="B638" s="183"/>
      <c r="C638" s="183"/>
      <c r="D638" s="183"/>
      <c r="E638" s="183"/>
      <c r="F638" s="183"/>
      <c r="G638" s="183"/>
      <c r="H638" s="121"/>
      <c r="J638" s="183"/>
      <c r="K638" s="183"/>
      <c r="L638" s="183"/>
      <c r="N638" s="121"/>
      <c r="O638" s="80"/>
    </row>
    <row r="639" spans="1:15" s="76" customFormat="1" ht="30" x14ac:dyDescent="0.3">
      <c r="A639" s="237"/>
      <c r="B639" s="183"/>
      <c r="C639" s="183"/>
      <c r="D639" s="183"/>
      <c r="E639" s="183"/>
      <c r="F639" s="183"/>
      <c r="G639" s="183"/>
      <c r="H639" s="121"/>
      <c r="J639" s="183"/>
      <c r="K639" s="183"/>
      <c r="L639" s="183"/>
      <c r="N639" s="121"/>
      <c r="O639" s="80"/>
    </row>
    <row r="640" spans="1:15" s="76" customFormat="1" ht="30" x14ac:dyDescent="0.3">
      <c r="A640" s="237"/>
      <c r="B640" s="183"/>
      <c r="C640" s="183"/>
      <c r="D640" s="183"/>
      <c r="E640" s="183"/>
      <c r="F640" s="183"/>
      <c r="G640" s="183"/>
      <c r="H640" s="121"/>
      <c r="J640" s="183"/>
      <c r="K640" s="183"/>
      <c r="L640" s="183"/>
      <c r="N640" s="121"/>
      <c r="O640" s="80"/>
    </row>
    <row r="641" spans="1:15" s="76" customFormat="1" ht="30" x14ac:dyDescent="0.3">
      <c r="A641" s="237"/>
      <c r="B641" s="183"/>
      <c r="C641" s="183"/>
      <c r="D641" s="183"/>
      <c r="E641" s="183"/>
      <c r="F641" s="183"/>
      <c r="G641" s="183"/>
      <c r="H641" s="121"/>
      <c r="J641" s="183"/>
      <c r="K641" s="183"/>
      <c r="L641" s="183"/>
      <c r="N641" s="121"/>
      <c r="O641" s="80"/>
    </row>
    <row r="642" spans="1:15" s="76" customFormat="1" ht="30" x14ac:dyDescent="0.3">
      <c r="A642" s="237"/>
      <c r="B642" s="183"/>
      <c r="C642" s="183"/>
      <c r="D642" s="183"/>
      <c r="E642" s="183"/>
      <c r="F642" s="183"/>
      <c r="G642" s="183"/>
      <c r="H642" s="121"/>
      <c r="J642" s="183"/>
      <c r="K642" s="183"/>
      <c r="L642" s="183"/>
      <c r="N642" s="121"/>
      <c r="O642" s="80"/>
    </row>
    <row r="643" spans="1:15" s="76" customFormat="1" ht="30" x14ac:dyDescent="0.3">
      <c r="A643" s="237"/>
      <c r="B643" s="183"/>
      <c r="C643" s="183"/>
      <c r="D643" s="183"/>
      <c r="E643" s="183"/>
      <c r="F643" s="183"/>
      <c r="G643" s="183"/>
      <c r="H643" s="121"/>
      <c r="J643" s="183"/>
      <c r="K643" s="183"/>
      <c r="L643" s="183"/>
      <c r="N643" s="121"/>
      <c r="O643" s="80"/>
    </row>
    <row r="644" spans="1:15" s="76" customFormat="1" ht="30" x14ac:dyDescent="0.3">
      <c r="A644" s="237"/>
      <c r="B644" s="183"/>
      <c r="C644" s="183"/>
      <c r="D644" s="183"/>
      <c r="E644" s="183"/>
      <c r="F644" s="183"/>
      <c r="G644" s="183"/>
      <c r="H644" s="121"/>
      <c r="J644" s="183"/>
      <c r="K644" s="183"/>
      <c r="L644" s="183"/>
      <c r="N644" s="121"/>
      <c r="O644" s="80"/>
    </row>
    <row r="645" spans="1:15" s="76" customFormat="1" ht="30" x14ac:dyDescent="0.3">
      <c r="A645" s="237"/>
      <c r="B645" s="183"/>
      <c r="C645" s="183"/>
      <c r="D645" s="183"/>
      <c r="E645" s="183"/>
      <c r="F645" s="183"/>
      <c r="G645" s="183"/>
      <c r="H645" s="121"/>
      <c r="J645" s="183"/>
      <c r="K645" s="183"/>
      <c r="L645" s="183"/>
      <c r="N645" s="121"/>
      <c r="O645" s="80"/>
    </row>
    <row r="646" spans="1:15" s="76" customFormat="1" ht="30" x14ac:dyDescent="0.3">
      <c r="A646" s="237"/>
      <c r="B646" s="183"/>
      <c r="C646" s="183"/>
      <c r="D646" s="183"/>
      <c r="E646" s="183"/>
      <c r="F646" s="183"/>
      <c r="G646" s="183"/>
      <c r="H646" s="121"/>
      <c r="J646" s="183"/>
      <c r="K646" s="183"/>
      <c r="L646" s="183"/>
      <c r="N646" s="121"/>
      <c r="O646" s="80"/>
    </row>
    <row r="647" spans="1:15" s="76" customFormat="1" ht="30" x14ac:dyDescent="0.5">
      <c r="A647" s="237"/>
      <c r="B647" s="183"/>
      <c r="C647" s="183"/>
      <c r="D647" s="183"/>
      <c r="E647" s="183"/>
      <c r="F647" s="183"/>
      <c r="G647" s="183"/>
      <c r="H647" s="121"/>
      <c r="J647" s="183"/>
      <c r="K647" s="183"/>
      <c r="L647" s="183"/>
      <c r="N647" s="121"/>
      <c r="O647" s="86"/>
    </row>
    <row r="648" spans="1:15" s="76" customFormat="1" ht="30" x14ac:dyDescent="0.3">
      <c r="A648" s="237"/>
      <c r="B648" s="183"/>
      <c r="C648" s="183"/>
      <c r="D648" s="183"/>
      <c r="E648" s="183"/>
      <c r="F648" s="183"/>
      <c r="G648" s="183"/>
      <c r="H648" s="121"/>
      <c r="J648" s="183"/>
      <c r="K648" s="183"/>
      <c r="L648" s="183"/>
      <c r="N648" s="121"/>
      <c r="O648" s="80"/>
    </row>
    <row r="649" spans="1:15" s="76" customFormat="1" ht="30" x14ac:dyDescent="0.3">
      <c r="A649" s="237"/>
      <c r="B649" s="183"/>
      <c r="C649" s="183"/>
      <c r="D649" s="183"/>
      <c r="E649" s="183"/>
      <c r="F649" s="183"/>
      <c r="G649" s="183"/>
      <c r="H649" s="121"/>
      <c r="J649" s="183"/>
      <c r="K649" s="183"/>
      <c r="L649" s="183"/>
      <c r="N649" s="121"/>
      <c r="O649" s="80"/>
    </row>
    <row r="650" spans="1:15" s="76" customFormat="1" ht="30" x14ac:dyDescent="0.3">
      <c r="A650" s="237"/>
      <c r="B650" s="183"/>
      <c r="C650" s="183"/>
      <c r="D650" s="183"/>
      <c r="E650" s="183"/>
      <c r="F650" s="183"/>
      <c r="G650" s="183"/>
      <c r="H650" s="121"/>
      <c r="J650" s="183"/>
      <c r="K650" s="183"/>
      <c r="L650" s="183"/>
      <c r="N650" s="121"/>
      <c r="O650" s="80"/>
    </row>
    <row r="651" spans="1:15" s="76" customFormat="1" ht="31.2" x14ac:dyDescent="0.3">
      <c r="A651" s="237"/>
      <c r="B651" s="183"/>
      <c r="C651" s="183"/>
      <c r="D651" s="183"/>
      <c r="E651" s="183"/>
      <c r="F651" s="183"/>
      <c r="G651" s="183"/>
      <c r="H651" s="121"/>
      <c r="J651" s="183"/>
      <c r="K651" s="183"/>
      <c r="L651" s="183"/>
      <c r="N651" s="121"/>
      <c r="O651" s="85"/>
    </row>
    <row r="652" spans="1:15" s="76" customFormat="1" ht="30" x14ac:dyDescent="0.3">
      <c r="A652" s="237"/>
      <c r="B652" s="183"/>
      <c r="C652" s="183"/>
      <c r="D652" s="183"/>
      <c r="E652" s="183"/>
      <c r="F652" s="183"/>
      <c r="G652" s="183"/>
      <c r="H652" s="121"/>
      <c r="J652" s="183"/>
      <c r="K652" s="183"/>
      <c r="L652" s="183"/>
      <c r="N652" s="121"/>
      <c r="O652" s="80"/>
    </row>
    <row r="653" spans="1:15" s="76" customFormat="1" ht="30" x14ac:dyDescent="0.3">
      <c r="A653" s="237"/>
      <c r="B653" s="183"/>
      <c r="C653" s="183"/>
      <c r="D653" s="183"/>
      <c r="E653" s="183"/>
      <c r="F653" s="183"/>
      <c r="G653" s="183"/>
      <c r="H653" s="121"/>
      <c r="J653" s="183"/>
      <c r="K653" s="183"/>
      <c r="L653" s="183"/>
      <c r="N653" s="121"/>
      <c r="O653" s="80"/>
    </row>
    <row r="654" spans="1:15" s="76" customFormat="1" ht="30" x14ac:dyDescent="0.3">
      <c r="A654" s="237"/>
      <c r="B654" s="183"/>
      <c r="C654" s="183"/>
      <c r="D654" s="183"/>
      <c r="E654" s="183"/>
      <c r="F654" s="183"/>
      <c r="G654" s="183"/>
      <c r="H654" s="121"/>
      <c r="J654" s="183"/>
      <c r="K654" s="183"/>
      <c r="L654" s="183"/>
      <c r="N654" s="121"/>
      <c r="O654" s="80"/>
    </row>
    <row r="655" spans="1:15" s="76" customFormat="1" ht="30" x14ac:dyDescent="0.3">
      <c r="A655" s="237"/>
      <c r="B655" s="183"/>
      <c r="C655" s="183"/>
      <c r="D655" s="183"/>
      <c r="E655" s="183"/>
      <c r="F655" s="183"/>
      <c r="G655" s="183"/>
      <c r="H655" s="121"/>
      <c r="J655" s="183"/>
      <c r="K655" s="183"/>
      <c r="L655" s="183"/>
      <c r="N655" s="121"/>
      <c r="O655" s="80"/>
    </row>
    <row r="656" spans="1:15" s="76" customFormat="1" ht="30" x14ac:dyDescent="0.3">
      <c r="A656" s="237"/>
      <c r="B656" s="183"/>
      <c r="C656" s="183"/>
      <c r="D656" s="183"/>
      <c r="E656" s="183"/>
      <c r="F656" s="183"/>
      <c r="G656" s="183"/>
      <c r="H656" s="121"/>
      <c r="J656" s="183"/>
      <c r="K656" s="183"/>
      <c r="L656" s="183"/>
      <c r="N656" s="121"/>
      <c r="O656" s="80"/>
    </row>
    <row r="657" spans="1:15" s="76" customFormat="1" ht="30" x14ac:dyDescent="0.3">
      <c r="A657" s="237"/>
      <c r="B657" s="183"/>
      <c r="C657" s="183"/>
      <c r="D657" s="183"/>
      <c r="E657" s="183"/>
      <c r="F657" s="183"/>
      <c r="G657" s="183"/>
      <c r="H657" s="121"/>
      <c r="J657" s="183"/>
      <c r="K657" s="183"/>
      <c r="L657" s="183"/>
      <c r="N657" s="121"/>
      <c r="O657" s="80"/>
    </row>
    <row r="658" spans="1:15" s="76" customFormat="1" ht="30" x14ac:dyDescent="0.3">
      <c r="A658" s="237"/>
      <c r="B658" s="183"/>
      <c r="C658" s="183"/>
      <c r="D658" s="183"/>
      <c r="E658" s="183"/>
      <c r="F658" s="183"/>
      <c r="G658" s="183"/>
      <c r="H658" s="121"/>
      <c r="J658" s="183"/>
      <c r="K658" s="183"/>
      <c r="L658" s="183"/>
      <c r="N658" s="121"/>
      <c r="O658" s="80"/>
    </row>
    <row r="659" spans="1:15" s="76" customFormat="1" ht="30" x14ac:dyDescent="0.3">
      <c r="A659" s="237"/>
      <c r="B659" s="183"/>
      <c r="C659" s="183"/>
      <c r="D659" s="183"/>
      <c r="E659" s="183"/>
      <c r="F659" s="183"/>
      <c r="G659" s="183"/>
      <c r="H659" s="121"/>
      <c r="J659" s="183"/>
      <c r="K659" s="183"/>
      <c r="L659" s="183"/>
      <c r="N659" s="121"/>
      <c r="O659" s="80"/>
    </row>
    <row r="660" spans="1:15" s="76" customFormat="1" ht="30" x14ac:dyDescent="0.3">
      <c r="A660" s="237"/>
      <c r="B660" s="183"/>
      <c r="C660" s="183"/>
      <c r="D660" s="183"/>
      <c r="E660" s="183"/>
      <c r="F660" s="183"/>
      <c r="G660" s="183"/>
      <c r="H660" s="121"/>
      <c r="J660" s="183"/>
      <c r="K660" s="183"/>
      <c r="L660" s="183"/>
      <c r="N660" s="121"/>
      <c r="O660" s="80"/>
    </row>
    <row r="661" spans="1:15" s="76" customFormat="1" ht="30" x14ac:dyDescent="0.3">
      <c r="A661" s="237"/>
      <c r="B661" s="183"/>
      <c r="C661" s="183"/>
      <c r="D661" s="183"/>
      <c r="E661" s="183"/>
      <c r="F661" s="183"/>
      <c r="G661" s="183"/>
      <c r="H661" s="121"/>
      <c r="J661" s="183"/>
      <c r="K661" s="183"/>
      <c r="L661" s="183"/>
      <c r="N661" s="121"/>
      <c r="O661" s="80"/>
    </row>
    <row r="662" spans="1:15" s="76" customFormat="1" ht="30" x14ac:dyDescent="0.5">
      <c r="A662" s="237"/>
      <c r="B662" s="183"/>
      <c r="C662" s="183"/>
      <c r="D662" s="183"/>
      <c r="E662" s="183"/>
      <c r="F662" s="183"/>
      <c r="G662" s="183"/>
      <c r="H662" s="121"/>
      <c r="J662" s="183"/>
      <c r="K662" s="183"/>
      <c r="L662" s="183"/>
      <c r="N662" s="121"/>
      <c r="O662" s="86"/>
    </row>
    <row r="663" spans="1:15" s="76" customFormat="1" ht="31.2" x14ac:dyDescent="0.3">
      <c r="A663" s="237"/>
      <c r="B663" s="183"/>
      <c r="C663" s="183"/>
      <c r="D663" s="183"/>
      <c r="E663" s="183"/>
      <c r="F663" s="183"/>
      <c r="G663" s="183"/>
      <c r="H663" s="121"/>
      <c r="J663" s="183"/>
      <c r="K663" s="183"/>
      <c r="L663" s="183"/>
      <c r="N663" s="121"/>
      <c r="O663" s="85"/>
    </row>
    <row r="664" spans="1:15" s="76" customFormat="1" ht="30" x14ac:dyDescent="0.3">
      <c r="A664" s="237"/>
      <c r="B664" s="183"/>
      <c r="C664" s="183"/>
      <c r="D664" s="183"/>
      <c r="E664" s="183"/>
      <c r="F664" s="183"/>
      <c r="G664" s="183"/>
      <c r="H664" s="121"/>
      <c r="J664" s="183"/>
      <c r="K664" s="183"/>
      <c r="L664" s="183"/>
      <c r="N664" s="121"/>
      <c r="O664" s="80"/>
    </row>
    <row r="665" spans="1:15" s="76" customFormat="1" ht="30" x14ac:dyDescent="0.3">
      <c r="A665" s="237"/>
      <c r="B665" s="183"/>
      <c r="C665" s="183"/>
      <c r="D665" s="183"/>
      <c r="E665" s="183"/>
      <c r="F665" s="183"/>
      <c r="G665" s="183"/>
      <c r="H665" s="121"/>
      <c r="J665" s="183"/>
      <c r="K665" s="183"/>
      <c r="L665" s="183"/>
      <c r="N665" s="121"/>
      <c r="O665" s="80"/>
    </row>
    <row r="666" spans="1:15" s="76" customFormat="1" ht="30" x14ac:dyDescent="0.3">
      <c r="A666" s="237"/>
      <c r="B666" s="183"/>
      <c r="C666" s="183"/>
      <c r="D666" s="183"/>
      <c r="E666" s="183"/>
      <c r="F666" s="183"/>
      <c r="G666" s="183"/>
      <c r="H666" s="121"/>
      <c r="J666" s="183"/>
      <c r="K666" s="183"/>
      <c r="L666" s="183"/>
      <c r="N666" s="121"/>
      <c r="O666" s="80"/>
    </row>
    <row r="667" spans="1:15" s="76" customFormat="1" ht="30" x14ac:dyDescent="0.3">
      <c r="A667" s="237"/>
      <c r="B667" s="183"/>
      <c r="C667" s="183"/>
      <c r="D667" s="183"/>
      <c r="E667" s="183"/>
      <c r="F667" s="183"/>
      <c r="G667" s="183"/>
      <c r="H667" s="121"/>
      <c r="J667" s="183"/>
      <c r="K667" s="183"/>
      <c r="L667" s="183"/>
      <c r="N667" s="121"/>
      <c r="O667" s="80"/>
    </row>
    <row r="668" spans="1:15" s="76" customFormat="1" ht="30" x14ac:dyDescent="0.3">
      <c r="A668" s="237"/>
      <c r="B668" s="183"/>
      <c r="C668" s="183"/>
      <c r="D668" s="183"/>
      <c r="E668" s="183"/>
      <c r="F668" s="183"/>
      <c r="G668" s="183"/>
      <c r="H668" s="121"/>
      <c r="J668" s="183"/>
      <c r="K668" s="183"/>
      <c r="L668" s="183"/>
      <c r="N668" s="121"/>
      <c r="O668" s="80"/>
    </row>
    <row r="669" spans="1:15" s="76" customFormat="1" ht="30" x14ac:dyDescent="0.3">
      <c r="A669" s="237"/>
      <c r="B669" s="183"/>
      <c r="C669" s="183"/>
      <c r="D669" s="183"/>
      <c r="E669" s="183"/>
      <c r="F669" s="183"/>
      <c r="G669" s="183"/>
      <c r="H669" s="121"/>
      <c r="J669" s="183"/>
      <c r="K669" s="183"/>
      <c r="L669" s="183"/>
      <c r="N669" s="121"/>
      <c r="O669" s="80"/>
    </row>
    <row r="670" spans="1:15" s="76" customFormat="1" ht="30" x14ac:dyDescent="0.3">
      <c r="A670" s="237"/>
      <c r="B670" s="183"/>
      <c r="C670" s="183"/>
      <c r="D670" s="183"/>
      <c r="E670" s="183"/>
      <c r="F670" s="183"/>
      <c r="G670" s="183"/>
      <c r="H670" s="121"/>
      <c r="J670" s="183"/>
      <c r="K670" s="183"/>
      <c r="L670" s="183"/>
      <c r="N670" s="121"/>
      <c r="O670" s="80"/>
    </row>
    <row r="671" spans="1:15" s="76" customFormat="1" ht="30" x14ac:dyDescent="0.3">
      <c r="A671" s="237"/>
      <c r="B671" s="183"/>
      <c r="C671" s="183"/>
      <c r="D671" s="183"/>
      <c r="E671" s="183"/>
      <c r="F671" s="183"/>
      <c r="G671" s="183"/>
      <c r="H671" s="121"/>
      <c r="J671" s="183"/>
      <c r="K671" s="183"/>
      <c r="L671" s="183"/>
      <c r="N671" s="121"/>
      <c r="O671" s="80"/>
    </row>
    <row r="672" spans="1:15" s="76" customFormat="1" ht="30" x14ac:dyDescent="0.3">
      <c r="A672" s="237"/>
      <c r="B672" s="183"/>
      <c r="C672" s="183"/>
      <c r="D672" s="183"/>
      <c r="E672" s="183"/>
      <c r="F672" s="183"/>
      <c r="G672" s="183"/>
      <c r="H672" s="121"/>
      <c r="J672" s="183"/>
      <c r="K672" s="183"/>
      <c r="L672" s="183"/>
      <c r="N672" s="121"/>
      <c r="O672" s="80"/>
    </row>
    <row r="673" spans="1:15" s="76" customFormat="1" ht="31.2" x14ac:dyDescent="0.3">
      <c r="A673" s="237"/>
      <c r="B673" s="183"/>
      <c r="C673" s="183"/>
      <c r="D673" s="183"/>
      <c r="E673" s="183"/>
      <c r="F673" s="183"/>
      <c r="G673" s="183"/>
      <c r="H673" s="121"/>
      <c r="J673" s="183"/>
      <c r="K673" s="183"/>
      <c r="L673" s="183"/>
      <c r="N673" s="121"/>
      <c r="O673" s="85"/>
    </row>
    <row r="674" spans="1:15" s="76" customFormat="1" ht="30" x14ac:dyDescent="0.3">
      <c r="A674" s="237"/>
      <c r="B674" s="183"/>
      <c r="C674" s="183"/>
      <c r="D674" s="183"/>
      <c r="E674" s="183"/>
      <c r="F674" s="183"/>
      <c r="G674" s="183"/>
      <c r="H674" s="121"/>
      <c r="J674" s="183"/>
      <c r="K674" s="183"/>
      <c r="L674" s="183"/>
      <c r="N674" s="121"/>
      <c r="O674" s="80"/>
    </row>
    <row r="675" spans="1:15" s="76" customFormat="1" ht="30" x14ac:dyDescent="0.3">
      <c r="A675" s="237"/>
      <c r="B675" s="183"/>
      <c r="C675" s="183"/>
      <c r="D675" s="183"/>
      <c r="E675" s="183"/>
      <c r="F675" s="183"/>
      <c r="G675" s="183"/>
      <c r="H675" s="121"/>
      <c r="J675" s="183"/>
      <c r="K675" s="183"/>
      <c r="L675" s="183"/>
      <c r="N675" s="121"/>
      <c r="O675" s="80"/>
    </row>
    <row r="676" spans="1:15" s="76" customFormat="1" ht="30" x14ac:dyDescent="0.3">
      <c r="A676" s="237"/>
      <c r="B676" s="183"/>
      <c r="C676" s="183"/>
      <c r="D676" s="183"/>
      <c r="E676" s="183"/>
      <c r="F676" s="183"/>
      <c r="G676" s="183"/>
      <c r="H676" s="121"/>
      <c r="J676" s="183"/>
      <c r="K676" s="183"/>
      <c r="L676" s="183"/>
      <c r="N676" s="121"/>
      <c r="O676" s="80"/>
    </row>
    <row r="677" spans="1:15" s="76" customFormat="1" ht="30" x14ac:dyDescent="0.3">
      <c r="A677" s="237"/>
      <c r="B677" s="183"/>
      <c r="C677" s="183"/>
      <c r="D677" s="183"/>
      <c r="E677" s="183"/>
      <c r="F677" s="183"/>
      <c r="G677" s="183"/>
      <c r="H677" s="121"/>
      <c r="J677" s="183"/>
      <c r="K677" s="183"/>
      <c r="L677" s="183"/>
      <c r="N677" s="121"/>
      <c r="O677" s="80"/>
    </row>
    <row r="678" spans="1:15" s="76" customFormat="1" ht="30" x14ac:dyDescent="0.3">
      <c r="A678" s="237"/>
      <c r="B678" s="183"/>
      <c r="C678" s="183"/>
      <c r="D678" s="183"/>
      <c r="E678" s="183"/>
      <c r="F678" s="183"/>
      <c r="G678" s="183"/>
      <c r="H678" s="121"/>
      <c r="J678" s="183"/>
      <c r="K678" s="183"/>
      <c r="L678" s="183"/>
      <c r="N678" s="121"/>
      <c r="O678" s="80"/>
    </row>
    <row r="679" spans="1:15" s="76" customFormat="1" ht="30" x14ac:dyDescent="0.3">
      <c r="A679" s="237"/>
      <c r="B679" s="183"/>
      <c r="C679" s="183"/>
      <c r="D679" s="183"/>
      <c r="E679" s="183"/>
      <c r="F679" s="183"/>
      <c r="G679" s="183"/>
      <c r="H679" s="121"/>
      <c r="J679" s="183"/>
      <c r="K679" s="183"/>
      <c r="L679" s="183"/>
      <c r="N679" s="121"/>
      <c r="O679" s="80"/>
    </row>
    <row r="680" spans="1:15" s="76" customFormat="1" ht="30" x14ac:dyDescent="0.3">
      <c r="A680" s="237"/>
      <c r="B680" s="183"/>
      <c r="C680" s="183"/>
      <c r="D680" s="183"/>
      <c r="E680" s="183"/>
      <c r="F680" s="183"/>
      <c r="G680" s="183"/>
      <c r="H680" s="121"/>
      <c r="J680" s="183"/>
      <c r="K680" s="183"/>
      <c r="L680" s="183"/>
      <c r="N680" s="121"/>
      <c r="O680" s="80"/>
    </row>
    <row r="681" spans="1:15" s="76" customFormat="1" ht="30" x14ac:dyDescent="0.3">
      <c r="A681" s="237"/>
      <c r="B681" s="183"/>
      <c r="C681" s="183"/>
      <c r="D681" s="183"/>
      <c r="E681" s="183"/>
      <c r="F681" s="183"/>
      <c r="G681" s="183"/>
      <c r="H681" s="121"/>
      <c r="J681" s="183"/>
      <c r="K681" s="183"/>
      <c r="L681" s="183"/>
      <c r="N681" s="121"/>
      <c r="O681" s="80"/>
    </row>
    <row r="682" spans="1:15" s="76" customFormat="1" ht="30" x14ac:dyDescent="0.3">
      <c r="A682" s="237"/>
      <c r="B682" s="183"/>
      <c r="C682" s="183"/>
      <c r="D682" s="183"/>
      <c r="E682" s="183"/>
      <c r="F682" s="183"/>
      <c r="G682" s="183"/>
      <c r="H682" s="121"/>
      <c r="J682" s="183"/>
      <c r="K682" s="183"/>
      <c r="L682" s="183"/>
      <c r="N682" s="121"/>
      <c r="O682" s="80"/>
    </row>
    <row r="683" spans="1:15" s="76" customFormat="1" ht="30" x14ac:dyDescent="0.3">
      <c r="A683" s="237"/>
      <c r="B683" s="183"/>
      <c r="C683" s="183"/>
      <c r="D683" s="183"/>
      <c r="E683" s="183"/>
      <c r="F683" s="183"/>
      <c r="G683" s="183"/>
      <c r="H683" s="121"/>
      <c r="J683" s="183"/>
      <c r="K683" s="183"/>
      <c r="L683" s="183"/>
      <c r="N683" s="121"/>
      <c r="O683" s="80"/>
    </row>
    <row r="684" spans="1:15" s="76" customFormat="1" ht="30" x14ac:dyDescent="0.3">
      <c r="A684" s="237"/>
      <c r="B684" s="183"/>
      <c r="C684" s="183"/>
      <c r="D684" s="183"/>
      <c r="E684" s="183"/>
      <c r="F684" s="183"/>
      <c r="G684" s="183"/>
      <c r="H684" s="121"/>
      <c r="J684" s="183"/>
      <c r="K684" s="183"/>
      <c r="L684" s="183"/>
      <c r="N684" s="121"/>
      <c r="O684" s="80"/>
    </row>
    <row r="685" spans="1:15" s="76" customFormat="1" ht="33.6" x14ac:dyDescent="0.3">
      <c r="A685" s="237"/>
      <c r="B685" s="183"/>
      <c r="C685" s="183"/>
      <c r="D685" s="183"/>
      <c r="E685" s="183"/>
      <c r="F685" s="183"/>
      <c r="G685" s="183"/>
      <c r="H685" s="121"/>
      <c r="J685" s="183"/>
      <c r="K685" s="183"/>
      <c r="L685" s="183"/>
      <c r="N685" s="121"/>
      <c r="O685" s="84"/>
    </row>
    <row r="686" spans="1:15" s="76" customFormat="1" ht="30" x14ac:dyDescent="0.5">
      <c r="A686" s="237"/>
      <c r="B686" s="183"/>
      <c r="C686" s="183"/>
      <c r="D686" s="183"/>
      <c r="E686" s="183"/>
      <c r="F686" s="183"/>
      <c r="G686" s="183"/>
      <c r="H686" s="121"/>
      <c r="J686" s="183"/>
      <c r="K686" s="183"/>
      <c r="L686" s="183"/>
      <c r="N686" s="121"/>
      <c r="O686" s="86"/>
    </row>
    <row r="687" spans="1:15" s="76" customFormat="1" ht="30" x14ac:dyDescent="0.3">
      <c r="A687" s="237"/>
      <c r="B687" s="183"/>
      <c r="C687" s="183"/>
      <c r="D687" s="183"/>
      <c r="E687" s="183"/>
      <c r="F687" s="183"/>
      <c r="G687" s="183"/>
      <c r="H687" s="121"/>
      <c r="J687" s="183"/>
      <c r="K687" s="183"/>
      <c r="L687" s="183"/>
      <c r="N687" s="121"/>
      <c r="O687" s="80"/>
    </row>
    <row r="688" spans="1:15" s="76" customFormat="1" ht="30" x14ac:dyDescent="0.3">
      <c r="A688" s="237"/>
      <c r="B688" s="183"/>
      <c r="C688" s="183"/>
      <c r="D688" s="183"/>
      <c r="E688" s="183"/>
      <c r="F688" s="183"/>
      <c r="G688" s="183"/>
      <c r="H688" s="121"/>
      <c r="J688" s="183"/>
      <c r="K688" s="183"/>
      <c r="L688" s="183"/>
      <c r="N688" s="121"/>
      <c r="O688" s="80"/>
    </row>
    <row r="689" spans="1:15" s="76" customFormat="1" ht="30" x14ac:dyDescent="0.3">
      <c r="A689" s="237"/>
      <c r="B689" s="183"/>
      <c r="C689" s="183"/>
      <c r="D689" s="183"/>
      <c r="E689" s="183"/>
      <c r="F689" s="183"/>
      <c r="G689" s="183"/>
      <c r="H689" s="121"/>
      <c r="J689" s="183"/>
      <c r="K689" s="183"/>
      <c r="L689" s="183"/>
      <c r="N689" s="121"/>
      <c r="O689" s="80"/>
    </row>
    <row r="690" spans="1:15" s="76" customFormat="1" ht="30" x14ac:dyDescent="0.3">
      <c r="A690" s="237"/>
      <c r="B690" s="183"/>
      <c r="C690" s="183"/>
      <c r="D690" s="183"/>
      <c r="E690" s="183"/>
      <c r="F690" s="183"/>
      <c r="G690" s="183"/>
      <c r="H690" s="121"/>
      <c r="J690" s="183"/>
      <c r="K690" s="183"/>
      <c r="L690" s="183"/>
      <c r="N690" s="121"/>
      <c r="O690" s="80"/>
    </row>
    <row r="691" spans="1:15" s="76" customFormat="1" ht="30" x14ac:dyDescent="0.3">
      <c r="A691" s="237"/>
      <c r="B691" s="183"/>
      <c r="C691" s="183"/>
      <c r="D691" s="183"/>
      <c r="E691" s="183"/>
      <c r="F691" s="183"/>
      <c r="G691" s="183"/>
      <c r="H691" s="121"/>
      <c r="J691" s="183"/>
      <c r="K691" s="183"/>
      <c r="L691" s="183"/>
      <c r="N691" s="121"/>
      <c r="O691" s="80"/>
    </row>
    <row r="692" spans="1:15" s="76" customFormat="1" ht="30" x14ac:dyDescent="0.3">
      <c r="A692" s="237"/>
      <c r="B692" s="183"/>
      <c r="C692" s="183"/>
      <c r="D692" s="183"/>
      <c r="E692" s="183"/>
      <c r="F692" s="183"/>
      <c r="G692" s="183"/>
      <c r="H692" s="121"/>
      <c r="J692" s="183"/>
      <c r="K692" s="183"/>
      <c r="L692" s="183"/>
      <c r="N692" s="121"/>
      <c r="O692" s="80"/>
    </row>
    <row r="693" spans="1:15" s="76" customFormat="1" ht="30" x14ac:dyDescent="0.3">
      <c r="A693" s="237"/>
      <c r="B693" s="183"/>
      <c r="C693" s="183"/>
      <c r="D693" s="183"/>
      <c r="E693" s="183"/>
      <c r="F693" s="183"/>
      <c r="G693" s="183"/>
      <c r="H693" s="121"/>
      <c r="J693" s="183"/>
      <c r="K693" s="183"/>
      <c r="L693" s="183"/>
      <c r="N693" s="121"/>
      <c r="O693" s="80"/>
    </row>
    <row r="694" spans="1:15" s="76" customFormat="1" ht="30" x14ac:dyDescent="0.3">
      <c r="A694" s="237"/>
      <c r="B694" s="183"/>
      <c r="C694" s="183"/>
      <c r="D694" s="183"/>
      <c r="E694" s="183"/>
      <c r="F694" s="183"/>
      <c r="G694" s="183"/>
      <c r="H694" s="121"/>
      <c r="J694" s="183"/>
      <c r="K694" s="183"/>
      <c r="L694" s="183"/>
      <c r="N694" s="121"/>
      <c r="O694" s="80"/>
    </row>
    <row r="695" spans="1:15" s="76" customFormat="1" ht="30" x14ac:dyDescent="0.3">
      <c r="A695" s="237"/>
      <c r="B695" s="183"/>
      <c r="C695" s="183"/>
      <c r="D695" s="183"/>
      <c r="E695" s="183"/>
      <c r="F695" s="183"/>
      <c r="G695" s="183"/>
      <c r="H695" s="121"/>
      <c r="J695" s="183"/>
      <c r="K695" s="183"/>
      <c r="L695" s="183"/>
      <c r="N695" s="121"/>
      <c r="O695" s="80"/>
    </row>
    <row r="696" spans="1:15" s="76" customFormat="1" ht="30" x14ac:dyDescent="0.3">
      <c r="A696" s="237"/>
      <c r="B696" s="183"/>
      <c r="C696" s="183"/>
      <c r="D696" s="183"/>
      <c r="E696" s="183"/>
      <c r="F696" s="183"/>
      <c r="G696" s="183"/>
      <c r="H696" s="121"/>
      <c r="J696" s="183"/>
      <c r="K696" s="183"/>
      <c r="L696" s="183"/>
      <c r="N696" s="121"/>
      <c r="O696" s="80"/>
    </row>
    <row r="697" spans="1:15" s="76" customFormat="1" ht="30" x14ac:dyDescent="0.3">
      <c r="A697" s="237"/>
      <c r="B697" s="183"/>
      <c r="C697" s="183"/>
      <c r="D697" s="183"/>
      <c r="E697" s="183"/>
      <c r="F697" s="183"/>
      <c r="G697" s="183"/>
      <c r="H697" s="121"/>
      <c r="J697" s="183"/>
      <c r="K697" s="183"/>
      <c r="L697" s="183"/>
      <c r="N697" s="121"/>
      <c r="O697" s="80"/>
    </row>
    <row r="698" spans="1:15" s="76" customFormat="1" ht="30" x14ac:dyDescent="0.3">
      <c r="A698" s="237"/>
      <c r="B698" s="183"/>
      <c r="C698" s="183"/>
      <c r="D698" s="183"/>
      <c r="E698" s="183"/>
      <c r="F698" s="183"/>
      <c r="G698" s="183"/>
      <c r="H698" s="121"/>
      <c r="J698" s="183"/>
      <c r="K698" s="183"/>
      <c r="L698" s="183"/>
      <c r="N698" s="121"/>
      <c r="O698" s="80"/>
    </row>
    <row r="699" spans="1:15" s="76" customFormat="1" ht="30" x14ac:dyDescent="0.3">
      <c r="A699" s="237"/>
      <c r="B699" s="183"/>
      <c r="C699" s="183"/>
      <c r="D699" s="183"/>
      <c r="E699" s="183"/>
      <c r="F699" s="183"/>
      <c r="G699" s="183"/>
      <c r="H699" s="121"/>
      <c r="J699" s="183"/>
      <c r="K699" s="183"/>
      <c r="L699" s="183"/>
      <c r="N699" s="121"/>
      <c r="O699" s="80"/>
    </row>
    <row r="700" spans="1:15" s="76" customFormat="1" ht="30" x14ac:dyDescent="0.3">
      <c r="A700" s="237"/>
      <c r="B700" s="183"/>
      <c r="C700" s="183"/>
      <c r="D700" s="183"/>
      <c r="E700" s="183"/>
      <c r="F700" s="183"/>
      <c r="G700" s="183"/>
      <c r="H700" s="121"/>
      <c r="J700" s="183"/>
      <c r="K700" s="183"/>
      <c r="L700" s="183"/>
      <c r="N700" s="121"/>
      <c r="O700" s="80"/>
    </row>
    <row r="701" spans="1:15" s="76" customFormat="1" ht="30" x14ac:dyDescent="0.5">
      <c r="A701" s="237"/>
      <c r="B701" s="183"/>
      <c r="C701" s="183"/>
      <c r="D701" s="183"/>
      <c r="E701" s="183"/>
      <c r="F701" s="183"/>
      <c r="G701" s="183"/>
      <c r="H701" s="121"/>
      <c r="J701" s="183"/>
      <c r="K701" s="183"/>
      <c r="L701" s="183"/>
      <c r="N701" s="121"/>
      <c r="O701" s="86"/>
    </row>
    <row r="702" spans="1:15" s="76" customFormat="1" ht="30" x14ac:dyDescent="0.3">
      <c r="A702" s="237"/>
      <c r="B702" s="183"/>
      <c r="C702" s="183"/>
      <c r="D702" s="183"/>
      <c r="E702" s="183"/>
      <c r="F702" s="183"/>
      <c r="G702" s="183"/>
      <c r="H702" s="121"/>
      <c r="J702" s="183"/>
      <c r="K702" s="183"/>
      <c r="L702" s="183"/>
      <c r="N702" s="121"/>
      <c r="O702" s="80"/>
    </row>
    <row r="703" spans="1:15" s="76" customFormat="1" ht="30" x14ac:dyDescent="0.3">
      <c r="A703" s="237"/>
      <c r="B703" s="183"/>
      <c r="C703" s="183"/>
      <c r="D703" s="183"/>
      <c r="E703" s="183"/>
      <c r="F703" s="183"/>
      <c r="G703" s="183"/>
      <c r="H703" s="121"/>
      <c r="J703" s="183"/>
      <c r="K703" s="183"/>
      <c r="L703" s="183"/>
      <c r="N703" s="121"/>
      <c r="O703" s="80"/>
    </row>
    <row r="704" spans="1:15" s="76" customFormat="1" ht="30" x14ac:dyDescent="0.3">
      <c r="A704" s="237"/>
      <c r="B704" s="183"/>
      <c r="C704" s="183"/>
      <c r="D704" s="183"/>
      <c r="E704" s="183"/>
      <c r="F704" s="183"/>
      <c r="G704" s="183"/>
      <c r="H704" s="121"/>
      <c r="J704" s="183"/>
      <c r="K704" s="183"/>
      <c r="L704" s="183"/>
      <c r="N704" s="121"/>
      <c r="O704" s="80"/>
    </row>
    <row r="705" spans="1:15" s="76" customFormat="1" ht="30" x14ac:dyDescent="0.3">
      <c r="A705" s="239"/>
      <c r="B705" s="183"/>
      <c r="C705" s="183"/>
      <c r="D705" s="183"/>
      <c r="E705" s="183"/>
      <c r="F705" s="183"/>
      <c r="G705" s="183"/>
      <c r="J705" s="183"/>
      <c r="K705" s="183"/>
      <c r="L705" s="183"/>
      <c r="O705" s="80"/>
    </row>
    <row r="706" spans="1:15" s="76" customFormat="1" ht="30" x14ac:dyDescent="0.3">
      <c r="A706" s="239"/>
      <c r="B706" s="183"/>
      <c r="C706" s="183"/>
      <c r="D706" s="183"/>
      <c r="E706" s="183"/>
      <c r="F706" s="183"/>
      <c r="G706" s="183"/>
      <c r="J706" s="183"/>
      <c r="K706" s="183"/>
      <c r="L706" s="183"/>
      <c r="O706" s="80"/>
    </row>
    <row r="707" spans="1:15" s="76" customFormat="1" ht="30" x14ac:dyDescent="0.3">
      <c r="A707" s="239"/>
      <c r="B707" s="183"/>
      <c r="C707" s="183"/>
      <c r="D707" s="183"/>
      <c r="E707" s="183"/>
      <c r="F707" s="183"/>
      <c r="G707" s="183"/>
      <c r="J707" s="183"/>
      <c r="K707" s="183"/>
      <c r="L707" s="183"/>
      <c r="O707" s="80"/>
    </row>
    <row r="708" spans="1:15" s="76" customFormat="1" ht="30" x14ac:dyDescent="0.5">
      <c r="A708" s="239"/>
      <c r="B708" s="183"/>
      <c r="C708" s="183"/>
      <c r="D708" s="183"/>
      <c r="E708" s="183"/>
      <c r="F708" s="183"/>
      <c r="G708" s="183"/>
      <c r="J708" s="183"/>
      <c r="K708" s="183"/>
      <c r="L708" s="183"/>
      <c r="O708" s="86"/>
    </row>
    <row r="709" spans="1:15" s="76" customFormat="1" ht="30" x14ac:dyDescent="0.5">
      <c r="A709" s="239"/>
      <c r="B709" s="183"/>
      <c r="C709" s="183"/>
      <c r="D709" s="183"/>
      <c r="E709" s="183"/>
      <c r="F709" s="183"/>
      <c r="G709" s="183"/>
      <c r="J709" s="183"/>
      <c r="K709" s="183"/>
      <c r="L709" s="183"/>
      <c r="O709" s="86"/>
    </row>
    <row r="710" spans="1:15" s="76" customFormat="1" ht="30" x14ac:dyDescent="0.3">
      <c r="A710" s="239"/>
      <c r="B710" s="183"/>
      <c r="C710" s="183"/>
      <c r="D710" s="183"/>
      <c r="E710" s="183"/>
      <c r="F710" s="183"/>
      <c r="G710" s="183"/>
      <c r="J710" s="183"/>
      <c r="K710" s="183"/>
      <c r="L710" s="183"/>
      <c r="O710" s="80"/>
    </row>
    <row r="711" spans="1:15" s="76" customFormat="1" ht="30" x14ac:dyDescent="0.5">
      <c r="A711" s="239"/>
      <c r="B711" s="183"/>
      <c r="C711" s="183"/>
      <c r="D711" s="183"/>
      <c r="E711" s="183"/>
      <c r="F711" s="183"/>
      <c r="G711" s="183"/>
      <c r="J711" s="183"/>
      <c r="K711" s="183"/>
      <c r="L711" s="183"/>
      <c r="O711" s="86"/>
    </row>
    <row r="712" spans="1:15" s="76" customFormat="1" ht="30" x14ac:dyDescent="0.5">
      <c r="A712" s="239"/>
      <c r="B712" s="183"/>
      <c r="C712" s="183"/>
      <c r="D712" s="183"/>
      <c r="E712" s="183"/>
      <c r="F712" s="183"/>
      <c r="G712" s="183"/>
      <c r="J712" s="183"/>
      <c r="K712" s="183"/>
      <c r="L712" s="183"/>
      <c r="O712" s="86"/>
    </row>
    <row r="713" spans="1:15" s="76" customFormat="1" ht="30" x14ac:dyDescent="0.5">
      <c r="A713" s="239"/>
      <c r="B713" s="183"/>
      <c r="C713" s="183"/>
      <c r="D713" s="183"/>
      <c r="E713" s="183"/>
      <c r="F713" s="183"/>
      <c r="G713" s="183"/>
      <c r="J713" s="183"/>
      <c r="K713" s="183"/>
      <c r="L713" s="183"/>
      <c r="O713" s="86"/>
    </row>
    <row r="714" spans="1:15" s="76" customFormat="1" ht="30" x14ac:dyDescent="0.3">
      <c r="A714" s="239"/>
      <c r="B714" s="183"/>
      <c r="C714" s="183"/>
      <c r="D714" s="183"/>
      <c r="E714" s="183"/>
      <c r="F714" s="183"/>
      <c r="G714" s="183"/>
      <c r="J714" s="183"/>
      <c r="K714" s="183"/>
      <c r="L714" s="183"/>
      <c r="O714" s="80"/>
    </row>
    <row r="715" spans="1:15" s="76" customFormat="1" ht="30" x14ac:dyDescent="0.3">
      <c r="A715" s="239"/>
      <c r="B715" s="183"/>
      <c r="C715" s="183"/>
      <c r="D715" s="183"/>
      <c r="E715" s="183"/>
      <c r="F715" s="183"/>
      <c r="G715" s="183"/>
      <c r="J715" s="183"/>
      <c r="K715" s="183"/>
      <c r="L715" s="183"/>
      <c r="O715" s="80"/>
    </row>
    <row r="716" spans="1:15" s="76" customFormat="1" ht="30" x14ac:dyDescent="0.3">
      <c r="A716" s="239"/>
      <c r="B716" s="183"/>
      <c r="C716" s="183"/>
      <c r="D716" s="183"/>
      <c r="E716" s="183"/>
      <c r="F716" s="183"/>
      <c r="G716" s="183"/>
      <c r="J716" s="183"/>
      <c r="K716" s="183"/>
      <c r="L716" s="183"/>
      <c r="O716" s="80"/>
    </row>
    <row r="717" spans="1:15" s="76" customFormat="1" ht="30" x14ac:dyDescent="0.3">
      <c r="A717" s="239"/>
      <c r="B717" s="183"/>
      <c r="C717" s="183"/>
      <c r="D717" s="183"/>
      <c r="E717" s="183"/>
      <c r="F717" s="183"/>
      <c r="G717" s="183"/>
      <c r="J717" s="183"/>
      <c r="K717" s="183"/>
      <c r="L717" s="183"/>
      <c r="O717" s="80"/>
    </row>
    <row r="718" spans="1:15" s="76" customFormat="1" ht="30" x14ac:dyDescent="0.5">
      <c r="A718" s="239"/>
      <c r="B718" s="183"/>
      <c r="C718" s="183"/>
      <c r="D718" s="183"/>
      <c r="E718" s="183"/>
      <c r="F718" s="183"/>
      <c r="G718" s="183"/>
      <c r="J718" s="183"/>
      <c r="K718" s="183"/>
      <c r="L718" s="183"/>
      <c r="O718" s="86"/>
    </row>
    <row r="719" spans="1:15" s="76" customFormat="1" ht="30" x14ac:dyDescent="0.3">
      <c r="A719" s="239"/>
      <c r="B719" s="183"/>
      <c r="C719" s="183"/>
      <c r="D719" s="183"/>
      <c r="E719" s="183"/>
      <c r="F719" s="183"/>
      <c r="G719" s="183"/>
      <c r="J719" s="183"/>
      <c r="K719" s="183"/>
      <c r="L719" s="183"/>
      <c r="O719" s="80"/>
    </row>
    <row r="720" spans="1:15" s="76" customFormat="1" ht="30" x14ac:dyDescent="0.5">
      <c r="A720" s="239"/>
      <c r="B720" s="183"/>
      <c r="C720" s="183"/>
      <c r="D720" s="183"/>
      <c r="E720" s="183"/>
      <c r="F720" s="183"/>
      <c r="G720" s="183"/>
      <c r="J720" s="183"/>
      <c r="K720" s="183"/>
      <c r="L720" s="183"/>
      <c r="O720" s="86"/>
    </row>
    <row r="721" spans="1:15" s="76" customFormat="1" ht="30" x14ac:dyDescent="0.5">
      <c r="A721" s="239"/>
      <c r="B721" s="183"/>
      <c r="C721" s="183"/>
      <c r="D721" s="183"/>
      <c r="E721" s="183"/>
      <c r="F721" s="183"/>
      <c r="G721" s="183"/>
      <c r="J721" s="183"/>
      <c r="K721" s="183"/>
      <c r="L721" s="183"/>
      <c r="O721" s="86"/>
    </row>
    <row r="722" spans="1:15" s="76" customFormat="1" ht="30" x14ac:dyDescent="0.3">
      <c r="A722" s="239"/>
      <c r="B722" s="183"/>
      <c r="C722" s="183"/>
      <c r="D722" s="183"/>
      <c r="E722" s="183"/>
      <c r="F722" s="183"/>
      <c r="G722" s="183"/>
      <c r="J722" s="183"/>
      <c r="K722" s="183"/>
      <c r="L722" s="183"/>
      <c r="O722" s="80"/>
    </row>
    <row r="723" spans="1:15" s="76" customFormat="1" ht="30" x14ac:dyDescent="0.3">
      <c r="A723" s="239"/>
      <c r="B723" s="183"/>
      <c r="C723" s="183"/>
      <c r="D723" s="183"/>
      <c r="E723" s="183"/>
      <c r="F723" s="183"/>
      <c r="G723" s="183"/>
      <c r="J723" s="183"/>
      <c r="K723" s="183"/>
      <c r="L723" s="183"/>
      <c r="O723" s="80"/>
    </row>
    <row r="724" spans="1:15" s="76" customFormat="1" ht="30" x14ac:dyDescent="0.3">
      <c r="A724" s="239"/>
      <c r="B724" s="183"/>
      <c r="C724" s="183"/>
      <c r="D724" s="183"/>
      <c r="E724" s="183"/>
      <c r="F724" s="183"/>
      <c r="G724" s="183"/>
      <c r="J724" s="183"/>
      <c r="K724" s="183"/>
      <c r="L724" s="183"/>
      <c r="O724" s="80"/>
    </row>
    <row r="725" spans="1:15" s="76" customFormat="1" ht="30" x14ac:dyDescent="0.3">
      <c r="A725" s="239"/>
      <c r="B725" s="183"/>
      <c r="C725" s="183"/>
      <c r="D725" s="183"/>
      <c r="E725" s="183"/>
      <c r="F725" s="183"/>
      <c r="G725" s="183"/>
      <c r="J725" s="183"/>
      <c r="K725" s="183"/>
      <c r="L725" s="183"/>
      <c r="O725" s="80"/>
    </row>
    <row r="726" spans="1:15" s="76" customFormat="1" ht="30" x14ac:dyDescent="0.5">
      <c r="A726" s="239"/>
      <c r="B726" s="183"/>
      <c r="C726" s="183"/>
      <c r="D726" s="183"/>
      <c r="E726" s="183"/>
      <c r="F726" s="183"/>
      <c r="G726" s="183"/>
      <c r="J726" s="183"/>
      <c r="K726" s="183"/>
      <c r="L726" s="183"/>
      <c r="O726" s="86"/>
    </row>
    <row r="727" spans="1:15" s="76" customFormat="1" ht="30" x14ac:dyDescent="0.3">
      <c r="A727" s="239"/>
      <c r="B727" s="183"/>
      <c r="C727" s="183"/>
      <c r="D727" s="183"/>
      <c r="E727" s="183"/>
      <c r="F727" s="183"/>
      <c r="G727" s="183"/>
      <c r="J727" s="183"/>
      <c r="K727" s="183"/>
      <c r="L727" s="183"/>
      <c r="O727" s="80"/>
    </row>
    <row r="728" spans="1:15" s="76" customFormat="1" ht="30" x14ac:dyDescent="0.5">
      <c r="A728" s="239"/>
      <c r="B728" s="183"/>
      <c r="C728" s="183"/>
      <c r="D728" s="183"/>
      <c r="E728" s="183"/>
      <c r="F728" s="183"/>
      <c r="G728" s="183"/>
      <c r="J728" s="183"/>
      <c r="K728" s="183"/>
      <c r="L728" s="183"/>
      <c r="O728" s="86"/>
    </row>
    <row r="729" spans="1:15" s="76" customFormat="1" ht="30" x14ac:dyDescent="0.3">
      <c r="A729" s="239"/>
      <c r="B729" s="183"/>
      <c r="C729" s="183"/>
      <c r="D729" s="183"/>
      <c r="E729" s="183"/>
      <c r="F729" s="183"/>
      <c r="G729" s="183"/>
      <c r="J729" s="183"/>
      <c r="K729" s="183"/>
      <c r="L729" s="183"/>
      <c r="O729" s="80"/>
    </row>
    <row r="730" spans="1:15" s="76" customFormat="1" ht="30" x14ac:dyDescent="0.3">
      <c r="A730" s="239"/>
      <c r="B730" s="183"/>
      <c r="C730" s="183"/>
      <c r="D730" s="183"/>
      <c r="E730" s="183"/>
      <c r="F730" s="183"/>
      <c r="G730" s="183"/>
      <c r="J730" s="183"/>
      <c r="K730" s="183"/>
      <c r="L730" s="183"/>
      <c r="O730" s="80"/>
    </row>
    <row r="731" spans="1:15" s="76" customFormat="1" ht="30" x14ac:dyDescent="0.5">
      <c r="A731" s="239"/>
      <c r="B731" s="183"/>
      <c r="C731" s="183"/>
      <c r="D731" s="183"/>
      <c r="E731" s="183"/>
      <c r="F731" s="183"/>
      <c r="G731" s="183"/>
      <c r="J731" s="183"/>
      <c r="K731" s="183"/>
      <c r="L731" s="183"/>
      <c r="O731" s="86"/>
    </row>
    <row r="732" spans="1:15" s="76" customFormat="1" ht="30" x14ac:dyDescent="0.3">
      <c r="A732" s="239"/>
      <c r="B732" s="183"/>
      <c r="C732" s="183"/>
      <c r="D732" s="183"/>
      <c r="E732" s="183"/>
      <c r="F732" s="183"/>
      <c r="G732" s="183"/>
      <c r="J732" s="183"/>
      <c r="K732" s="183"/>
      <c r="L732" s="183"/>
      <c r="O732" s="80"/>
    </row>
    <row r="733" spans="1:15" s="76" customFormat="1" ht="30" x14ac:dyDescent="0.3">
      <c r="A733" s="239"/>
      <c r="B733" s="183"/>
      <c r="C733" s="183"/>
      <c r="D733" s="183"/>
      <c r="E733" s="183"/>
      <c r="F733" s="183"/>
      <c r="G733" s="183"/>
      <c r="J733" s="183"/>
      <c r="K733" s="183"/>
      <c r="L733" s="183"/>
      <c r="O733" s="80"/>
    </row>
    <row r="734" spans="1:15" s="76" customFormat="1" ht="30" x14ac:dyDescent="0.5">
      <c r="A734" s="239"/>
      <c r="B734" s="183"/>
      <c r="C734" s="183"/>
      <c r="D734" s="183"/>
      <c r="E734" s="183"/>
      <c r="F734" s="183"/>
      <c r="G734" s="183"/>
      <c r="J734" s="183"/>
      <c r="K734" s="183"/>
      <c r="L734" s="183"/>
      <c r="O734" s="86"/>
    </row>
    <row r="735" spans="1:15" s="76" customFormat="1" ht="30" x14ac:dyDescent="0.3">
      <c r="A735" s="239"/>
      <c r="B735" s="183"/>
      <c r="C735" s="183"/>
      <c r="D735" s="183"/>
      <c r="E735" s="183"/>
      <c r="F735" s="183"/>
      <c r="G735" s="183"/>
      <c r="J735" s="183"/>
      <c r="K735" s="183"/>
      <c r="L735" s="183"/>
      <c r="O735" s="80"/>
    </row>
    <row r="736" spans="1:15" s="76" customFormat="1" ht="30" x14ac:dyDescent="0.3">
      <c r="A736" s="239"/>
      <c r="B736" s="183"/>
      <c r="C736" s="183"/>
      <c r="D736" s="183"/>
      <c r="E736" s="183"/>
      <c r="F736" s="183"/>
      <c r="G736" s="183"/>
      <c r="J736" s="183"/>
      <c r="K736" s="183"/>
      <c r="L736" s="183"/>
      <c r="O736" s="80"/>
    </row>
    <row r="737" spans="1:15" s="76" customFormat="1" ht="30" x14ac:dyDescent="0.5">
      <c r="A737" s="239"/>
      <c r="B737" s="183"/>
      <c r="C737" s="183"/>
      <c r="D737" s="183"/>
      <c r="E737" s="183"/>
      <c r="F737" s="183"/>
      <c r="G737" s="183"/>
      <c r="J737" s="183"/>
      <c r="K737" s="183"/>
      <c r="L737" s="183"/>
      <c r="O737" s="86"/>
    </row>
    <row r="738" spans="1:15" s="76" customFormat="1" ht="30" x14ac:dyDescent="0.3">
      <c r="A738" s="239"/>
      <c r="B738" s="183"/>
      <c r="C738" s="183"/>
      <c r="D738" s="183"/>
      <c r="E738" s="183"/>
      <c r="F738" s="183"/>
      <c r="G738" s="183"/>
      <c r="J738" s="183"/>
      <c r="K738" s="183"/>
      <c r="L738" s="183"/>
      <c r="O738" s="80"/>
    </row>
    <row r="739" spans="1:15" s="76" customFormat="1" ht="30" x14ac:dyDescent="0.3">
      <c r="A739" s="239"/>
      <c r="B739" s="183"/>
      <c r="C739" s="183"/>
      <c r="D739" s="183"/>
      <c r="E739" s="183"/>
      <c r="F739" s="183"/>
      <c r="G739" s="183"/>
      <c r="J739" s="183"/>
      <c r="K739" s="183"/>
      <c r="L739" s="183"/>
      <c r="O739" s="80"/>
    </row>
    <row r="740" spans="1:15" s="76" customFormat="1" ht="30" x14ac:dyDescent="0.3">
      <c r="A740" s="239"/>
      <c r="B740" s="183"/>
      <c r="C740" s="183"/>
      <c r="D740" s="183"/>
      <c r="E740" s="183"/>
      <c r="F740" s="183"/>
      <c r="G740" s="183"/>
      <c r="J740" s="183"/>
      <c r="K740" s="183"/>
      <c r="L740" s="183"/>
      <c r="O740" s="80"/>
    </row>
    <row r="741" spans="1:15" s="76" customFormat="1" ht="30" x14ac:dyDescent="0.3">
      <c r="A741" s="239"/>
      <c r="B741" s="183"/>
      <c r="C741" s="183"/>
      <c r="D741" s="183"/>
      <c r="E741" s="183"/>
      <c r="F741" s="183"/>
      <c r="G741" s="183"/>
      <c r="J741" s="183"/>
      <c r="K741" s="183"/>
      <c r="L741" s="183"/>
      <c r="O741" s="80"/>
    </row>
    <row r="742" spans="1:15" s="76" customFormat="1" ht="30" x14ac:dyDescent="0.5">
      <c r="A742" s="239"/>
      <c r="B742" s="183"/>
      <c r="C742" s="183"/>
      <c r="D742" s="183"/>
      <c r="E742" s="183"/>
      <c r="F742" s="183"/>
      <c r="G742" s="183"/>
      <c r="J742" s="183"/>
      <c r="K742" s="183"/>
      <c r="L742" s="183"/>
      <c r="O742" s="86"/>
    </row>
    <row r="743" spans="1:15" s="76" customFormat="1" ht="30" x14ac:dyDescent="0.5">
      <c r="A743" s="239"/>
      <c r="B743" s="183"/>
      <c r="C743" s="183"/>
      <c r="D743" s="183"/>
      <c r="E743" s="183"/>
      <c r="F743" s="183"/>
      <c r="G743" s="183"/>
      <c r="J743" s="183"/>
      <c r="K743" s="183"/>
      <c r="L743" s="183"/>
      <c r="O743" s="86"/>
    </row>
    <row r="744" spans="1:15" s="76" customFormat="1" ht="30" x14ac:dyDescent="0.3">
      <c r="A744" s="239"/>
      <c r="B744" s="183"/>
      <c r="C744" s="183"/>
      <c r="D744" s="183"/>
      <c r="E744" s="183"/>
      <c r="F744" s="183"/>
      <c r="G744" s="183"/>
      <c r="J744" s="183"/>
      <c r="K744" s="183"/>
      <c r="L744" s="183"/>
      <c r="O744" s="80"/>
    </row>
    <row r="745" spans="1:15" s="76" customFormat="1" ht="30" x14ac:dyDescent="0.3">
      <c r="A745" s="239"/>
      <c r="B745" s="183"/>
      <c r="C745" s="183"/>
      <c r="D745" s="183"/>
      <c r="E745" s="183"/>
      <c r="F745" s="183"/>
      <c r="G745" s="183"/>
      <c r="J745" s="183"/>
      <c r="K745" s="183"/>
      <c r="L745" s="183"/>
      <c r="O745" s="80"/>
    </row>
    <row r="746" spans="1:15" s="76" customFormat="1" ht="30" x14ac:dyDescent="0.3">
      <c r="A746" s="239"/>
      <c r="B746" s="183"/>
      <c r="C746" s="183"/>
      <c r="D746" s="183"/>
      <c r="E746" s="183"/>
      <c r="F746" s="183"/>
      <c r="G746" s="183"/>
      <c r="J746" s="183"/>
      <c r="K746" s="183"/>
      <c r="L746" s="183"/>
      <c r="O746" s="80"/>
    </row>
    <row r="747" spans="1:15" s="76" customFormat="1" ht="30" x14ac:dyDescent="0.5">
      <c r="A747" s="239"/>
      <c r="B747" s="183"/>
      <c r="C747" s="183"/>
      <c r="D747" s="183"/>
      <c r="E747" s="183"/>
      <c r="F747" s="183"/>
      <c r="G747" s="183"/>
      <c r="J747" s="183"/>
      <c r="K747" s="183"/>
      <c r="L747" s="183"/>
      <c r="O747" s="86"/>
    </row>
    <row r="748" spans="1:15" s="76" customFormat="1" ht="30" x14ac:dyDescent="0.5">
      <c r="A748" s="239"/>
      <c r="B748" s="183"/>
      <c r="C748" s="183"/>
      <c r="D748" s="183"/>
      <c r="E748" s="183"/>
      <c r="F748" s="183"/>
      <c r="G748" s="183"/>
      <c r="J748" s="183"/>
      <c r="K748" s="183"/>
      <c r="L748" s="183"/>
      <c r="O748" s="86"/>
    </row>
    <row r="749" spans="1:15" s="76" customFormat="1" ht="30" x14ac:dyDescent="0.3">
      <c r="A749" s="239"/>
      <c r="B749" s="183"/>
      <c r="C749" s="183"/>
      <c r="D749" s="183"/>
      <c r="E749" s="183"/>
      <c r="F749" s="183"/>
      <c r="G749" s="183"/>
      <c r="J749" s="183"/>
      <c r="K749" s="183"/>
      <c r="L749" s="183"/>
      <c r="O749" s="80"/>
    </row>
    <row r="750" spans="1:15" s="76" customFormat="1" ht="30" x14ac:dyDescent="0.3">
      <c r="A750" s="239"/>
      <c r="B750" s="183"/>
      <c r="C750" s="183"/>
      <c r="D750" s="183"/>
      <c r="E750" s="183"/>
      <c r="F750" s="183"/>
      <c r="G750" s="183"/>
      <c r="J750" s="183"/>
      <c r="K750" s="183"/>
      <c r="L750" s="183"/>
      <c r="O750" s="80"/>
    </row>
    <row r="751" spans="1:15" s="76" customFormat="1" ht="30" x14ac:dyDescent="0.3">
      <c r="A751" s="239"/>
      <c r="B751" s="183"/>
      <c r="C751" s="183"/>
      <c r="D751" s="183"/>
      <c r="E751" s="183"/>
      <c r="F751" s="183"/>
      <c r="G751" s="183"/>
      <c r="J751" s="183"/>
      <c r="K751" s="183"/>
      <c r="L751" s="183"/>
      <c r="O751" s="80"/>
    </row>
    <row r="752" spans="1:15" s="76" customFormat="1" ht="30" x14ac:dyDescent="0.5">
      <c r="A752" s="239"/>
      <c r="B752" s="183"/>
      <c r="C752" s="183"/>
      <c r="D752" s="183"/>
      <c r="E752" s="183"/>
      <c r="F752" s="183"/>
      <c r="G752" s="183"/>
      <c r="J752" s="183"/>
      <c r="K752" s="183"/>
      <c r="L752" s="183"/>
      <c r="O752" s="86"/>
    </row>
    <row r="753" spans="1:15" s="76" customFormat="1" ht="30" x14ac:dyDescent="0.5">
      <c r="A753" s="239"/>
      <c r="B753" s="183"/>
      <c r="C753" s="183"/>
      <c r="D753" s="183"/>
      <c r="E753" s="183"/>
      <c r="F753" s="183"/>
      <c r="G753" s="183"/>
      <c r="J753" s="183"/>
      <c r="K753" s="183"/>
      <c r="L753" s="183"/>
      <c r="O753" s="86"/>
    </row>
    <row r="754" spans="1:15" s="76" customFormat="1" ht="30" x14ac:dyDescent="0.3">
      <c r="A754" s="239"/>
      <c r="B754" s="183"/>
      <c r="C754" s="183"/>
      <c r="D754" s="183"/>
      <c r="E754" s="183"/>
      <c r="F754" s="183"/>
      <c r="G754" s="183"/>
      <c r="J754" s="183"/>
      <c r="K754" s="183"/>
      <c r="L754" s="183"/>
      <c r="O754" s="80"/>
    </row>
    <row r="755" spans="1:15" s="76" customFormat="1" ht="30" x14ac:dyDescent="0.3">
      <c r="A755" s="239"/>
      <c r="B755" s="183"/>
      <c r="C755" s="183"/>
      <c r="D755" s="183"/>
      <c r="E755" s="183"/>
      <c r="F755" s="183"/>
      <c r="G755" s="183"/>
      <c r="J755" s="183"/>
      <c r="K755" s="183"/>
      <c r="L755" s="183"/>
      <c r="O755" s="80"/>
    </row>
    <row r="756" spans="1:15" s="76" customFormat="1" ht="30" x14ac:dyDescent="0.3">
      <c r="A756" s="239"/>
      <c r="B756" s="183"/>
      <c r="C756" s="183"/>
      <c r="D756" s="183"/>
      <c r="E756" s="183"/>
      <c r="F756" s="183"/>
      <c r="G756" s="183"/>
      <c r="J756" s="183"/>
      <c r="K756" s="183"/>
      <c r="L756" s="183"/>
      <c r="O756" s="80"/>
    </row>
    <row r="757" spans="1:15" s="76" customFormat="1" ht="30" x14ac:dyDescent="0.3">
      <c r="A757" s="239"/>
      <c r="B757" s="183"/>
      <c r="C757" s="183"/>
      <c r="D757" s="183"/>
      <c r="E757" s="183"/>
      <c r="F757" s="183"/>
      <c r="G757" s="183"/>
      <c r="J757" s="183"/>
      <c r="K757" s="183"/>
      <c r="L757" s="183"/>
      <c r="O757" s="80"/>
    </row>
    <row r="758" spans="1:15" s="76" customFormat="1" ht="30" x14ac:dyDescent="0.5">
      <c r="A758" s="239"/>
      <c r="B758" s="183"/>
      <c r="C758" s="183"/>
      <c r="D758" s="183"/>
      <c r="E758" s="183"/>
      <c r="F758" s="183"/>
      <c r="G758" s="183"/>
      <c r="J758" s="183"/>
      <c r="K758" s="183"/>
      <c r="L758" s="183"/>
      <c r="O758" s="86"/>
    </row>
    <row r="759" spans="1:15" s="76" customFormat="1" ht="30" x14ac:dyDescent="0.3">
      <c r="A759" s="239"/>
      <c r="B759" s="183"/>
      <c r="C759" s="183"/>
      <c r="D759" s="183"/>
      <c r="E759" s="183"/>
      <c r="F759" s="183"/>
      <c r="G759" s="183"/>
      <c r="J759" s="183"/>
      <c r="K759" s="183"/>
      <c r="L759" s="183"/>
      <c r="O759" s="80"/>
    </row>
    <row r="760" spans="1:15" s="76" customFormat="1" ht="30" x14ac:dyDescent="0.3">
      <c r="A760" s="239"/>
      <c r="B760" s="183"/>
      <c r="C760" s="183"/>
      <c r="D760" s="183"/>
      <c r="E760" s="183"/>
      <c r="F760" s="183"/>
      <c r="G760" s="183"/>
      <c r="J760" s="183"/>
      <c r="K760" s="183"/>
      <c r="L760" s="183"/>
      <c r="O760" s="80"/>
    </row>
    <row r="761" spans="1:15" s="76" customFormat="1" ht="30" x14ac:dyDescent="0.3">
      <c r="A761" s="239"/>
      <c r="B761" s="183"/>
      <c r="C761" s="183"/>
      <c r="D761" s="183"/>
      <c r="E761" s="183"/>
      <c r="F761" s="183"/>
      <c r="G761" s="183"/>
      <c r="J761" s="183"/>
      <c r="K761" s="183"/>
      <c r="L761" s="183"/>
      <c r="O761" s="80"/>
    </row>
    <row r="762" spans="1:15" s="76" customFormat="1" ht="30" x14ac:dyDescent="0.3">
      <c r="A762" s="239"/>
      <c r="B762" s="183"/>
      <c r="C762" s="183"/>
      <c r="D762" s="183"/>
      <c r="E762" s="183"/>
      <c r="F762" s="183"/>
      <c r="G762" s="183"/>
      <c r="J762" s="183"/>
      <c r="K762" s="183"/>
      <c r="L762" s="183"/>
      <c r="O762" s="80"/>
    </row>
    <row r="763" spans="1:15" s="76" customFormat="1" ht="30" x14ac:dyDescent="0.5">
      <c r="A763" s="239"/>
      <c r="B763" s="183"/>
      <c r="C763" s="183"/>
      <c r="D763" s="183"/>
      <c r="E763" s="183"/>
      <c r="F763" s="183"/>
      <c r="G763" s="183"/>
      <c r="J763" s="183"/>
      <c r="K763" s="183"/>
      <c r="L763" s="183"/>
      <c r="O763" s="86"/>
    </row>
    <row r="764" spans="1:15" s="76" customFormat="1" ht="30" x14ac:dyDescent="0.3">
      <c r="A764" s="239"/>
      <c r="B764" s="183"/>
      <c r="C764" s="183"/>
      <c r="D764" s="183"/>
      <c r="E764" s="183"/>
      <c r="F764" s="183"/>
      <c r="G764" s="183"/>
      <c r="J764" s="183"/>
      <c r="K764" s="183"/>
      <c r="L764" s="183"/>
      <c r="O764" s="80"/>
    </row>
    <row r="765" spans="1:15" s="76" customFormat="1" ht="30" x14ac:dyDescent="0.5">
      <c r="A765" s="239"/>
      <c r="B765" s="183"/>
      <c r="C765" s="183"/>
      <c r="D765" s="183"/>
      <c r="E765" s="183"/>
      <c r="F765" s="183"/>
      <c r="G765" s="183"/>
      <c r="J765" s="183"/>
      <c r="K765" s="183"/>
      <c r="L765" s="183"/>
      <c r="O765" s="86"/>
    </row>
    <row r="766" spans="1:15" s="76" customFormat="1" ht="30" x14ac:dyDescent="0.3">
      <c r="A766" s="239"/>
      <c r="B766" s="183"/>
      <c r="C766" s="183"/>
      <c r="D766" s="183"/>
      <c r="E766" s="183"/>
      <c r="F766" s="183"/>
      <c r="G766" s="183"/>
      <c r="J766" s="183"/>
      <c r="K766" s="183"/>
      <c r="L766" s="183"/>
      <c r="O766" s="80"/>
    </row>
    <row r="767" spans="1:15" s="76" customFormat="1" ht="30" x14ac:dyDescent="0.5">
      <c r="A767" s="239"/>
      <c r="B767" s="183"/>
      <c r="C767" s="183"/>
      <c r="D767" s="183"/>
      <c r="E767" s="183"/>
      <c r="F767" s="183"/>
      <c r="G767" s="183"/>
      <c r="J767" s="183"/>
      <c r="K767" s="183"/>
      <c r="L767" s="183"/>
      <c r="O767" s="86"/>
    </row>
    <row r="768" spans="1:15" s="76" customFormat="1" ht="30" x14ac:dyDescent="0.3">
      <c r="A768" s="239"/>
      <c r="B768" s="183"/>
      <c r="C768" s="183"/>
      <c r="D768" s="183"/>
      <c r="E768" s="183"/>
      <c r="F768" s="183"/>
      <c r="G768" s="183"/>
      <c r="J768" s="183"/>
      <c r="K768" s="183"/>
      <c r="L768" s="183"/>
      <c r="O768" s="80"/>
    </row>
    <row r="769" spans="1:15" s="76" customFormat="1" ht="30" x14ac:dyDescent="0.3">
      <c r="A769" s="239"/>
      <c r="B769" s="183"/>
      <c r="C769" s="183"/>
      <c r="D769" s="183"/>
      <c r="E769" s="183"/>
      <c r="F769" s="183"/>
      <c r="G769" s="183"/>
      <c r="J769" s="183"/>
      <c r="K769" s="183"/>
      <c r="L769" s="183"/>
      <c r="O769" s="80"/>
    </row>
    <row r="770" spans="1:15" s="76" customFormat="1" ht="30" x14ac:dyDescent="0.3">
      <c r="A770" s="239"/>
      <c r="B770" s="183"/>
      <c r="C770" s="183"/>
      <c r="D770" s="183"/>
      <c r="E770" s="183"/>
      <c r="F770" s="183"/>
      <c r="G770" s="183"/>
      <c r="J770" s="183"/>
      <c r="K770" s="183"/>
      <c r="L770" s="183"/>
      <c r="O770" s="80"/>
    </row>
    <row r="771" spans="1:15" s="76" customFormat="1" ht="30" x14ac:dyDescent="0.3">
      <c r="A771" s="239"/>
      <c r="B771" s="183"/>
      <c r="C771" s="183"/>
      <c r="D771" s="183"/>
      <c r="E771" s="183"/>
      <c r="F771" s="183"/>
      <c r="G771" s="183"/>
      <c r="J771" s="183"/>
      <c r="K771" s="183"/>
      <c r="L771" s="183"/>
      <c r="O771" s="80"/>
    </row>
    <row r="772" spans="1:15" s="76" customFormat="1" ht="30" x14ac:dyDescent="0.5">
      <c r="A772" s="239"/>
      <c r="B772" s="183"/>
      <c r="C772" s="183"/>
      <c r="D772" s="183"/>
      <c r="E772" s="183"/>
      <c r="F772" s="183"/>
      <c r="G772" s="183"/>
      <c r="J772" s="183"/>
      <c r="K772" s="183"/>
      <c r="L772" s="183"/>
      <c r="O772" s="86"/>
    </row>
    <row r="773" spans="1:15" s="76" customFormat="1" ht="30" x14ac:dyDescent="0.5">
      <c r="A773" s="239"/>
      <c r="B773" s="183"/>
      <c r="C773" s="183"/>
      <c r="D773" s="183"/>
      <c r="E773" s="183"/>
      <c r="F773" s="183"/>
      <c r="G773" s="183"/>
      <c r="J773" s="183"/>
      <c r="K773" s="183"/>
      <c r="L773" s="183"/>
      <c r="O773" s="86"/>
    </row>
    <row r="774" spans="1:15" s="76" customFormat="1" ht="30" x14ac:dyDescent="0.3">
      <c r="A774" s="239"/>
      <c r="B774" s="183"/>
      <c r="C774" s="183"/>
      <c r="D774" s="183"/>
      <c r="E774" s="183"/>
      <c r="F774" s="183"/>
      <c r="G774" s="183"/>
      <c r="J774" s="183"/>
      <c r="K774" s="183"/>
      <c r="L774" s="183"/>
      <c r="O774" s="80"/>
    </row>
    <row r="775" spans="1:15" s="76" customFormat="1" ht="30" x14ac:dyDescent="0.5">
      <c r="A775" s="239"/>
      <c r="B775" s="183"/>
      <c r="C775" s="183"/>
      <c r="D775" s="183"/>
      <c r="E775" s="183"/>
      <c r="F775" s="183"/>
      <c r="G775" s="183"/>
      <c r="J775" s="183"/>
      <c r="K775" s="183"/>
      <c r="L775" s="183"/>
      <c r="O775" s="86"/>
    </row>
    <row r="776" spans="1:15" s="76" customFormat="1" ht="30" x14ac:dyDescent="0.3">
      <c r="A776" s="239"/>
      <c r="B776" s="183"/>
      <c r="C776" s="183"/>
      <c r="D776" s="183"/>
      <c r="E776" s="183"/>
      <c r="F776" s="183"/>
      <c r="G776" s="183"/>
      <c r="J776" s="183"/>
      <c r="K776" s="183"/>
      <c r="L776" s="183"/>
      <c r="O776" s="80"/>
    </row>
    <row r="777" spans="1:15" s="76" customFormat="1" ht="30" x14ac:dyDescent="0.3">
      <c r="A777" s="239"/>
      <c r="B777" s="183"/>
      <c r="C777" s="183"/>
      <c r="D777" s="183"/>
      <c r="E777" s="183"/>
      <c r="F777" s="183"/>
      <c r="G777" s="183"/>
      <c r="J777" s="183"/>
      <c r="K777" s="183"/>
      <c r="L777" s="183"/>
      <c r="O777" s="80"/>
    </row>
    <row r="778" spans="1:15" s="76" customFormat="1" ht="30" x14ac:dyDescent="0.5">
      <c r="A778" s="239"/>
      <c r="B778" s="183"/>
      <c r="C778" s="183"/>
      <c r="D778" s="183"/>
      <c r="E778" s="183"/>
      <c r="F778" s="183"/>
      <c r="G778" s="183"/>
      <c r="J778" s="183"/>
      <c r="K778" s="183"/>
      <c r="L778" s="183"/>
      <c r="O778" s="86"/>
    </row>
    <row r="779" spans="1:15" s="76" customFormat="1" ht="30" x14ac:dyDescent="0.3">
      <c r="A779" s="239"/>
      <c r="B779" s="183"/>
      <c r="C779" s="183"/>
      <c r="D779" s="183"/>
      <c r="E779" s="183"/>
      <c r="F779" s="183"/>
      <c r="G779" s="183"/>
      <c r="J779" s="183"/>
      <c r="K779" s="183"/>
      <c r="L779" s="183"/>
      <c r="O779" s="80"/>
    </row>
    <row r="780" spans="1:15" s="76" customFormat="1" ht="30" x14ac:dyDescent="0.3">
      <c r="A780" s="239"/>
      <c r="B780" s="183"/>
      <c r="C780" s="183"/>
      <c r="D780" s="183"/>
      <c r="E780" s="183"/>
      <c r="F780" s="183"/>
      <c r="G780" s="183"/>
      <c r="J780" s="183"/>
      <c r="K780" s="183"/>
      <c r="L780" s="183"/>
      <c r="O780" s="80"/>
    </row>
    <row r="781" spans="1:15" s="76" customFormat="1" ht="30" x14ac:dyDescent="0.5">
      <c r="A781" s="239"/>
      <c r="B781" s="183"/>
      <c r="C781" s="183"/>
      <c r="D781" s="183"/>
      <c r="E781" s="183"/>
      <c r="F781" s="183"/>
      <c r="G781" s="183"/>
      <c r="J781" s="183"/>
      <c r="K781" s="183"/>
      <c r="L781" s="183"/>
      <c r="O781" s="86"/>
    </row>
    <row r="782" spans="1:15" s="76" customFormat="1" ht="30" x14ac:dyDescent="0.3">
      <c r="A782" s="239"/>
      <c r="B782" s="183"/>
      <c r="C782" s="183"/>
      <c r="D782" s="183"/>
      <c r="E782" s="183"/>
      <c r="F782" s="183"/>
      <c r="G782" s="183"/>
      <c r="J782" s="183"/>
      <c r="K782" s="183"/>
      <c r="L782" s="183"/>
      <c r="O782" s="80"/>
    </row>
    <row r="783" spans="1:15" s="76" customFormat="1" ht="30" x14ac:dyDescent="0.5">
      <c r="A783" s="239"/>
      <c r="B783" s="183"/>
      <c r="C783" s="183"/>
      <c r="D783" s="183"/>
      <c r="E783" s="183"/>
      <c r="F783" s="183"/>
      <c r="G783" s="183"/>
      <c r="J783" s="183"/>
      <c r="K783" s="183"/>
      <c r="L783" s="183"/>
      <c r="O783" s="86"/>
    </row>
    <row r="784" spans="1:15" s="76" customFormat="1" ht="30" x14ac:dyDescent="0.5">
      <c r="A784" s="239"/>
      <c r="B784" s="183"/>
      <c r="C784" s="183"/>
      <c r="D784" s="183"/>
      <c r="E784" s="183"/>
      <c r="F784" s="183"/>
      <c r="G784" s="183"/>
      <c r="J784" s="183"/>
      <c r="K784" s="183"/>
      <c r="L784" s="183"/>
      <c r="O784" s="86"/>
    </row>
    <row r="785" spans="1:15" s="76" customFormat="1" ht="30" x14ac:dyDescent="0.3">
      <c r="A785" s="239"/>
      <c r="B785" s="183"/>
      <c r="C785" s="183"/>
      <c r="D785" s="183"/>
      <c r="E785" s="183"/>
      <c r="F785" s="183"/>
      <c r="G785" s="183"/>
      <c r="J785" s="183"/>
      <c r="K785" s="183"/>
      <c r="L785" s="183"/>
      <c r="O785" s="80"/>
    </row>
    <row r="786" spans="1:15" s="76" customFormat="1" ht="30" x14ac:dyDescent="0.3">
      <c r="A786" s="239"/>
      <c r="B786" s="183"/>
      <c r="C786" s="183"/>
      <c r="D786" s="183"/>
      <c r="E786" s="183"/>
      <c r="F786" s="183"/>
      <c r="G786" s="183"/>
      <c r="J786" s="183"/>
      <c r="K786" s="183"/>
      <c r="L786" s="183"/>
      <c r="O786" s="80"/>
    </row>
    <row r="787" spans="1:15" s="76" customFormat="1" ht="30" x14ac:dyDescent="0.3">
      <c r="A787" s="239"/>
      <c r="B787" s="183"/>
      <c r="C787" s="183"/>
      <c r="D787" s="183"/>
      <c r="E787" s="183"/>
      <c r="F787" s="183"/>
      <c r="G787" s="183"/>
      <c r="J787" s="183"/>
      <c r="K787" s="183"/>
      <c r="L787" s="183"/>
      <c r="O787" s="80"/>
    </row>
    <row r="788" spans="1:15" s="76" customFormat="1" ht="30" x14ac:dyDescent="0.3">
      <c r="A788" s="239"/>
      <c r="B788" s="183"/>
      <c r="C788" s="183"/>
      <c r="D788" s="183"/>
      <c r="E788" s="183"/>
      <c r="F788" s="183"/>
      <c r="G788" s="183"/>
      <c r="J788" s="183"/>
      <c r="K788" s="183"/>
      <c r="L788" s="183"/>
      <c r="O788" s="80"/>
    </row>
    <row r="789" spans="1:15" s="76" customFormat="1" ht="30" x14ac:dyDescent="0.3">
      <c r="A789" s="239"/>
      <c r="B789" s="183"/>
      <c r="C789" s="183"/>
      <c r="D789" s="183"/>
      <c r="E789" s="183"/>
      <c r="F789" s="183"/>
      <c r="G789" s="183"/>
      <c r="J789" s="183"/>
      <c r="K789" s="183"/>
      <c r="L789" s="183"/>
      <c r="O789" s="80"/>
    </row>
    <row r="790" spans="1:15" s="76" customFormat="1" ht="30" x14ac:dyDescent="0.5">
      <c r="A790" s="239"/>
      <c r="B790" s="183"/>
      <c r="C790" s="183"/>
      <c r="D790" s="183"/>
      <c r="E790" s="183"/>
      <c r="F790" s="183"/>
      <c r="G790" s="183"/>
      <c r="J790" s="183"/>
      <c r="K790" s="183"/>
      <c r="L790" s="183"/>
      <c r="O790" s="86"/>
    </row>
    <row r="791" spans="1:15" s="76" customFormat="1" ht="30" x14ac:dyDescent="0.3">
      <c r="A791" s="239"/>
      <c r="B791" s="183"/>
      <c r="C791" s="183"/>
      <c r="D791" s="183"/>
      <c r="E791" s="183"/>
      <c r="F791" s="183"/>
      <c r="G791" s="183"/>
      <c r="J791" s="183"/>
      <c r="K791" s="183"/>
      <c r="L791" s="183"/>
      <c r="O791" s="80"/>
    </row>
    <row r="792" spans="1:15" s="76" customFormat="1" ht="30" x14ac:dyDescent="0.5">
      <c r="A792" s="239"/>
      <c r="B792" s="183"/>
      <c r="C792" s="183"/>
      <c r="D792" s="183"/>
      <c r="E792" s="183"/>
      <c r="F792" s="183"/>
      <c r="G792" s="183"/>
      <c r="J792" s="183"/>
      <c r="K792" s="183"/>
      <c r="L792" s="183"/>
      <c r="O792" s="86"/>
    </row>
    <row r="793" spans="1:15" s="76" customFormat="1" ht="30" x14ac:dyDescent="0.5">
      <c r="A793" s="239"/>
      <c r="B793" s="183"/>
      <c r="C793" s="183"/>
      <c r="D793" s="183"/>
      <c r="E793" s="183"/>
      <c r="F793" s="183"/>
      <c r="G793" s="183"/>
      <c r="J793" s="183"/>
      <c r="K793" s="183"/>
      <c r="L793" s="183"/>
      <c r="O793" s="86"/>
    </row>
    <row r="794" spans="1:15" s="76" customFormat="1" ht="30" x14ac:dyDescent="0.5">
      <c r="A794" s="239"/>
      <c r="B794" s="183"/>
      <c r="C794" s="183"/>
      <c r="D794" s="183"/>
      <c r="E794" s="183"/>
      <c r="F794" s="183"/>
      <c r="G794" s="183"/>
      <c r="J794" s="183"/>
      <c r="K794" s="183"/>
      <c r="L794" s="183"/>
      <c r="O794" s="86"/>
    </row>
    <row r="795" spans="1:15" s="76" customFormat="1" ht="30" x14ac:dyDescent="0.5">
      <c r="A795" s="239"/>
      <c r="B795" s="183"/>
      <c r="C795" s="183"/>
      <c r="D795" s="183"/>
      <c r="E795" s="183"/>
      <c r="F795" s="183"/>
      <c r="G795" s="183"/>
      <c r="J795" s="183"/>
      <c r="K795" s="183"/>
      <c r="L795" s="183"/>
      <c r="O795" s="86"/>
    </row>
    <row r="796" spans="1:15" s="76" customFormat="1" ht="30" x14ac:dyDescent="0.3">
      <c r="A796" s="239"/>
      <c r="B796" s="183"/>
      <c r="C796" s="183"/>
      <c r="D796" s="183"/>
      <c r="E796" s="183"/>
      <c r="F796" s="183"/>
      <c r="G796" s="183"/>
      <c r="J796" s="183"/>
      <c r="K796" s="183"/>
      <c r="L796" s="183"/>
      <c r="O796" s="80"/>
    </row>
    <row r="797" spans="1:15" s="76" customFormat="1" ht="30" x14ac:dyDescent="0.5">
      <c r="A797" s="239"/>
      <c r="B797" s="183"/>
      <c r="C797" s="183"/>
      <c r="D797" s="183"/>
      <c r="E797" s="183"/>
      <c r="F797" s="183"/>
      <c r="G797" s="183"/>
      <c r="J797" s="183"/>
      <c r="K797" s="183"/>
      <c r="L797" s="183"/>
      <c r="O797" s="86"/>
    </row>
    <row r="798" spans="1:15" s="76" customFormat="1" ht="30" x14ac:dyDescent="0.3">
      <c r="A798" s="239"/>
      <c r="B798" s="183"/>
      <c r="C798" s="183"/>
      <c r="D798" s="183"/>
      <c r="E798" s="183"/>
      <c r="F798" s="183"/>
      <c r="G798" s="183"/>
      <c r="J798" s="183"/>
      <c r="K798" s="183"/>
      <c r="L798" s="183"/>
      <c r="O798" s="80"/>
    </row>
    <row r="799" spans="1:15" s="76" customFormat="1" ht="30" x14ac:dyDescent="0.3">
      <c r="A799" s="239"/>
      <c r="B799" s="183"/>
      <c r="C799" s="183"/>
      <c r="D799" s="183"/>
      <c r="E799" s="183"/>
      <c r="F799" s="183"/>
      <c r="G799" s="183"/>
      <c r="J799" s="183"/>
      <c r="K799" s="183"/>
      <c r="L799" s="183"/>
      <c r="O799" s="80"/>
    </row>
    <row r="800" spans="1:15" s="76" customFormat="1" ht="30" x14ac:dyDescent="0.5">
      <c r="A800" s="239"/>
      <c r="B800" s="183"/>
      <c r="C800" s="183"/>
      <c r="D800" s="183"/>
      <c r="E800" s="183"/>
      <c r="F800" s="183"/>
      <c r="G800" s="183"/>
      <c r="J800" s="183"/>
      <c r="K800" s="183"/>
      <c r="L800" s="183"/>
      <c r="O800" s="86"/>
    </row>
    <row r="801" spans="1:15" s="76" customFormat="1" ht="30" x14ac:dyDescent="0.3">
      <c r="A801" s="239"/>
      <c r="B801" s="183"/>
      <c r="C801" s="183"/>
      <c r="D801" s="183"/>
      <c r="E801" s="183"/>
      <c r="F801" s="183"/>
      <c r="G801" s="183"/>
      <c r="J801" s="183"/>
      <c r="K801" s="183"/>
      <c r="L801" s="183"/>
      <c r="O801" s="80"/>
    </row>
    <row r="802" spans="1:15" s="76" customFormat="1" ht="30" x14ac:dyDescent="0.3">
      <c r="A802" s="239"/>
      <c r="B802" s="183"/>
      <c r="C802" s="183"/>
      <c r="D802" s="183"/>
      <c r="E802" s="183"/>
      <c r="F802" s="183"/>
      <c r="G802" s="183"/>
      <c r="J802" s="183"/>
      <c r="K802" s="183"/>
      <c r="L802" s="183"/>
      <c r="O802" s="80"/>
    </row>
    <row r="803" spans="1:15" s="76" customFormat="1" ht="30" x14ac:dyDescent="0.3">
      <c r="A803" s="239"/>
      <c r="B803" s="183"/>
      <c r="C803" s="183"/>
      <c r="D803" s="183"/>
      <c r="E803" s="183"/>
      <c r="F803" s="183"/>
      <c r="G803" s="183"/>
      <c r="J803" s="183"/>
      <c r="K803" s="183"/>
      <c r="L803" s="183"/>
      <c r="O803" s="80"/>
    </row>
    <row r="804" spans="1:15" s="76" customFormat="1" ht="30" x14ac:dyDescent="0.3">
      <c r="A804" s="239"/>
      <c r="B804" s="183"/>
      <c r="C804" s="183"/>
      <c r="D804" s="183"/>
      <c r="E804" s="183"/>
      <c r="F804" s="183"/>
      <c r="G804" s="183"/>
      <c r="J804" s="183"/>
      <c r="K804" s="183"/>
      <c r="L804" s="183"/>
      <c r="O804" s="80"/>
    </row>
    <row r="805" spans="1:15" s="76" customFormat="1" ht="30" x14ac:dyDescent="0.5">
      <c r="A805" s="239"/>
      <c r="B805" s="183"/>
      <c r="C805" s="183"/>
      <c r="D805" s="183"/>
      <c r="E805" s="183"/>
      <c r="F805" s="183"/>
      <c r="G805" s="183"/>
      <c r="J805" s="183"/>
      <c r="K805" s="183"/>
      <c r="L805" s="183"/>
      <c r="O805" s="86"/>
    </row>
    <row r="806" spans="1:15" s="76" customFormat="1" ht="30" x14ac:dyDescent="0.3">
      <c r="A806" s="239"/>
      <c r="B806" s="183"/>
      <c r="C806" s="183"/>
      <c r="D806" s="183"/>
      <c r="E806" s="183"/>
      <c r="F806" s="183"/>
      <c r="G806" s="183"/>
      <c r="J806" s="183"/>
      <c r="K806" s="183"/>
      <c r="L806" s="183"/>
      <c r="O806" s="80"/>
    </row>
    <row r="807" spans="1:15" s="76" customFormat="1" ht="30" x14ac:dyDescent="0.5">
      <c r="A807" s="239"/>
      <c r="B807" s="183"/>
      <c r="C807" s="183"/>
      <c r="D807" s="183"/>
      <c r="E807" s="183"/>
      <c r="F807" s="183"/>
      <c r="G807" s="183"/>
      <c r="J807" s="183"/>
      <c r="K807" s="183"/>
      <c r="L807" s="183"/>
      <c r="O807" s="86"/>
    </row>
    <row r="808" spans="1:15" s="76" customFormat="1" ht="30" x14ac:dyDescent="0.3">
      <c r="A808" s="239"/>
      <c r="B808" s="183"/>
      <c r="C808" s="183"/>
      <c r="D808" s="183"/>
      <c r="E808" s="183"/>
      <c r="F808" s="183"/>
      <c r="G808" s="183"/>
      <c r="J808" s="183"/>
      <c r="K808" s="183"/>
      <c r="L808" s="183"/>
      <c r="O808" s="80"/>
    </row>
    <row r="809" spans="1:15" s="76" customFormat="1" ht="30" x14ac:dyDescent="0.3">
      <c r="A809" s="239"/>
      <c r="B809" s="183"/>
      <c r="C809" s="183"/>
      <c r="D809" s="183"/>
      <c r="E809" s="183"/>
      <c r="F809" s="183"/>
      <c r="G809" s="183"/>
      <c r="J809" s="183"/>
      <c r="K809" s="183"/>
      <c r="L809" s="183"/>
      <c r="O809" s="80"/>
    </row>
    <row r="810" spans="1:15" s="76" customFormat="1" ht="30" x14ac:dyDescent="0.5">
      <c r="A810" s="239"/>
      <c r="B810" s="183"/>
      <c r="C810" s="183"/>
      <c r="D810" s="183"/>
      <c r="E810" s="183"/>
      <c r="F810" s="183"/>
      <c r="G810" s="183"/>
      <c r="J810" s="183"/>
      <c r="K810" s="183"/>
      <c r="L810" s="183"/>
      <c r="O810" s="86"/>
    </row>
    <row r="811" spans="1:15" s="76" customFormat="1" ht="30" x14ac:dyDescent="0.3">
      <c r="A811" s="239"/>
      <c r="B811" s="183"/>
      <c r="C811" s="183"/>
      <c r="D811" s="183"/>
      <c r="E811" s="183"/>
      <c r="F811" s="183"/>
      <c r="G811" s="183"/>
      <c r="J811" s="183"/>
      <c r="K811" s="183"/>
      <c r="L811" s="183"/>
      <c r="O811" s="80"/>
    </row>
    <row r="812" spans="1:15" s="76" customFormat="1" ht="30" x14ac:dyDescent="0.3">
      <c r="A812" s="239"/>
      <c r="B812" s="183"/>
      <c r="C812" s="183"/>
      <c r="D812" s="183"/>
      <c r="E812" s="183"/>
      <c r="F812" s="183"/>
      <c r="G812" s="183"/>
      <c r="J812" s="183"/>
      <c r="K812" s="183"/>
      <c r="L812" s="183"/>
      <c r="O812" s="80"/>
    </row>
    <row r="813" spans="1:15" s="76" customFormat="1" ht="30" x14ac:dyDescent="0.3">
      <c r="A813" s="239"/>
      <c r="B813" s="183"/>
      <c r="C813" s="183"/>
      <c r="D813" s="183"/>
      <c r="E813" s="183"/>
      <c r="F813" s="183"/>
      <c r="G813" s="183"/>
      <c r="J813" s="183"/>
      <c r="K813" s="183"/>
      <c r="L813" s="183"/>
      <c r="O813" s="80"/>
    </row>
    <row r="814" spans="1:15" s="76" customFormat="1" ht="30" x14ac:dyDescent="0.5">
      <c r="A814" s="239"/>
      <c r="B814" s="183"/>
      <c r="C814" s="183"/>
      <c r="D814" s="183"/>
      <c r="E814" s="183"/>
      <c r="F814" s="183"/>
      <c r="G814" s="183"/>
      <c r="J814" s="183"/>
      <c r="K814" s="183"/>
      <c r="L814" s="183"/>
      <c r="O814" s="86"/>
    </row>
    <row r="815" spans="1:15" s="76" customFormat="1" ht="30" x14ac:dyDescent="0.5">
      <c r="A815" s="239"/>
      <c r="B815" s="183"/>
      <c r="C815" s="183"/>
      <c r="D815" s="183"/>
      <c r="E815" s="183"/>
      <c r="F815" s="183"/>
      <c r="G815" s="183"/>
      <c r="J815" s="183"/>
      <c r="K815" s="183"/>
      <c r="L815" s="183"/>
      <c r="O815" s="86"/>
    </row>
    <row r="816" spans="1:15" s="76" customFormat="1" ht="30" x14ac:dyDescent="0.3">
      <c r="A816" s="239"/>
      <c r="B816" s="183"/>
      <c r="C816" s="183"/>
      <c r="D816" s="183"/>
      <c r="E816" s="183"/>
      <c r="F816" s="183"/>
      <c r="G816" s="183"/>
      <c r="J816" s="183"/>
      <c r="K816" s="183"/>
      <c r="L816" s="183"/>
      <c r="O816" s="80"/>
    </row>
    <row r="817" spans="1:15" s="76" customFormat="1" ht="30" x14ac:dyDescent="0.5">
      <c r="A817" s="239"/>
      <c r="B817" s="183"/>
      <c r="C817" s="183"/>
      <c r="D817" s="183"/>
      <c r="E817" s="183"/>
      <c r="F817" s="183"/>
      <c r="G817" s="183"/>
      <c r="J817" s="183"/>
      <c r="K817" s="183"/>
      <c r="L817" s="183"/>
      <c r="O817" s="86"/>
    </row>
    <row r="818" spans="1:15" s="76" customFormat="1" ht="30" x14ac:dyDescent="0.3">
      <c r="A818" s="239"/>
      <c r="B818" s="183"/>
      <c r="C818" s="183"/>
      <c r="D818" s="183"/>
      <c r="E818" s="183"/>
      <c r="F818" s="183"/>
      <c r="G818" s="183"/>
      <c r="J818" s="183"/>
      <c r="K818" s="183"/>
      <c r="L818" s="183"/>
      <c r="O818" s="80"/>
    </row>
    <row r="819" spans="1:15" s="76" customFormat="1" ht="30" x14ac:dyDescent="0.3">
      <c r="A819" s="239"/>
      <c r="B819" s="183"/>
      <c r="C819" s="183"/>
      <c r="D819" s="183"/>
      <c r="E819" s="183"/>
      <c r="F819" s="183"/>
      <c r="G819" s="183"/>
      <c r="J819" s="183"/>
      <c r="K819" s="183"/>
      <c r="L819" s="183"/>
      <c r="O819" s="80"/>
    </row>
    <row r="820" spans="1:15" s="76" customFormat="1" ht="30" x14ac:dyDescent="0.3">
      <c r="A820" s="239"/>
      <c r="B820" s="183"/>
      <c r="C820" s="183"/>
      <c r="D820" s="183"/>
      <c r="E820" s="183"/>
      <c r="F820" s="183"/>
      <c r="G820" s="183"/>
      <c r="J820" s="183"/>
      <c r="K820" s="183"/>
      <c r="L820" s="183"/>
      <c r="O820" s="80"/>
    </row>
    <row r="821" spans="1:15" s="76" customFormat="1" ht="30" x14ac:dyDescent="0.3">
      <c r="A821" s="239"/>
      <c r="B821" s="183"/>
      <c r="C821" s="183"/>
      <c r="D821" s="183"/>
      <c r="E821" s="183"/>
      <c r="F821" s="183"/>
      <c r="G821" s="183"/>
      <c r="J821" s="183"/>
      <c r="K821" s="183"/>
      <c r="L821" s="183"/>
      <c r="O821" s="80"/>
    </row>
    <row r="822" spans="1:15" s="76" customFormat="1" ht="30" x14ac:dyDescent="0.3">
      <c r="A822" s="239"/>
      <c r="B822" s="183"/>
      <c r="C822" s="183"/>
      <c r="D822" s="183"/>
      <c r="E822" s="183"/>
      <c r="F822" s="183"/>
      <c r="G822" s="183"/>
      <c r="J822" s="183"/>
      <c r="K822" s="183"/>
      <c r="L822" s="183"/>
      <c r="O822" s="80"/>
    </row>
    <row r="823" spans="1:15" s="76" customFormat="1" ht="30" x14ac:dyDescent="0.3">
      <c r="A823" s="239"/>
      <c r="B823" s="183"/>
      <c r="C823" s="183"/>
      <c r="D823" s="183"/>
      <c r="E823" s="183"/>
      <c r="F823" s="183"/>
      <c r="G823" s="183"/>
      <c r="J823" s="183"/>
      <c r="K823" s="183"/>
      <c r="L823" s="183"/>
      <c r="O823" s="80"/>
    </row>
    <row r="824" spans="1:15" s="76" customFormat="1" ht="30" x14ac:dyDescent="0.3">
      <c r="A824" s="239"/>
      <c r="B824" s="183"/>
      <c r="C824" s="183"/>
      <c r="D824" s="183"/>
      <c r="E824" s="183"/>
      <c r="F824" s="183"/>
      <c r="G824" s="183"/>
      <c r="J824" s="183"/>
      <c r="K824" s="183"/>
      <c r="L824" s="183"/>
      <c r="O824" s="80"/>
    </row>
    <row r="825" spans="1:15" s="76" customFormat="1" ht="30" x14ac:dyDescent="0.5">
      <c r="A825" s="239"/>
      <c r="B825" s="183"/>
      <c r="C825" s="183"/>
      <c r="D825" s="183"/>
      <c r="E825" s="183"/>
      <c r="F825" s="183"/>
      <c r="G825" s="183"/>
      <c r="J825" s="183"/>
      <c r="K825" s="183"/>
      <c r="L825" s="183"/>
      <c r="O825" s="86"/>
    </row>
    <row r="826" spans="1:15" s="76" customFormat="1" ht="30" x14ac:dyDescent="0.3">
      <c r="A826" s="239"/>
      <c r="B826" s="183"/>
      <c r="C826" s="183"/>
      <c r="D826" s="183"/>
      <c r="E826" s="183"/>
      <c r="F826" s="183"/>
      <c r="G826" s="183"/>
      <c r="J826" s="183"/>
      <c r="K826" s="183"/>
      <c r="L826" s="183"/>
      <c r="O826" s="80"/>
    </row>
    <row r="827" spans="1:15" s="76" customFormat="1" ht="30" x14ac:dyDescent="0.3">
      <c r="A827" s="239"/>
      <c r="B827" s="183"/>
      <c r="C827" s="183"/>
      <c r="D827" s="183"/>
      <c r="E827" s="183"/>
      <c r="F827" s="183"/>
      <c r="G827" s="183"/>
      <c r="J827" s="183"/>
      <c r="K827" s="183"/>
      <c r="L827" s="183"/>
      <c r="O827" s="80"/>
    </row>
    <row r="828" spans="1:15" s="76" customFormat="1" ht="30" x14ac:dyDescent="0.3">
      <c r="A828" s="239"/>
      <c r="B828" s="183"/>
      <c r="C828" s="183"/>
      <c r="D828" s="183"/>
      <c r="E828" s="183"/>
      <c r="F828" s="183"/>
      <c r="G828" s="183"/>
      <c r="J828" s="183"/>
      <c r="K828" s="183"/>
      <c r="L828" s="183"/>
      <c r="O828" s="80"/>
    </row>
    <row r="829" spans="1:15" s="76" customFormat="1" ht="30" x14ac:dyDescent="0.3">
      <c r="A829" s="239"/>
      <c r="B829" s="183"/>
      <c r="C829" s="183"/>
      <c r="D829" s="183"/>
      <c r="E829" s="183"/>
      <c r="F829" s="183"/>
      <c r="G829" s="183"/>
      <c r="J829" s="183"/>
      <c r="K829" s="183"/>
      <c r="L829" s="183"/>
      <c r="O829" s="80"/>
    </row>
    <row r="830" spans="1:15" s="76" customFormat="1" ht="30" x14ac:dyDescent="0.3">
      <c r="A830" s="239"/>
      <c r="B830" s="183"/>
      <c r="C830" s="183"/>
      <c r="D830" s="183"/>
      <c r="E830" s="183"/>
      <c r="F830" s="183"/>
      <c r="G830" s="183"/>
      <c r="J830" s="183"/>
      <c r="K830" s="183"/>
      <c r="L830" s="183"/>
      <c r="O830" s="80"/>
    </row>
    <row r="831" spans="1:15" s="76" customFormat="1" ht="30" x14ac:dyDescent="0.5">
      <c r="A831" s="239"/>
      <c r="B831" s="183"/>
      <c r="C831" s="183"/>
      <c r="D831" s="183"/>
      <c r="E831" s="183"/>
      <c r="F831" s="183"/>
      <c r="G831" s="183"/>
      <c r="J831" s="183"/>
      <c r="K831" s="183"/>
      <c r="L831" s="183"/>
      <c r="O831" s="86"/>
    </row>
    <row r="832" spans="1:15" s="76" customFormat="1" ht="30" x14ac:dyDescent="0.3">
      <c r="A832" s="239"/>
      <c r="B832" s="183"/>
      <c r="C832" s="183"/>
      <c r="D832" s="183"/>
      <c r="E832" s="183"/>
      <c r="F832" s="183"/>
      <c r="G832" s="183"/>
      <c r="J832" s="183"/>
      <c r="K832" s="183"/>
      <c r="L832" s="183"/>
      <c r="O832" s="80"/>
    </row>
    <row r="833" spans="1:15" s="76" customFormat="1" ht="30" x14ac:dyDescent="0.3">
      <c r="A833" s="239"/>
      <c r="B833" s="183"/>
      <c r="C833" s="183"/>
      <c r="D833" s="183"/>
      <c r="E833" s="183"/>
      <c r="F833" s="183"/>
      <c r="G833" s="183"/>
      <c r="J833" s="183"/>
      <c r="K833" s="183"/>
      <c r="L833" s="183"/>
      <c r="O833" s="80"/>
    </row>
    <row r="834" spans="1:15" s="76" customFormat="1" ht="30" x14ac:dyDescent="0.3">
      <c r="A834" s="239"/>
      <c r="B834" s="183"/>
      <c r="C834" s="183"/>
      <c r="D834" s="183"/>
      <c r="E834" s="183"/>
      <c r="F834" s="183"/>
      <c r="G834" s="183"/>
      <c r="J834" s="183"/>
      <c r="K834" s="183"/>
      <c r="L834" s="183"/>
      <c r="O834" s="80"/>
    </row>
    <row r="835" spans="1:15" s="76" customFormat="1" ht="30" x14ac:dyDescent="0.5">
      <c r="A835" s="239"/>
      <c r="B835" s="183"/>
      <c r="C835" s="183"/>
      <c r="D835" s="183"/>
      <c r="E835" s="183"/>
      <c r="F835" s="183"/>
      <c r="G835" s="183"/>
      <c r="J835" s="183"/>
      <c r="K835" s="183"/>
      <c r="L835" s="183"/>
      <c r="O835" s="86"/>
    </row>
    <row r="836" spans="1:15" s="76" customFormat="1" ht="30" x14ac:dyDescent="0.5">
      <c r="A836" s="239"/>
      <c r="B836" s="183"/>
      <c r="C836" s="183"/>
      <c r="D836" s="183"/>
      <c r="E836" s="183"/>
      <c r="F836" s="183"/>
      <c r="G836" s="183"/>
      <c r="J836" s="183"/>
      <c r="K836" s="183"/>
      <c r="L836" s="183"/>
      <c r="O836" s="86"/>
    </row>
    <row r="837" spans="1:15" s="76" customFormat="1" ht="30" x14ac:dyDescent="0.3">
      <c r="A837" s="239"/>
      <c r="B837" s="183"/>
      <c r="C837" s="183"/>
      <c r="D837" s="183"/>
      <c r="E837" s="183"/>
      <c r="F837" s="183"/>
      <c r="G837" s="183"/>
      <c r="J837" s="183"/>
      <c r="K837" s="183"/>
      <c r="L837" s="183"/>
      <c r="O837" s="80"/>
    </row>
    <row r="838" spans="1:15" s="76" customFormat="1" ht="30" x14ac:dyDescent="0.3">
      <c r="A838" s="239"/>
      <c r="B838" s="183"/>
      <c r="C838" s="183"/>
      <c r="D838" s="183"/>
      <c r="E838" s="183"/>
      <c r="F838" s="183"/>
      <c r="G838" s="183"/>
      <c r="J838" s="183"/>
      <c r="K838" s="183"/>
      <c r="L838" s="183"/>
      <c r="O838" s="80"/>
    </row>
    <row r="839" spans="1:15" s="76" customFormat="1" ht="30" x14ac:dyDescent="0.3">
      <c r="A839" s="239"/>
      <c r="B839" s="183"/>
      <c r="C839" s="183"/>
      <c r="D839" s="183"/>
      <c r="E839" s="183"/>
      <c r="F839" s="183"/>
      <c r="G839" s="183"/>
      <c r="J839" s="183"/>
      <c r="K839" s="183"/>
      <c r="L839" s="183"/>
      <c r="O839" s="80"/>
    </row>
    <row r="840" spans="1:15" s="76" customFormat="1" ht="30" x14ac:dyDescent="0.3">
      <c r="A840" s="239"/>
      <c r="B840" s="183"/>
      <c r="C840" s="183"/>
      <c r="D840" s="183"/>
      <c r="E840" s="183"/>
      <c r="F840" s="183"/>
      <c r="G840" s="183"/>
      <c r="J840" s="183"/>
      <c r="K840" s="183"/>
      <c r="L840" s="183"/>
      <c r="O840" s="80"/>
    </row>
    <row r="841" spans="1:15" s="76" customFormat="1" ht="30" x14ac:dyDescent="0.5">
      <c r="A841" s="239"/>
      <c r="B841" s="183"/>
      <c r="C841" s="183"/>
      <c r="D841" s="183"/>
      <c r="E841" s="183"/>
      <c r="F841" s="183"/>
      <c r="G841" s="183"/>
      <c r="J841" s="183"/>
      <c r="K841" s="183"/>
      <c r="L841" s="183"/>
      <c r="O841" s="86"/>
    </row>
    <row r="842" spans="1:15" s="76" customFormat="1" ht="30" x14ac:dyDescent="0.5">
      <c r="A842" s="239"/>
      <c r="B842" s="183"/>
      <c r="C842" s="183"/>
      <c r="D842" s="183"/>
      <c r="E842" s="183"/>
      <c r="F842" s="183"/>
      <c r="G842" s="183"/>
      <c r="J842" s="183"/>
      <c r="K842" s="183"/>
      <c r="L842" s="183"/>
      <c r="O842" s="86"/>
    </row>
    <row r="843" spans="1:15" s="76" customFormat="1" ht="30" x14ac:dyDescent="0.5">
      <c r="A843" s="239"/>
      <c r="B843" s="183"/>
      <c r="C843" s="183"/>
      <c r="D843" s="183"/>
      <c r="E843" s="183"/>
      <c r="F843" s="183"/>
      <c r="G843" s="183"/>
      <c r="J843" s="183"/>
      <c r="K843" s="183"/>
      <c r="L843" s="183"/>
      <c r="O843" s="86"/>
    </row>
    <row r="844" spans="1:15" s="76" customFormat="1" ht="30" x14ac:dyDescent="0.3">
      <c r="A844" s="239"/>
      <c r="B844" s="183"/>
      <c r="C844" s="183"/>
      <c r="D844" s="183"/>
      <c r="E844" s="183"/>
      <c r="F844" s="183"/>
      <c r="G844" s="183"/>
      <c r="J844" s="183"/>
      <c r="K844" s="183"/>
      <c r="L844" s="183"/>
      <c r="O844" s="80"/>
    </row>
    <row r="845" spans="1:15" s="76" customFormat="1" ht="30" x14ac:dyDescent="0.5">
      <c r="A845" s="239"/>
      <c r="B845" s="183"/>
      <c r="C845" s="183"/>
      <c r="D845" s="183"/>
      <c r="E845" s="183"/>
      <c r="F845" s="183"/>
      <c r="G845" s="183"/>
      <c r="J845" s="183"/>
      <c r="K845" s="183"/>
      <c r="L845" s="183"/>
      <c r="O845" s="86"/>
    </row>
    <row r="846" spans="1:15" s="76" customFormat="1" ht="30" x14ac:dyDescent="0.3">
      <c r="A846" s="239"/>
      <c r="B846" s="183"/>
      <c r="C846" s="183"/>
      <c r="D846" s="183"/>
      <c r="E846" s="183"/>
      <c r="F846" s="183"/>
      <c r="G846" s="183"/>
      <c r="J846" s="183"/>
      <c r="K846" s="183"/>
      <c r="L846" s="183"/>
      <c r="O846" s="80"/>
    </row>
    <row r="847" spans="1:15" s="76" customFormat="1" ht="30" x14ac:dyDescent="0.3">
      <c r="A847" s="239"/>
      <c r="B847" s="183"/>
      <c r="C847" s="183"/>
      <c r="D847" s="183"/>
      <c r="E847" s="183"/>
      <c r="F847" s="183"/>
      <c r="G847" s="183"/>
      <c r="J847" s="183"/>
      <c r="K847" s="183"/>
      <c r="L847" s="183"/>
      <c r="O847" s="80"/>
    </row>
    <row r="848" spans="1:15" s="76" customFormat="1" ht="30" x14ac:dyDescent="0.5">
      <c r="A848" s="239"/>
      <c r="B848" s="183"/>
      <c r="C848" s="183"/>
      <c r="D848" s="183"/>
      <c r="E848" s="183"/>
      <c r="F848" s="183"/>
      <c r="G848" s="183"/>
      <c r="J848" s="183"/>
      <c r="K848" s="183"/>
      <c r="L848" s="183"/>
      <c r="O848" s="86"/>
    </row>
    <row r="849" spans="1:15" s="76" customFormat="1" ht="30" x14ac:dyDescent="0.3">
      <c r="A849" s="239"/>
      <c r="B849" s="183"/>
      <c r="C849" s="183"/>
      <c r="D849" s="183"/>
      <c r="E849" s="183"/>
      <c r="F849" s="183"/>
      <c r="G849" s="183"/>
      <c r="J849" s="183"/>
      <c r="K849" s="183"/>
      <c r="L849" s="183"/>
      <c r="O849" s="80"/>
    </row>
    <row r="850" spans="1:15" s="76" customFormat="1" ht="30" x14ac:dyDescent="0.5">
      <c r="A850" s="239"/>
      <c r="B850" s="183"/>
      <c r="C850" s="183"/>
      <c r="D850" s="183"/>
      <c r="E850" s="183"/>
      <c r="F850" s="183"/>
      <c r="G850" s="183"/>
      <c r="J850" s="183"/>
      <c r="K850" s="183"/>
      <c r="L850" s="183"/>
      <c r="O850" s="86"/>
    </row>
    <row r="851" spans="1:15" s="76" customFormat="1" ht="30" x14ac:dyDescent="0.5">
      <c r="A851" s="239"/>
      <c r="B851" s="183"/>
      <c r="C851" s="183"/>
      <c r="D851" s="183"/>
      <c r="E851" s="183"/>
      <c r="F851" s="183"/>
      <c r="G851" s="183"/>
      <c r="J851" s="183"/>
      <c r="K851" s="183"/>
      <c r="L851" s="183"/>
      <c r="O851" s="86"/>
    </row>
    <row r="852" spans="1:15" s="76" customFormat="1" ht="30" x14ac:dyDescent="0.3">
      <c r="A852" s="239"/>
      <c r="B852" s="183"/>
      <c r="C852" s="183"/>
      <c r="D852" s="183"/>
      <c r="E852" s="183"/>
      <c r="F852" s="183"/>
      <c r="G852" s="183"/>
      <c r="J852" s="183"/>
      <c r="K852" s="183"/>
      <c r="L852" s="183"/>
      <c r="O852" s="80"/>
    </row>
    <row r="853" spans="1:15" s="76" customFormat="1" ht="30" x14ac:dyDescent="0.3">
      <c r="A853" s="239"/>
      <c r="B853" s="183"/>
      <c r="C853" s="183"/>
      <c r="D853" s="183"/>
      <c r="E853" s="183"/>
      <c r="F853" s="183"/>
      <c r="G853" s="183"/>
      <c r="J853" s="183"/>
      <c r="K853" s="183"/>
      <c r="L853" s="183"/>
      <c r="O853" s="80"/>
    </row>
    <row r="854" spans="1:15" s="76" customFormat="1" ht="30" x14ac:dyDescent="0.5">
      <c r="A854" s="239"/>
      <c r="B854" s="183"/>
      <c r="C854" s="183"/>
      <c r="D854" s="183"/>
      <c r="E854" s="183"/>
      <c r="F854" s="183"/>
      <c r="G854" s="183"/>
      <c r="J854" s="183"/>
      <c r="K854" s="183"/>
      <c r="L854" s="183"/>
      <c r="O854" s="86"/>
    </row>
    <row r="855" spans="1:15" s="76" customFormat="1" ht="30" x14ac:dyDescent="0.3">
      <c r="A855" s="239"/>
      <c r="B855" s="183"/>
      <c r="C855" s="183"/>
      <c r="D855" s="183"/>
      <c r="E855" s="183"/>
      <c r="F855" s="183"/>
      <c r="G855" s="183"/>
      <c r="J855" s="183"/>
      <c r="K855" s="183"/>
      <c r="L855" s="183"/>
      <c r="O855" s="80"/>
    </row>
    <row r="856" spans="1:15" s="76" customFormat="1" ht="30" x14ac:dyDescent="0.5">
      <c r="A856" s="239"/>
      <c r="B856" s="183"/>
      <c r="C856" s="183"/>
      <c r="D856" s="183"/>
      <c r="E856" s="183"/>
      <c r="F856" s="183"/>
      <c r="G856" s="183"/>
      <c r="J856" s="183"/>
      <c r="K856" s="183"/>
      <c r="L856" s="183"/>
      <c r="O856" s="86"/>
    </row>
    <row r="857" spans="1:15" s="76" customFormat="1" ht="30" x14ac:dyDescent="0.3">
      <c r="A857" s="239"/>
      <c r="B857" s="183"/>
      <c r="C857" s="183"/>
      <c r="D857" s="183"/>
      <c r="E857" s="183"/>
      <c r="F857" s="183"/>
      <c r="G857" s="183"/>
      <c r="J857" s="183"/>
      <c r="K857" s="183"/>
      <c r="L857" s="183"/>
      <c r="O857" s="80"/>
    </row>
    <row r="858" spans="1:15" s="76" customFormat="1" ht="30" x14ac:dyDescent="0.3">
      <c r="A858" s="239"/>
      <c r="B858" s="183"/>
      <c r="C858" s="183"/>
      <c r="D858" s="183"/>
      <c r="E858" s="183"/>
      <c r="F858" s="183"/>
      <c r="G858" s="183"/>
      <c r="J858" s="183"/>
      <c r="K858" s="183"/>
      <c r="L858" s="183"/>
      <c r="O858" s="80"/>
    </row>
    <row r="859" spans="1:15" s="76" customFormat="1" ht="30" x14ac:dyDescent="0.3">
      <c r="A859" s="239"/>
      <c r="B859" s="183"/>
      <c r="C859" s="183"/>
      <c r="D859" s="183"/>
      <c r="E859" s="183"/>
      <c r="F859" s="183"/>
      <c r="G859" s="183"/>
      <c r="J859" s="183"/>
      <c r="K859" s="183"/>
      <c r="L859" s="183"/>
      <c r="O859" s="80"/>
    </row>
    <row r="860" spans="1:15" s="76" customFormat="1" ht="30" x14ac:dyDescent="0.3">
      <c r="A860" s="239"/>
      <c r="B860" s="183"/>
      <c r="C860" s="183"/>
      <c r="D860" s="183"/>
      <c r="E860" s="183"/>
      <c r="F860" s="183"/>
      <c r="G860" s="183"/>
      <c r="J860" s="183"/>
      <c r="K860" s="183"/>
      <c r="L860" s="183"/>
      <c r="O860" s="80"/>
    </row>
    <row r="861" spans="1:15" s="76" customFormat="1" ht="30" x14ac:dyDescent="0.3">
      <c r="A861" s="239"/>
      <c r="B861" s="183"/>
      <c r="C861" s="183"/>
      <c r="D861" s="183"/>
      <c r="E861" s="183"/>
      <c r="F861" s="183"/>
      <c r="G861" s="183"/>
      <c r="J861" s="183"/>
      <c r="K861" s="183"/>
      <c r="L861" s="183"/>
      <c r="O861" s="80"/>
    </row>
    <row r="862" spans="1:15" s="76" customFormat="1" ht="30" x14ac:dyDescent="0.3">
      <c r="A862" s="239"/>
      <c r="B862" s="183"/>
      <c r="C862" s="183"/>
      <c r="D862" s="183"/>
      <c r="E862" s="183"/>
      <c r="F862" s="183"/>
      <c r="G862" s="183"/>
      <c r="J862" s="183"/>
      <c r="K862" s="183"/>
      <c r="L862" s="183"/>
      <c r="O862" s="80"/>
    </row>
    <row r="863" spans="1:15" s="76" customFormat="1" ht="30" x14ac:dyDescent="0.5">
      <c r="A863" s="239"/>
      <c r="B863" s="183"/>
      <c r="C863" s="183"/>
      <c r="D863" s="183"/>
      <c r="E863" s="183"/>
      <c r="F863" s="183"/>
      <c r="G863" s="183"/>
      <c r="J863" s="183"/>
      <c r="K863" s="183"/>
      <c r="L863" s="183"/>
      <c r="O863" s="86"/>
    </row>
    <row r="864" spans="1:15" s="76" customFormat="1" ht="30" x14ac:dyDescent="0.5">
      <c r="A864" s="239"/>
      <c r="B864" s="183"/>
      <c r="C864" s="183"/>
      <c r="D864" s="183"/>
      <c r="E864" s="183"/>
      <c r="F864" s="183"/>
      <c r="G864" s="183"/>
      <c r="J864" s="183"/>
      <c r="K864" s="183"/>
      <c r="L864" s="183"/>
      <c r="O864" s="86"/>
    </row>
    <row r="865" spans="1:15" s="76" customFormat="1" ht="30" x14ac:dyDescent="0.3">
      <c r="A865" s="239"/>
      <c r="B865" s="183"/>
      <c r="C865" s="183"/>
      <c r="D865" s="183"/>
      <c r="E865" s="183"/>
      <c r="F865" s="183"/>
      <c r="G865" s="183"/>
      <c r="J865" s="183"/>
      <c r="K865" s="183"/>
      <c r="L865" s="183"/>
      <c r="O865" s="80"/>
    </row>
    <row r="866" spans="1:15" s="76" customFormat="1" ht="30" x14ac:dyDescent="0.3">
      <c r="A866" s="239"/>
      <c r="B866" s="183"/>
      <c r="C866" s="183"/>
      <c r="D866" s="183"/>
      <c r="E866" s="183"/>
      <c r="F866" s="183"/>
      <c r="G866" s="183"/>
      <c r="J866" s="183"/>
      <c r="K866" s="183"/>
      <c r="L866" s="183"/>
      <c r="O866" s="80"/>
    </row>
    <row r="867" spans="1:15" s="76" customFormat="1" ht="30" x14ac:dyDescent="0.3">
      <c r="A867" s="239"/>
      <c r="B867" s="183"/>
      <c r="C867" s="183"/>
      <c r="D867" s="183"/>
      <c r="E867" s="183"/>
      <c r="F867" s="183"/>
      <c r="G867" s="183"/>
      <c r="J867" s="183"/>
      <c r="K867" s="183"/>
      <c r="L867" s="183"/>
      <c r="O867" s="80"/>
    </row>
    <row r="868" spans="1:15" s="76" customFormat="1" ht="30" x14ac:dyDescent="0.5">
      <c r="A868" s="239"/>
      <c r="B868" s="183"/>
      <c r="C868" s="183"/>
      <c r="D868" s="183"/>
      <c r="E868" s="183"/>
      <c r="F868" s="183"/>
      <c r="G868" s="183"/>
      <c r="J868" s="183"/>
      <c r="K868" s="183"/>
      <c r="L868" s="183"/>
      <c r="O868" s="86"/>
    </row>
    <row r="869" spans="1:15" s="76" customFormat="1" ht="30" x14ac:dyDescent="0.3">
      <c r="A869" s="239"/>
      <c r="B869" s="183"/>
      <c r="C869" s="183"/>
      <c r="D869" s="183"/>
      <c r="E869" s="183"/>
      <c r="F869" s="183"/>
      <c r="G869" s="183"/>
      <c r="J869" s="183"/>
      <c r="K869" s="183"/>
      <c r="L869" s="183"/>
      <c r="O869" s="80"/>
    </row>
    <row r="870" spans="1:15" s="76" customFormat="1" ht="30" x14ac:dyDescent="0.5">
      <c r="A870" s="239"/>
      <c r="B870" s="183"/>
      <c r="C870" s="183"/>
      <c r="D870" s="183"/>
      <c r="E870" s="183"/>
      <c r="F870" s="183"/>
      <c r="G870" s="183"/>
      <c r="J870" s="183"/>
      <c r="K870" s="183"/>
      <c r="L870" s="183"/>
      <c r="O870" s="86"/>
    </row>
    <row r="871" spans="1:15" s="76" customFormat="1" ht="30" x14ac:dyDescent="0.5">
      <c r="A871" s="239"/>
      <c r="B871" s="183"/>
      <c r="C871" s="183"/>
      <c r="D871" s="183"/>
      <c r="E871" s="183"/>
      <c r="F871" s="183"/>
      <c r="G871" s="183"/>
      <c r="J871" s="183"/>
      <c r="K871" s="183"/>
      <c r="L871" s="183"/>
      <c r="O871" s="86"/>
    </row>
    <row r="872" spans="1:15" s="76" customFormat="1" ht="30" x14ac:dyDescent="0.3">
      <c r="A872" s="239"/>
      <c r="B872" s="183"/>
      <c r="C872" s="183"/>
      <c r="D872" s="183"/>
      <c r="E872" s="183"/>
      <c r="F872" s="183"/>
      <c r="G872" s="183"/>
      <c r="J872" s="183"/>
      <c r="K872" s="183"/>
      <c r="L872" s="183"/>
      <c r="O872" s="80"/>
    </row>
    <row r="873" spans="1:15" s="76" customFormat="1" ht="30" x14ac:dyDescent="0.3">
      <c r="A873" s="239"/>
      <c r="B873" s="183"/>
      <c r="C873" s="183"/>
      <c r="D873" s="183"/>
      <c r="E873" s="183"/>
      <c r="F873" s="183"/>
      <c r="G873" s="183"/>
      <c r="J873" s="183"/>
      <c r="K873" s="183"/>
      <c r="L873" s="183"/>
      <c r="O873" s="80"/>
    </row>
    <row r="874" spans="1:15" s="76" customFormat="1" ht="30" x14ac:dyDescent="0.3">
      <c r="A874" s="239"/>
      <c r="B874" s="183"/>
      <c r="C874" s="183"/>
      <c r="D874" s="183"/>
      <c r="E874" s="183"/>
      <c r="F874" s="183"/>
      <c r="G874" s="183"/>
      <c r="J874" s="183"/>
      <c r="K874" s="183"/>
      <c r="L874" s="183"/>
      <c r="O874" s="80"/>
    </row>
    <row r="875" spans="1:15" s="76" customFormat="1" ht="30" x14ac:dyDescent="0.5">
      <c r="A875" s="239"/>
      <c r="B875" s="183"/>
      <c r="C875" s="183"/>
      <c r="D875" s="183"/>
      <c r="E875" s="183"/>
      <c r="F875" s="183"/>
      <c r="G875" s="183"/>
      <c r="J875" s="183"/>
      <c r="K875" s="183"/>
      <c r="L875" s="183"/>
      <c r="O875" s="86"/>
    </row>
    <row r="876" spans="1:15" s="76" customFormat="1" ht="30" x14ac:dyDescent="0.3">
      <c r="A876" s="239"/>
      <c r="B876" s="183"/>
      <c r="C876" s="183"/>
      <c r="D876" s="183"/>
      <c r="E876" s="183"/>
      <c r="F876" s="183"/>
      <c r="G876" s="183"/>
      <c r="J876" s="183"/>
      <c r="K876" s="183"/>
      <c r="L876" s="183"/>
      <c r="O876" s="80"/>
    </row>
    <row r="877" spans="1:15" s="76" customFormat="1" ht="30" x14ac:dyDescent="0.5">
      <c r="A877" s="239"/>
      <c r="B877" s="183"/>
      <c r="C877" s="183"/>
      <c r="D877" s="183"/>
      <c r="E877" s="183"/>
      <c r="F877" s="183"/>
      <c r="G877" s="183"/>
      <c r="J877" s="183"/>
      <c r="K877" s="183"/>
      <c r="L877" s="183"/>
      <c r="O877" s="86"/>
    </row>
    <row r="878" spans="1:15" s="76" customFormat="1" ht="30" x14ac:dyDescent="0.3">
      <c r="A878" s="239"/>
      <c r="B878" s="183"/>
      <c r="C878" s="183"/>
      <c r="D878" s="183"/>
      <c r="E878" s="183"/>
      <c r="F878" s="183"/>
      <c r="G878" s="183"/>
      <c r="J878" s="183"/>
      <c r="K878" s="183"/>
      <c r="L878" s="183"/>
      <c r="O878" s="80"/>
    </row>
    <row r="879" spans="1:15" s="76" customFormat="1" ht="30" x14ac:dyDescent="0.3">
      <c r="A879" s="239"/>
      <c r="B879" s="183"/>
      <c r="C879" s="183"/>
      <c r="D879" s="183"/>
      <c r="E879" s="183"/>
      <c r="F879" s="183"/>
      <c r="G879" s="183"/>
      <c r="J879" s="183"/>
      <c r="K879" s="183"/>
      <c r="L879" s="183"/>
      <c r="O879" s="80"/>
    </row>
    <row r="880" spans="1:15" s="76" customFormat="1" ht="30" x14ac:dyDescent="0.3">
      <c r="A880" s="239"/>
      <c r="B880" s="183"/>
      <c r="C880" s="183"/>
      <c r="D880" s="183"/>
      <c r="E880" s="183"/>
      <c r="F880" s="183"/>
      <c r="G880" s="183"/>
      <c r="J880" s="183"/>
      <c r="K880" s="183"/>
      <c r="L880" s="183"/>
      <c r="O880" s="80"/>
    </row>
    <row r="881" spans="1:15" s="76" customFormat="1" ht="30" x14ac:dyDescent="0.3">
      <c r="A881" s="239"/>
      <c r="B881" s="183"/>
      <c r="C881" s="183"/>
      <c r="D881" s="183"/>
      <c r="E881" s="183"/>
      <c r="F881" s="183"/>
      <c r="G881" s="183"/>
      <c r="J881" s="183"/>
      <c r="K881" s="183"/>
      <c r="L881" s="183"/>
      <c r="O881" s="80"/>
    </row>
    <row r="882" spans="1:15" s="76" customFormat="1" ht="30" x14ac:dyDescent="0.3">
      <c r="A882" s="239"/>
      <c r="B882" s="183"/>
      <c r="C882" s="183"/>
      <c r="D882" s="183"/>
      <c r="E882" s="183"/>
      <c r="F882" s="183"/>
      <c r="G882" s="183"/>
      <c r="J882" s="183"/>
      <c r="K882" s="183"/>
      <c r="L882" s="183"/>
      <c r="O882" s="80"/>
    </row>
    <row r="883" spans="1:15" s="76" customFormat="1" ht="30" x14ac:dyDescent="0.3">
      <c r="A883" s="239"/>
      <c r="B883" s="183"/>
      <c r="C883" s="183"/>
      <c r="D883" s="183"/>
      <c r="E883" s="183"/>
      <c r="F883" s="183"/>
      <c r="G883" s="183"/>
      <c r="J883" s="183"/>
      <c r="K883" s="183"/>
      <c r="L883" s="183"/>
      <c r="O883" s="80"/>
    </row>
    <row r="884" spans="1:15" s="76" customFormat="1" ht="30" x14ac:dyDescent="0.3">
      <c r="A884" s="239"/>
      <c r="B884" s="183"/>
      <c r="C884" s="183"/>
      <c r="D884" s="183"/>
      <c r="E884" s="183"/>
      <c r="F884" s="183"/>
      <c r="G884" s="183"/>
      <c r="J884" s="183"/>
      <c r="K884" s="183"/>
      <c r="L884" s="183"/>
      <c r="O884" s="80"/>
    </row>
    <row r="885" spans="1:15" s="76" customFormat="1" ht="30" x14ac:dyDescent="0.5">
      <c r="A885" s="239"/>
      <c r="B885" s="183"/>
      <c r="C885" s="183"/>
      <c r="D885" s="183"/>
      <c r="E885" s="183"/>
      <c r="F885" s="183"/>
      <c r="G885" s="183"/>
      <c r="J885" s="183"/>
      <c r="K885" s="183"/>
      <c r="L885" s="183"/>
      <c r="O885" s="86"/>
    </row>
    <row r="886" spans="1:15" s="76" customFormat="1" ht="30" x14ac:dyDescent="0.3">
      <c r="A886" s="239"/>
      <c r="B886" s="183"/>
      <c r="C886" s="183"/>
      <c r="D886" s="183"/>
      <c r="E886" s="183"/>
      <c r="F886" s="183"/>
      <c r="G886" s="183"/>
      <c r="J886" s="183"/>
      <c r="K886" s="183"/>
      <c r="L886" s="183"/>
      <c r="O886" s="80"/>
    </row>
    <row r="887" spans="1:15" s="76" customFormat="1" ht="30" x14ac:dyDescent="0.3">
      <c r="A887" s="239"/>
      <c r="B887" s="183"/>
      <c r="C887" s="183"/>
      <c r="D887" s="183"/>
      <c r="E887" s="183"/>
      <c r="F887" s="183"/>
      <c r="G887" s="183"/>
      <c r="J887" s="183"/>
      <c r="K887" s="183"/>
      <c r="L887" s="183"/>
      <c r="O887" s="80"/>
    </row>
    <row r="888" spans="1:15" s="76" customFormat="1" ht="30" x14ac:dyDescent="0.5">
      <c r="A888" s="239"/>
      <c r="B888" s="183"/>
      <c r="C888" s="183"/>
      <c r="D888" s="183"/>
      <c r="E888" s="183"/>
      <c r="F888" s="183"/>
      <c r="G888" s="183"/>
      <c r="J888" s="183"/>
      <c r="K888" s="183"/>
      <c r="L888" s="183"/>
      <c r="O888" s="86"/>
    </row>
    <row r="889" spans="1:15" s="76" customFormat="1" ht="30" x14ac:dyDescent="0.3">
      <c r="A889" s="239"/>
      <c r="B889" s="183"/>
      <c r="C889" s="183"/>
      <c r="D889" s="183"/>
      <c r="E889" s="183"/>
      <c r="F889" s="183"/>
      <c r="G889" s="183"/>
      <c r="J889" s="183"/>
      <c r="K889" s="183"/>
      <c r="L889" s="183"/>
      <c r="O889" s="80"/>
    </row>
    <row r="890" spans="1:15" s="76" customFormat="1" ht="30" x14ac:dyDescent="0.3">
      <c r="A890" s="239"/>
      <c r="B890" s="183"/>
      <c r="C890" s="183"/>
      <c r="D890" s="183"/>
      <c r="E890" s="183"/>
      <c r="F890" s="183"/>
      <c r="G890" s="183"/>
      <c r="J890" s="183"/>
      <c r="K890" s="183"/>
      <c r="L890" s="183"/>
      <c r="O890" s="80"/>
    </row>
    <row r="891" spans="1:15" s="76" customFormat="1" ht="30" x14ac:dyDescent="0.3">
      <c r="A891" s="239"/>
      <c r="B891" s="183"/>
      <c r="C891" s="183"/>
      <c r="D891" s="183"/>
      <c r="E891" s="183"/>
      <c r="F891" s="183"/>
      <c r="G891" s="183"/>
      <c r="J891" s="183"/>
      <c r="K891" s="183"/>
      <c r="L891" s="183"/>
      <c r="O891" s="80"/>
    </row>
    <row r="892" spans="1:15" s="76" customFormat="1" ht="30" x14ac:dyDescent="0.3">
      <c r="A892" s="239"/>
      <c r="B892" s="183"/>
      <c r="C892" s="183"/>
      <c r="D892" s="183"/>
      <c r="E892" s="183"/>
      <c r="F892" s="183"/>
      <c r="G892" s="183"/>
      <c r="J892" s="183"/>
      <c r="K892" s="183"/>
      <c r="L892" s="183"/>
      <c r="O892" s="80"/>
    </row>
    <row r="893" spans="1:15" s="76" customFormat="1" ht="30" x14ac:dyDescent="0.5">
      <c r="A893" s="239"/>
      <c r="B893" s="183"/>
      <c r="C893" s="183"/>
      <c r="D893" s="183"/>
      <c r="E893" s="183"/>
      <c r="F893" s="183"/>
      <c r="G893" s="183"/>
      <c r="J893" s="183"/>
      <c r="K893" s="183"/>
      <c r="L893" s="183"/>
      <c r="O893" s="86"/>
    </row>
    <row r="894" spans="1:15" s="76" customFormat="1" ht="30" x14ac:dyDescent="0.3">
      <c r="A894" s="239"/>
      <c r="B894" s="183"/>
      <c r="C894" s="183"/>
      <c r="D894" s="183"/>
      <c r="E894" s="183"/>
      <c r="F894" s="183"/>
      <c r="G894" s="183"/>
      <c r="J894" s="183"/>
      <c r="K894" s="183"/>
      <c r="L894" s="183"/>
      <c r="O894" s="80"/>
    </row>
    <row r="895" spans="1:15" s="76" customFormat="1" ht="30" x14ac:dyDescent="0.3">
      <c r="A895" s="239"/>
      <c r="B895" s="183"/>
      <c r="C895" s="183"/>
      <c r="D895" s="183"/>
      <c r="E895" s="183"/>
      <c r="F895" s="183"/>
      <c r="G895" s="183"/>
      <c r="J895" s="183"/>
      <c r="K895" s="183"/>
      <c r="L895" s="183"/>
      <c r="O895" s="80"/>
    </row>
    <row r="896" spans="1:15" s="76" customFormat="1" ht="30" x14ac:dyDescent="0.3">
      <c r="A896" s="239"/>
      <c r="B896" s="183"/>
      <c r="C896" s="183"/>
      <c r="D896" s="183"/>
      <c r="E896" s="183"/>
      <c r="F896" s="183"/>
      <c r="G896" s="183"/>
      <c r="J896" s="183"/>
      <c r="K896" s="183"/>
      <c r="L896" s="183"/>
      <c r="O896" s="80"/>
    </row>
    <row r="897" spans="1:15" s="76" customFormat="1" ht="30" x14ac:dyDescent="0.5">
      <c r="A897" s="239"/>
      <c r="B897" s="183"/>
      <c r="C897" s="183"/>
      <c r="D897" s="183"/>
      <c r="E897" s="183"/>
      <c r="F897" s="183"/>
      <c r="G897" s="183"/>
      <c r="J897" s="183"/>
      <c r="K897" s="183"/>
      <c r="L897" s="183"/>
      <c r="O897" s="86"/>
    </row>
    <row r="898" spans="1:15" s="76" customFormat="1" ht="30" x14ac:dyDescent="0.3">
      <c r="A898" s="239"/>
      <c r="B898" s="183"/>
      <c r="C898" s="183"/>
      <c r="D898" s="183"/>
      <c r="E898" s="183"/>
      <c r="F898" s="183"/>
      <c r="G898" s="183"/>
      <c r="J898" s="183"/>
      <c r="K898" s="183"/>
      <c r="L898" s="183"/>
      <c r="O898" s="80"/>
    </row>
    <row r="899" spans="1:15" s="76" customFormat="1" ht="30" x14ac:dyDescent="0.5">
      <c r="A899" s="239"/>
      <c r="B899" s="183"/>
      <c r="C899" s="183"/>
      <c r="D899" s="183"/>
      <c r="E899" s="183"/>
      <c r="F899" s="183"/>
      <c r="G899" s="183"/>
      <c r="J899" s="183"/>
      <c r="K899" s="183"/>
      <c r="L899" s="183"/>
      <c r="O899" s="86"/>
    </row>
    <row r="900" spans="1:15" s="76" customFormat="1" ht="30" x14ac:dyDescent="0.5">
      <c r="A900" s="239"/>
      <c r="B900" s="183"/>
      <c r="C900" s="183"/>
      <c r="D900" s="183"/>
      <c r="E900" s="183"/>
      <c r="F900" s="183"/>
      <c r="G900" s="183"/>
      <c r="J900" s="183"/>
      <c r="K900" s="183"/>
      <c r="L900" s="183"/>
      <c r="O900" s="86"/>
    </row>
    <row r="901" spans="1:15" s="76" customFormat="1" ht="30" x14ac:dyDescent="0.3">
      <c r="A901" s="239"/>
      <c r="B901" s="183"/>
      <c r="C901" s="183"/>
      <c r="D901" s="183"/>
      <c r="E901" s="183"/>
      <c r="F901" s="183"/>
      <c r="G901" s="183"/>
      <c r="J901" s="183"/>
      <c r="K901" s="183"/>
      <c r="L901" s="183"/>
      <c r="O901" s="80"/>
    </row>
    <row r="902" spans="1:15" s="76" customFormat="1" ht="30" x14ac:dyDescent="0.5">
      <c r="A902" s="239"/>
      <c r="B902" s="183"/>
      <c r="C902" s="183"/>
      <c r="D902" s="183"/>
      <c r="E902" s="183"/>
      <c r="F902" s="183"/>
      <c r="G902" s="183"/>
      <c r="J902" s="183"/>
      <c r="K902" s="183"/>
      <c r="L902" s="183"/>
      <c r="O902" s="86"/>
    </row>
    <row r="903" spans="1:15" s="76" customFormat="1" ht="30" x14ac:dyDescent="0.3">
      <c r="A903" s="239"/>
      <c r="B903" s="183"/>
      <c r="C903" s="183"/>
      <c r="D903" s="183"/>
      <c r="E903" s="183"/>
      <c r="F903" s="183"/>
      <c r="G903" s="183"/>
      <c r="J903" s="183"/>
      <c r="K903" s="183"/>
      <c r="L903" s="183"/>
      <c r="O903" s="80"/>
    </row>
    <row r="904" spans="1:15" s="76" customFormat="1" ht="30" x14ac:dyDescent="0.5">
      <c r="A904" s="239"/>
      <c r="B904" s="183"/>
      <c r="C904" s="183"/>
      <c r="D904" s="183"/>
      <c r="E904" s="183"/>
      <c r="F904" s="183"/>
      <c r="G904" s="183"/>
      <c r="J904" s="183"/>
      <c r="K904" s="183"/>
      <c r="L904" s="183"/>
      <c r="O904" s="86"/>
    </row>
    <row r="905" spans="1:15" s="76" customFormat="1" ht="30" x14ac:dyDescent="0.5">
      <c r="A905" s="239"/>
      <c r="B905" s="183"/>
      <c r="C905" s="183"/>
      <c r="D905" s="183"/>
      <c r="E905" s="183"/>
      <c r="F905" s="183"/>
      <c r="G905" s="183"/>
      <c r="J905" s="183"/>
      <c r="K905" s="183"/>
      <c r="L905" s="183"/>
      <c r="O905" s="86"/>
    </row>
    <row r="906" spans="1:15" s="76" customFormat="1" ht="30" x14ac:dyDescent="0.3">
      <c r="A906" s="239"/>
      <c r="B906" s="183"/>
      <c r="C906" s="183"/>
      <c r="D906" s="183"/>
      <c r="E906" s="183"/>
      <c r="F906" s="183"/>
      <c r="G906" s="183"/>
      <c r="J906" s="183"/>
      <c r="K906" s="183"/>
      <c r="L906" s="183"/>
      <c r="O906" s="80"/>
    </row>
    <row r="907" spans="1:15" s="76" customFormat="1" ht="30" x14ac:dyDescent="0.3">
      <c r="A907" s="239"/>
      <c r="B907" s="183"/>
      <c r="C907" s="183"/>
      <c r="D907" s="183"/>
      <c r="E907" s="183"/>
      <c r="F907" s="183"/>
      <c r="G907" s="183"/>
      <c r="J907" s="183"/>
      <c r="K907" s="183"/>
      <c r="L907" s="183"/>
      <c r="O907" s="80"/>
    </row>
    <row r="908" spans="1:15" s="76" customFormat="1" ht="30" x14ac:dyDescent="0.3">
      <c r="A908" s="239"/>
      <c r="B908" s="183"/>
      <c r="C908" s="183"/>
      <c r="D908" s="183"/>
      <c r="E908" s="183"/>
      <c r="F908" s="183"/>
      <c r="G908" s="183"/>
      <c r="J908" s="183"/>
      <c r="K908" s="183"/>
      <c r="L908" s="183"/>
      <c r="O908" s="80"/>
    </row>
    <row r="909" spans="1:15" s="76" customFormat="1" ht="30" x14ac:dyDescent="0.3">
      <c r="A909" s="239"/>
      <c r="B909" s="183"/>
      <c r="C909" s="183"/>
      <c r="D909" s="183"/>
      <c r="E909" s="183"/>
      <c r="F909" s="183"/>
      <c r="G909" s="183"/>
      <c r="J909" s="183"/>
      <c r="K909" s="183"/>
      <c r="L909" s="183"/>
      <c r="O909" s="80"/>
    </row>
    <row r="910" spans="1:15" s="76" customFormat="1" ht="30" x14ac:dyDescent="0.3">
      <c r="A910" s="239"/>
      <c r="B910" s="183"/>
      <c r="C910" s="183"/>
      <c r="D910" s="183"/>
      <c r="E910" s="183"/>
      <c r="F910" s="183"/>
      <c r="G910" s="183"/>
      <c r="J910" s="183"/>
      <c r="K910" s="183"/>
      <c r="L910" s="183"/>
      <c r="O910" s="80"/>
    </row>
    <row r="911" spans="1:15" s="76" customFormat="1" ht="30" x14ac:dyDescent="0.3">
      <c r="A911" s="239"/>
      <c r="B911" s="183"/>
      <c r="C911" s="183"/>
      <c r="D911" s="183"/>
      <c r="E911" s="183"/>
      <c r="F911" s="183"/>
      <c r="G911" s="183"/>
      <c r="J911" s="183"/>
      <c r="K911" s="183"/>
      <c r="L911" s="183"/>
      <c r="O911" s="80"/>
    </row>
    <row r="912" spans="1:15" s="76" customFormat="1" ht="30" x14ac:dyDescent="0.3">
      <c r="A912" s="239"/>
      <c r="B912" s="183"/>
      <c r="C912" s="183"/>
      <c r="D912" s="183"/>
      <c r="E912" s="183"/>
      <c r="F912" s="183"/>
      <c r="G912" s="183"/>
      <c r="J912" s="183"/>
      <c r="K912" s="183"/>
      <c r="L912" s="183"/>
      <c r="O912" s="80"/>
    </row>
    <row r="913" spans="1:15" s="76" customFormat="1" ht="30" x14ac:dyDescent="0.5">
      <c r="A913" s="239"/>
      <c r="B913" s="183"/>
      <c r="C913" s="183"/>
      <c r="D913" s="183"/>
      <c r="E913" s="183"/>
      <c r="F913" s="183"/>
      <c r="G913" s="183"/>
      <c r="J913" s="183"/>
      <c r="K913" s="183"/>
      <c r="L913" s="183"/>
      <c r="O913" s="86"/>
    </row>
    <row r="914" spans="1:15" s="76" customFormat="1" ht="30" x14ac:dyDescent="0.5">
      <c r="A914" s="239"/>
      <c r="B914" s="183"/>
      <c r="C914" s="183"/>
      <c r="D914" s="183"/>
      <c r="E914" s="183"/>
      <c r="F914" s="183"/>
      <c r="G914" s="183"/>
      <c r="J914" s="183"/>
      <c r="K914" s="183"/>
      <c r="L914" s="183"/>
      <c r="O914" s="86"/>
    </row>
    <row r="915" spans="1:15" s="76" customFormat="1" ht="30" x14ac:dyDescent="0.3">
      <c r="A915" s="239"/>
      <c r="B915" s="183"/>
      <c r="C915" s="183"/>
      <c r="D915" s="183"/>
      <c r="E915" s="183"/>
      <c r="F915" s="183"/>
      <c r="G915" s="183"/>
      <c r="J915" s="183"/>
      <c r="K915" s="183"/>
      <c r="L915" s="183"/>
      <c r="O915" s="80"/>
    </row>
    <row r="916" spans="1:15" s="76" customFormat="1" ht="30" x14ac:dyDescent="0.3">
      <c r="A916" s="239"/>
      <c r="B916" s="183"/>
      <c r="C916" s="183"/>
      <c r="D916" s="183"/>
      <c r="E916" s="183"/>
      <c r="F916" s="183"/>
      <c r="G916" s="183"/>
      <c r="J916" s="183"/>
      <c r="K916" s="183"/>
      <c r="L916" s="183"/>
      <c r="O916" s="80"/>
    </row>
    <row r="917" spans="1:15" s="76" customFormat="1" ht="30" x14ac:dyDescent="0.3">
      <c r="A917" s="239"/>
      <c r="B917" s="183"/>
      <c r="C917" s="183"/>
      <c r="D917" s="183"/>
      <c r="E917" s="183"/>
      <c r="F917" s="183"/>
      <c r="G917" s="183"/>
      <c r="J917" s="183"/>
      <c r="K917" s="183"/>
      <c r="L917" s="183"/>
      <c r="O917" s="80"/>
    </row>
    <row r="918" spans="1:15" s="76" customFormat="1" ht="30" x14ac:dyDescent="0.5">
      <c r="A918" s="239"/>
      <c r="B918" s="183"/>
      <c r="C918" s="183"/>
      <c r="D918" s="183"/>
      <c r="E918" s="183"/>
      <c r="F918" s="183"/>
      <c r="G918" s="183"/>
      <c r="J918" s="183"/>
      <c r="K918" s="183"/>
      <c r="L918" s="183"/>
      <c r="O918" s="86"/>
    </row>
    <row r="919" spans="1:15" s="76" customFormat="1" ht="30" x14ac:dyDescent="0.5">
      <c r="A919" s="239"/>
      <c r="B919" s="183"/>
      <c r="C919" s="183"/>
      <c r="D919" s="183"/>
      <c r="E919" s="183"/>
      <c r="F919" s="183"/>
      <c r="G919" s="183"/>
      <c r="J919" s="183"/>
      <c r="K919" s="183"/>
      <c r="L919" s="183"/>
      <c r="O919" s="86"/>
    </row>
    <row r="920" spans="1:15" s="76" customFormat="1" ht="30" x14ac:dyDescent="0.5">
      <c r="A920" s="239"/>
      <c r="B920" s="183"/>
      <c r="C920" s="183"/>
      <c r="D920" s="183"/>
      <c r="E920" s="183"/>
      <c r="F920" s="183"/>
      <c r="G920" s="183"/>
      <c r="J920" s="183"/>
      <c r="K920" s="183"/>
      <c r="L920" s="183"/>
      <c r="O920" s="86"/>
    </row>
    <row r="921" spans="1:15" s="76" customFormat="1" ht="30" x14ac:dyDescent="0.5">
      <c r="A921" s="239"/>
      <c r="B921" s="183"/>
      <c r="C921" s="183"/>
      <c r="D921" s="183"/>
      <c r="E921" s="183"/>
      <c r="F921" s="183"/>
      <c r="G921" s="183"/>
      <c r="J921" s="183"/>
      <c r="K921" s="183"/>
      <c r="L921" s="183"/>
      <c r="O921" s="86"/>
    </row>
    <row r="922" spans="1:15" s="76" customFormat="1" ht="30" x14ac:dyDescent="0.5">
      <c r="A922" s="239"/>
      <c r="B922" s="183"/>
      <c r="C922" s="183"/>
      <c r="D922" s="183"/>
      <c r="E922" s="183"/>
      <c r="F922" s="183"/>
      <c r="G922" s="183"/>
      <c r="J922" s="183"/>
      <c r="K922" s="183"/>
      <c r="L922" s="183"/>
      <c r="O922" s="86"/>
    </row>
    <row r="923" spans="1:15" s="76" customFormat="1" ht="30" x14ac:dyDescent="0.5">
      <c r="A923" s="239"/>
      <c r="B923" s="183"/>
      <c r="C923" s="183"/>
      <c r="D923" s="183"/>
      <c r="E923" s="183"/>
      <c r="F923" s="183"/>
      <c r="G923" s="183"/>
      <c r="J923" s="183"/>
      <c r="K923" s="183"/>
      <c r="L923" s="183"/>
      <c r="O923" s="86"/>
    </row>
    <row r="924" spans="1:15" s="76" customFormat="1" ht="30" x14ac:dyDescent="0.5">
      <c r="A924" s="239"/>
      <c r="B924" s="183"/>
      <c r="C924" s="183"/>
      <c r="D924" s="183"/>
      <c r="E924" s="183"/>
      <c r="F924" s="183"/>
      <c r="G924" s="183"/>
      <c r="J924" s="183"/>
      <c r="K924" s="183"/>
      <c r="L924" s="183"/>
      <c r="O924" s="86"/>
    </row>
    <row r="925" spans="1:15" s="76" customFormat="1" ht="30" x14ac:dyDescent="0.3">
      <c r="A925" s="239"/>
      <c r="B925" s="183"/>
      <c r="C925" s="183"/>
      <c r="D925" s="183"/>
      <c r="E925" s="183"/>
      <c r="F925" s="183"/>
      <c r="G925" s="183"/>
      <c r="J925" s="183"/>
      <c r="K925" s="183"/>
      <c r="L925" s="183"/>
      <c r="O925" s="80"/>
    </row>
    <row r="926" spans="1:15" s="76" customFormat="1" ht="30" x14ac:dyDescent="0.3">
      <c r="A926" s="239"/>
      <c r="B926" s="183"/>
      <c r="C926" s="183"/>
      <c r="D926" s="183"/>
      <c r="E926" s="183"/>
      <c r="F926" s="183"/>
      <c r="G926" s="183"/>
      <c r="J926" s="183"/>
      <c r="K926" s="183"/>
      <c r="L926" s="183"/>
      <c r="O926" s="80"/>
    </row>
    <row r="927" spans="1:15" s="76" customFormat="1" ht="30" x14ac:dyDescent="0.3">
      <c r="A927" s="239"/>
      <c r="B927" s="183"/>
      <c r="C927" s="183"/>
      <c r="D927" s="183"/>
      <c r="E927" s="183"/>
      <c r="F927" s="183"/>
      <c r="G927" s="183"/>
      <c r="J927" s="183"/>
      <c r="K927" s="183"/>
      <c r="L927" s="183"/>
      <c r="O927" s="80"/>
    </row>
    <row r="928" spans="1:15" s="76" customFormat="1" ht="30" x14ac:dyDescent="0.3">
      <c r="A928" s="239"/>
      <c r="B928" s="183"/>
      <c r="C928" s="183"/>
      <c r="D928" s="183"/>
      <c r="E928" s="183"/>
      <c r="F928" s="183"/>
      <c r="G928" s="183"/>
      <c r="J928" s="183"/>
      <c r="K928" s="183"/>
      <c r="L928" s="183"/>
      <c r="O928" s="80"/>
    </row>
    <row r="929" spans="1:15" s="76" customFormat="1" ht="30" x14ac:dyDescent="0.3">
      <c r="A929" s="239"/>
      <c r="B929" s="183"/>
      <c r="C929" s="183"/>
      <c r="D929" s="183"/>
      <c r="E929" s="183"/>
      <c r="F929" s="183"/>
      <c r="G929" s="183"/>
      <c r="J929" s="183"/>
      <c r="K929" s="183"/>
      <c r="L929" s="183"/>
      <c r="O929" s="80"/>
    </row>
    <row r="930" spans="1:15" s="76" customFormat="1" ht="30" x14ac:dyDescent="0.3">
      <c r="A930" s="239"/>
      <c r="B930" s="183"/>
      <c r="C930" s="183"/>
      <c r="D930" s="183"/>
      <c r="E930" s="183"/>
      <c r="F930" s="183"/>
      <c r="G930" s="183"/>
      <c r="J930" s="183"/>
      <c r="K930" s="183"/>
      <c r="L930" s="183"/>
      <c r="O930" s="80"/>
    </row>
    <row r="931" spans="1:15" s="76" customFormat="1" ht="30" x14ac:dyDescent="0.5">
      <c r="A931" s="239"/>
      <c r="B931" s="183"/>
      <c r="C931" s="183"/>
      <c r="D931" s="183"/>
      <c r="E931" s="183"/>
      <c r="F931" s="183"/>
      <c r="G931" s="183"/>
      <c r="J931" s="183"/>
      <c r="K931" s="183"/>
      <c r="L931" s="183"/>
      <c r="O931" s="86"/>
    </row>
    <row r="932" spans="1:15" s="76" customFormat="1" ht="30" x14ac:dyDescent="0.3">
      <c r="A932" s="239"/>
      <c r="B932" s="183"/>
      <c r="C932" s="183"/>
      <c r="D932" s="183"/>
      <c r="E932" s="183"/>
      <c r="F932" s="183"/>
      <c r="G932" s="183"/>
      <c r="J932" s="183"/>
      <c r="K932" s="183"/>
      <c r="L932" s="183"/>
      <c r="O932" s="80"/>
    </row>
    <row r="933" spans="1:15" s="76" customFormat="1" ht="30" x14ac:dyDescent="0.3">
      <c r="A933" s="239"/>
      <c r="B933" s="183"/>
      <c r="C933" s="183"/>
      <c r="D933" s="183"/>
      <c r="E933" s="183"/>
      <c r="F933" s="183"/>
      <c r="G933" s="183"/>
      <c r="J933" s="183"/>
      <c r="K933" s="183"/>
      <c r="L933" s="183"/>
      <c r="O933" s="80"/>
    </row>
    <row r="934" spans="1:15" s="76" customFormat="1" ht="30" x14ac:dyDescent="0.5">
      <c r="A934" s="239"/>
      <c r="B934" s="183"/>
      <c r="C934" s="183"/>
      <c r="D934" s="183"/>
      <c r="E934" s="183"/>
      <c r="F934" s="183"/>
      <c r="G934" s="183"/>
      <c r="J934" s="183"/>
      <c r="K934" s="183"/>
      <c r="L934" s="183"/>
      <c r="O934" s="86"/>
    </row>
    <row r="935" spans="1:15" s="76" customFormat="1" ht="30" x14ac:dyDescent="0.3">
      <c r="A935" s="239"/>
      <c r="B935" s="183"/>
      <c r="C935" s="183"/>
      <c r="D935" s="183"/>
      <c r="E935" s="183"/>
      <c r="F935" s="183"/>
      <c r="G935" s="183"/>
      <c r="J935" s="183"/>
      <c r="K935" s="183"/>
      <c r="L935" s="183"/>
      <c r="O935" s="80"/>
    </row>
    <row r="936" spans="1:15" s="76" customFormat="1" ht="30" x14ac:dyDescent="0.5">
      <c r="A936" s="239"/>
      <c r="B936" s="183"/>
      <c r="C936" s="183"/>
      <c r="D936" s="183"/>
      <c r="E936" s="183"/>
      <c r="F936" s="183"/>
      <c r="G936" s="183"/>
      <c r="J936" s="183"/>
      <c r="K936" s="183"/>
      <c r="L936" s="183"/>
      <c r="O936" s="86"/>
    </row>
    <row r="937" spans="1:15" s="76" customFormat="1" ht="30" x14ac:dyDescent="0.3">
      <c r="A937" s="239"/>
      <c r="B937" s="183"/>
      <c r="C937" s="183"/>
      <c r="D937" s="183"/>
      <c r="E937" s="183"/>
      <c r="F937" s="183"/>
      <c r="G937" s="183"/>
      <c r="J937" s="183"/>
      <c r="K937" s="183"/>
      <c r="L937" s="183"/>
      <c r="O937" s="80"/>
    </row>
    <row r="938" spans="1:15" s="76" customFormat="1" ht="30" x14ac:dyDescent="0.3">
      <c r="A938" s="239"/>
      <c r="B938" s="183"/>
      <c r="C938" s="183"/>
      <c r="D938" s="183"/>
      <c r="E938" s="183"/>
      <c r="F938" s="183"/>
      <c r="G938" s="183"/>
      <c r="J938" s="183"/>
      <c r="K938" s="183"/>
      <c r="L938" s="183"/>
      <c r="O938" s="80"/>
    </row>
    <row r="939" spans="1:15" s="76" customFormat="1" ht="30" x14ac:dyDescent="0.5">
      <c r="A939" s="239"/>
      <c r="B939" s="183"/>
      <c r="C939" s="183"/>
      <c r="D939" s="183"/>
      <c r="E939" s="183"/>
      <c r="F939" s="183"/>
      <c r="G939" s="183"/>
      <c r="J939" s="183"/>
      <c r="K939" s="183"/>
      <c r="L939" s="183"/>
      <c r="O939" s="86"/>
    </row>
    <row r="940" spans="1:15" s="76" customFormat="1" ht="30" x14ac:dyDescent="0.5">
      <c r="A940" s="239"/>
      <c r="B940" s="183"/>
      <c r="C940" s="183"/>
      <c r="D940" s="183"/>
      <c r="E940" s="183"/>
      <c r="F940" s="183"/>
      <c r="G940" s="183"/>
      <c r="J940" s="183"/>
      <c r="K940" s="183"/>
      <c r="L940" s="183"/>
      <c r="O940" s="86"/>
    </row>
    <row r="941" spans="1:15" s="76" customFormat="1" ht="30" x14ac:dyDescent="0.3">
      <c r="A941" s="239"/>
      <c r="B941" s="183"/>
      <c r="C941" s="183"/>
      <c r="D941" s="183"/>
      <c r="E941" s="183"/>
      <c r="F941" s="183"/>
      <c r="G941" s="183"/>
      <c r="J941" s="183"/>
      <c r="K941" s="183"/>
      <c r="L941" s="183"/>
      <c r="O941" s="80"/>
    </row>
    <row r="942" spans="1:15" s="76" customFormat="1" ht="30" x14ac:dyDescent="0.3">
      <c r="A942" s="239"/>
      <c r="B942" s="183"/>
      <c r="C942" s="183"/>
      <c r="D942" s="183"/>
      <c r="E942" s="183"/>
      <c r="F942" s="183"/>
      <c r="G942" s="183"/>
      <c r="J942" s="183"/>
      <c r="K942" s="183"/>
      <c r="L942" s="183"/>
      <c r="O942" s="80"/>
    </row>
    <row r="943" spans="1:15" s="76" customFormat="1" ht="30" x14ac:dyDescent="0.3">
      <c r="A943" s="239"/>
      <c r="B943" s="183"/>
      <c r="C943" s="183"/>
      <c r="D943" s="183"/>
      <c r="E943" s="183"/>
      <c r="F943" s="183"/>
      <c r="G943" s="183"/>
      <c r="J943" s="183"/>
      <c r="K943" s="183"/>
      <c r="L943" s="183"/>
      <c r="O943" s="80"/>
    </row>
    <row r="944" spans="1:15" s="76" customFormat="1" ht="30" x14ac:dyDescent="0.5">
      <c r="A944" s="239"/>
      <c r="B944" s="183"/>
      <c r="C944" s="183"/>
      <c r="D944" s="183"/>
      <c r="E944" s="183"/>
      <c r="F944" s="183"/>
      <c r="G944" s="183"/>
      <c r="J944" s="183"/>
      <c r="K944" s="183"/>
      <c r="L944" s="183"/>
      <c r="O944" s="86"/>
    </row>
    <row r="945" spans="1:15" s="76" customFormat="1" ht="30" x14ac:dyDescent="0.5">
      <c r="A945" s="239"/>
      <c r="B945" s="183"/>
      <c r="C945" s="183"/>
      <c r="D945" s="183"/>
      <c r="E945" s="183"/>
      <c r="F945" s="183"/>
      <c r="G945" s="183"/>
      <c r="J945" s="183"/>
      <c r="K945" s="183"/>
      <c r="L945" s="183"/>
      <c r="O945" s="86"/>
    </row>
    <row r="946" spans="1:15" s="76" customFormat="1" ht="30" x14ac:dyDescent="0.5">
      <c r="A946" s="239"/>
      <c r="B946" s="183"/>
      <c r="C946" s="183"/>
      <c r="D946" s="183"/>
      <c r="E946" s="183"/>
      <c r="F946" s="183"/>
      <c r="G946" s="183"/>
      <c r="J946" s="183"/>
      <c r="K946" s="183"/>
      <c r="L946" s="183"/>
      <c r="O946" s="86"/>
    </row>
    <row r="947" spans="1:15" s="76" customFormat="1" ht="30" x14ac:dyDescent="0.5">
      <c r="A947" s="239"/>
      <c r="B947" s="183"/>
      <c r="C947" s="183"/>
      <c r="D947" s="183"/>
      <c r="E947" s="183"/>
      <c r="F947" s="183"/>
      <c r="G947" s="183"/>
      <c r="J947" s="183"/>
      <c r="K947" s="183"/>
      <c r="L947" s="183"/>
      <c r="O947" s="86"/>
    </row>
    <row r="948" spans="1:15" s="76" customFormat="1" ht="30" x14ac:dyDescent="0.3">
      <c r="A948" s="239"/>
      <c r="B948" s="183"/>
      <c r="C948" s="183"/>
      <c r="D948" s="183"/>
      <c r="E948" s="183"/>
      <c r="F948" s="183"/>
      <c r="G948" s="183"/>
      <c r="J948" s="183"/>
      <c r="K948" s="183"/>
      <c r="L948" s="183"/>
      <c r="O948" s="80"/>
    </row>
    <row r="949" spans="1:15" s="76" customFormat="1" ht="30" x14ac:dyDescent="0.3">
      <c r="A949" s="239"/>
      <c r="B949" s="183"/>
      <c r="C949" s="183"/>
      <c r="D949" s="183"/>
      <c r="E949" s="183"/>
      <c r="F949" s="183"/>
      <c r="G949" s="183"/>
      <c r="J949" s="183"/>
      <c r="K949" s="183"/>
      <c r="L949" s="183"/>
      <c r="O949" s="80"/>
    </row>
    <row r="950" spans="1:15" s="76" customFormat="1" ht="30" x14ac:dyDescent="0.3">
      <c r="A950" s="239"/>
      <c r="B950" s="183"/>
      <c r="C950" s="183"/>
      <c r="D950" s="183"/>
      <c r="E950" s="183"/>
      <c r="F950" s="183"/>
      <c r="G950" s="183"/>
      <c r="J950" s="183"/>
      <c r="K950" s="183"/>
      <c r="L950" s="183"/>
      <c r="O950" s="80"/>
    </row>
    <row r="951" spans="1:15" s="76" customFormat="1" ht="30" x14ac:dyDescent="0.3">
      <c r="A951" s="239"/>
      <c r="B951" s="183"/>
      <c r="C951" s="183"/>
      <c r="D951" s="183"/>
      <c r="E951" s="183"/>
      <c r="F951" s="183"/>
      <c r="G951" s="183"/>
      <c r="J951" s="183"/>
      <c r="K951" s="183"/>
      <c r="L951" s="183"/>
      <c r="O951" s="80"/>
    </row>
    <row r="952" spans="1:15" s="76" customFormat="1" ht="30" x14ac:dyDescent="0.5">
      <c r="A952" s="239"/>
      <c r="B952" s="183"/>
      <c r="C952" s="183"/>
      <c r="D952" s="183"/>
      <c r="E952" s="183"/>
      <c r="F952" s="183"/>
      <c r="G952" s="183"/>
      <c r="J952" s="183"/>
      <c r="K952" s="183"/>
      <c r="L952" s="183"/>
      <c r="O952" s="86"/>
    </row>
    <row r="953" spans="1:15" s="76" customFormat="1" ht="30" x14ac:dyDescent="0.3">
      <c r="A953" s="239"/>
      <c r="B953" s="183"/>
      <c r="C953" s="183"/>
      <c r="D953" s="183"/>
      <c r="E953" s="183"/>
      <c r="F953" s="183"/>
      <c r="G953" s="183"/>
      <c r="J953" s="183"/>
      <c r="K953" s="183"/>
      <c r="L953" s="183"/>
      <c r="O953" s="80"/>
    </row>
    <row r="954" spans="1:15" s="76" customFormat="1" ht="30" x14ac:dyDescent="0.3">
      <c r="A954" s="239"/>
      <c r="B954" s="183"/>
      <c r="C954" s="183"/>
      <c r="D954" s="183"/>
      <c r="E954" s="183"/>
      <c r="F954" s="183"/>
      <c r="G954" s="183"/>
      <c r="J954" s="183"/>
      <c r="K954" s="183"/>
      <c r="L954" s="183"/>
      <c r="O954" s="80"/>
    </row>
    <row r="955" spans="1:15" s="76" customFormat="1" ht="30" x14ac:dyDescent="0.3">
      <c r="A955" s="239"/>
      <c r="B955" s="183"/>
      <c r="C955" s="183"/>
      <c r="D955" s="183"/>
      <c r="E955" s="183"/>
      <c r="F955" s="183"/>
      <c r="G955" s="183"/>
      <c r="J955" s="183"/>
      <c r="K955" s="183"/>
      <c r="L955" s="183"/>
      <c r="O955" s="80"/>
    </row>
    <row r="956" spans="1:15" s="76" customFormat="1" ht="30" x14ac:dyDescent="0.5">
      <c r="A956" s="239"/>
      <c r="B956" s="183"/>
      <c r="C956" s="183"/>
      <c r="D956" s="183"/>
      <c r="E956" s="183"/>
      <c r="F956" s="183"/>
      <c r="G956" s="183"/>
      <c r="J956" s="183"/>
      <c r="K956" s="183"/>
      <c r="L956" s="183"/>
      <c r="O956" s="86"/>
    </row>
    <row r="957" spans="1:15" s="76" customFormat="1" ht="30" x14ac:dyDescent="0.3">
      <c r="A957" s="239"/>
      <c r="B957" s="183"/>
      <c r="C957" s="183"/>
      <c r="D957" s="183"/>
      <c r="E957" s="183"/>
      <c r="F957" s="183"/>
      <c r="G957" s="183"/>
      <c r="J957" s="183"/>
      <c r="K957" s="183"/>
      <c r="L957" s="183"/>
      <c r="O957" s="80"/>
    </row>
    <row r="958" spans="1:15" s="76" customFormat="1" ht="30" x14ac:dyDescent="0.3">
      <c r="A958" s="239"/>
      <c r="B958" s="183"/>
      <c r="C958" s="183"/>
      <c r="D958" s="183"/>
      <c r="E958" s="183"/>
      <c r="F958" s="183"/>
      <c r="G958" s="183"/>
      <c r="J958" s="183"/>
      <c r="K958" s="183"/>
      <c r="L958" s="183"/>
      <c r="O958" s="80"/>
    </row>
    <row r="959" spans="1:15" s="76" customFormat="1" ht="30" x14ac:dyDescent="0.5">
      <c r="A959" s="239"/>
      <c r="B959" s="183"/>
      <c r="C959" s="183"/>
      <c r="D959" s="183"/>
      <c r="E959" s="183"/>
      <c r="F959" s="183"/>
      <c r="G959" s="183"/>
      <c r="J959" s="183"/>
      <c r="K959" s="183"/>
      <c r="L959" s="183"/>
      <c r="O959" s="86"/>
    </row>
    <row r="960" spans="1:15" s="76" customFormat="1" ht="30" x14ac:dyDescent="0.5">
      <c r="A960" s="239"/>
      <c r="B960" s="183"/>
      <c r="C960" s="183"/>
      <c r="D960" s="183"/>
      <c r="E960" s="183"/>
      <c r="F960" s="183"/>
      <c r="G960" s="183"/>
      <c r="J960" s="183"/>
      <c r="K960" s="183"/>
      <c r="L960" s="183"/>
      <c r="O960" s="86"/>
    </row>
    <row r="961" spans="1:15" s="76" customFormat="1" ht="30" x14ac:dyDescent="0.3">
      <c r="A961" s="239"/>
      <c r="B961" s="183"/>
      <c r="C961" s="183"/>
      <c r="D961" s="183"/>
      <c r="E961" s="183"/>
      <c r="F961" s="183"/>
      <c r="G961" s="183"/>
      <c r="J961" s="183"/>
      <c r="K961" s="183"/>
      <c r="L961" s="183"/>
      <c r="M961" s="87"/>
      <c r="O961" s="80"/>
    </row>
    <row r="962" spans="1:15" s="76" customFormat="1" ht="30" x14ac:dyDescent="0.3">
      <c r="A962" s="239"/>
      <c r="B962" s="183"/>
      <c r="C962" s="183"/>
      <c r="D962" s="183"/>
      <c r="E962" s="183"/>
      <c r="F962" s="183"/>
      <c r="G962" s="183"/>
      <c r="J962" s="183"/>
      <c r="K962" s="183"/>
      <c r="L962" s="183"/>
      <c r="O962" s="80"/>
    </row>
    <row r="963" spans="1:15" s="76" customFormat="1" ht="30" x14ac:dyDescent="0.3">
      <c r="A963" s="239"/>
      <c r="B963" s="183"/>
      <c r="C963" s="183"/>
      <c r="D963" s="183"/>
      <c r="E963" s="183"/>
      <c r="F963" s="183"/>
      <c r="G963" s="183"/>
      <c r="J963" s="183"/>
      <c r="K963" s="183"/>
      <c r="L963" s="183"/>
      <c r="O963" s="80"/>
    </row>
    <row r="964" spans="1:15" s="76" customFormat="1" ht="30" x14ac:dyDescent="0.3">
      <c r="A964" s="239"/>
      <c r="B964" s="183"/>
      <c r="C964" s="183"/>
      <c r="D964" s="183"/>
      <c r="E964" s="183"/>
      <c r="F964" s="183"/>
      <c r="G964" s="183"/>
      <c r="J964" s="183"/>
      <c r="K964" s="183"/>
      <c r="L964" s="183"/>
      <c r="O964" s="80"/>
    </row>
    <row r="965" spans="1:15" s="76" customFormat="1" ht="30" x14ac:dyDescent="0.5">
      <c r="A965" s="239"/>
      <c r="B965" s="183"/>
      <c r="C965" s="183"/>
      <c r="D965" s="183"/>
      <c r="E965" s="183"/>
      <c r="F965" s="183"/>
      <c r="G965" s="183"/>
      <c r="J965" s="183"/>
      <c r="K965" s="183"/>
      <c r="L965" s="183"/>
      <c r="O965" s="86"/>
    </row>
    <row r="966" spans="1:15" s="76" customFormat="1" ht="30" x14ac:dyDescent="0.5">
      <c r="A966" s="239"/>
      <c r="B966" s="183"/>
      <c r="C966" s="183"/>
      <c r="D966" s="183"/>
      <c r="E966" s="183"/>
      <c r="F966" s="183"/>
      <c r="G966" s="183"/>
      <c r="J966" s="183"/>
      <c r="K966" s="183"/>
      <c r="L966" s="183"/>
      <c r="O966" s="86"/>
    </row>
    <row r="967" spans="1:15" s="76" customFormat="1" ht="30" x14ac:dyDescent="0.3">
      <c r="A967" s="239"/>
      <c r="B967" s="183"/>
      <c r="C967" s="183"/>
      <c r="D967" s="183"/>
      <c r="E967" s="183"/>
      <c r="F967" s="183"/>
      <c r="G967" s="183"/>
      <c r="J967" s="183"/>
      <c r="K967" s="183"/>
      <c r="L967" s="183"/>
      <c r="O967" s="80"/>
    </row>
    <row r="968" spans="1:15" s="76" customFormat="1" ht="30" x14ac:dyDescent="0.3">
      <c r="A968" s="239"/>
      <c r="B968" s="183"/>
      <c r="C968" s="183"/>
      <c r="D968" s="183"/>
      <c r="E968" s="183"/>
      <c r="F968" s="183"/>
      <c r="G968" s="183"/>
      <c r="J968" s="183"/>
      <c r="K968" s="183"/>
      <c r="L968" s="183"/>
      <c r="O968" s="80"/>
    </row>
    <row r="969" spans="1:15" s="76" customFormat="1" ht="30" x14ac:dyDescent="0.3">
      <c r="A969" s="239"/>
      <c r="B969" s="183"/>
      <c r="C969" s="183"/>
      <c r="D969" s="183"/>
      <c r="E969" s="183"/>
      <c r="F969" s="183"/>
      <c r="G969" s="183"/>
      <c r="J969" s="183"/>
      <c r="K969" s="183"/>
      <c r="L969" s="183"/>
      <c r="O969" s="80"/>
    </row>
    <row r="970" spans="1:15" s="76" customFormat="1" ht="30" x14ac:dyDescent="0.5">
      <c r="A970" s="239"/>
      <c r="B970" s="183"/>
      <c r="C970" s="183"/>
      <c r="D970" s="183"/>
      <c r="E970" s="183"/>
      <c r="F970" s="183"/>
      <c r="G970" s="183"/>
      <c r="J970" s="183"/>
      <c r="K970" s="183"/>
      <c r="L970" s="183"/>
      <c r="O970" s="86"/>
    </row>
    <row r="971" spans="1:15" s="76" customFormat="1" ht="30" x14ac:dyDescent="0.3">
      <c r="A971" s="239"/>
      <c r="B971" s="183"/>
      <c r="C971" s="183"/>
      <c r="D971" s="183"/>
      <c r="E971" s="183"/>
      <c r="F971" s="183"/>
      <c r="G971" s="183"/>
      <c r="J971" s="183"/>
      <c r="K971" s="183"/>
      <c r="L971" s="183"/>
      <c r="O971" s="80"/>
    </row>
    <row r="972" spans="1:15" s="76" customFormat="1" ht="30" x14ac:dyDescent="0.3">
      <c r="A972" s="239"/>
      <c r="B972" s="183"/>
      <c r="C972" s="183"/>
      <c r="D972" s="183"/>
      <c r="E972" s="183"/>
      <c r="F972" s="183"/>
      <c r="G972" s="183"/>
      <c r="J972" s="183"/>
      <c r="K972" s="183"/>
      <c r="L972" s="183"/>
      <c r="O972" s="80"/>
    </row>
    <row r="973" spans="1:15" s="76" customFormat="1" ht="30" x14ac:dyDescent="0.5">
      <c r="A973" s="239"/>
      <c r="B973" s="183"/>
      <c r="C973" s="183"/>
      <c r="D973" s="183"/>
      <c r="E973" s="183"/>
      <c r="F973" s="183"/>
      <c r="G973" s="183"/>
      <c r="J973" s="183"/>
      <c r="K973" s="183"/>
      <c r="L973" s="183"/>
      <c r="O973" s="86"/>
    </row>
    <row r="974" spans="1:15" s="76" customFormat="1" ht="30" x14ac:dyDescent="0.3">
      <c r="A974" s="239"/>
      <c r="B974" s="183"/>
      <c r="C974" s="183"/>
      <c r="D974" s="183"/>
      <c r="E974" s="183"/>
      <c r="F974" s="183"/>
      <c r="G974" s="183"/>
      <c r="J974" s="183"/>
      <c r="K974" s="183"/>
      <c r="L974" s="183"/>
      <c r="O974" s="80"/>
    </row>
    <row r="975" spans="1:15" s="76" customFormat="1" ht="30" x14ac:dyDescent="0.5">
      <c r="A975" s="239"/>
      <c r="B975" s="183"/>
      <c r="C975" s="183"/>
      <c r="D975" s="183"/>
      <c r="E975" s="183"/>
      <c r="F975" s="183"/>
      <c r="G975" s="183"/>
      <c r="J975" s="183"/>
      <c r="K975" s="183"/>
      <c r="L975" s="183"/>
      <c r="O975" s="86"/>
    </row>
    <row r="976" spans="1:15" s="76" customFormat="1" ht="30" x14ac:dyDescent="0.3">
      <c r="A976" s="239"/>
      <c r="B976" s="183"/>
      <c r="C976" s="183"/>
      <c r="D976" s="183"/>
      <c r="E976" s="183"/>
      <c r="F976" s="183"/>
      <c r="G976" s="183"/>
      <c r="J976" s="183"/>
      <c r="K976" s="183"/>
      <c r="L976" s="183"/>
      <c r="O976" s="80"/>
    </row>
    <row r="977" spans="1:15" s="76" customFormat="1" ht="30" x14ac:dyDescent="0.5">
      <c r="A977" s="239"/>
      <c r="B977" s="183"/>
      <c r="C977" s="183"/>
      <c r="D977" s="183"/>
      <c r="E977" s="183"/>
      <c r="F977" s="183"/>
      <c r="G977" s="183"/>
      <c r="J977" s="183"/>
      <c r="K977" s="183"/>
      <c r="L977" s="183"/>
      <c r="O977" s="86"/>
    </row>
    <row r="978" spans="1:15" s="76" customFormat="1" ht="30" x14ac:dyDescent="0.3">
      <c r="A978" s="239"/>
      <c r="B978" s="183"/>
      <c r="C978" s="183"/>
      <c r="D978" s="183"/>
      <c r="E978" s="183"/>
      <c r="F978" s="183"/>
      <c r="G978" s="183"/>
      <c r="J978" s="183"/>
      <c r="K978" s="183"/>
      <c r="L978" s="183"/>
      <c r="O978" s="80"/>
    </row>
    <row r="979" spans="1:15" s="76" customFormat="1" ht="30" x14ac:dyDescent="0.5">
      <c r="A979" s="239"/>
      <c r="B979" s="183"/>
      <c r="C979" s="183"/>
      <c r="D979" s="183"/>
      <c r="E979" s="183"/>
      <c r="F979" s="183"/>
      <c r="G979" s="183"/>
      <c r="J979" s="183"/>
      <c r="K979" s="183"/>
      <c r="L979" s="183"/>
      <c r="O979" s="86"/>
    </row>
    <row r="980" spans="1:15" s="76" customFormat="1" ht="30" x14ac:dyDescent="0.3">
      <c r="A980" s="239"/>
      <c r="B980" s="183"/>
      <c r="C980" s="183"/>
      <c r="D980" s="183"/>
      <c r="E980" s="183"/>
      <c r="F980" s="183"/>
      <c r="G980" s="183"/>
      <c r="J980" s="183"/>
      <c r="K980" s="183"/>
      <c r="L980" s="183"/>
      <c r="O980" s="80"/>
    </row>
    <row r="981" spans="1:15" s="76" customFormat="1" ht="30" x14ac:dyDescent="0.5">
      <c r="A981" s="239"/>
      <c r="B981" s="183"/>
      <c r="C981" s="183"/>
      <c r="D981" s="183"/>
      <c r="E981" s="183"/>
      <c r="F981" s="183"/>
      <c r="G981" s="183"/>
      <c r="J981" s="183"/>
      <c r="K981" s="183"/>
      <c r="L981" s="183"/>
      <c r="O981" s="86"/>
    </row>
    <row r="982" spans="1:15" s="76" customFormat="1" ht="30" x14ac:dyDescent="0.5">
      <c r="A982" s="239"/>
      <c r="B982" s="183"/>
      <c r="C982" s="183"/>
      <c r="D982" s="183"/>
      <c r="E982" s="183"/>
      <c r="F982" s="183"/>
      <c r="G982" s="183"/>
      <c r="J982" s="183"/>
      <c r="K982" s="183"/>
      <c r="L982" s="183"/>
      <c r="O982" s="86"/>
    </row>
    <row r="983" spans="1:15" s="76" customFormat="1" ht="30" x14ac:dyDescent="0.3">
      <c r="A983" s="239"/>
      <c r="B983" s="183"/>
      <c r="C983" s="183"/>
      <c r="D983" s="183"/>
      <c r="E983" s="183"/>
      <c r="F983" s="183"/>
      <c r="G983" s="183"/>
      <c r="J983" s="183"/>
      <c r="K983" s="183"/>
      <c r="L983" s="183"/>
      <c r="O983" s="80"/>
    </row>
    <row r="984" spans="1:15" s="76" customFormat="1" ht="30" x14ac:dyDescent="0.5">
      <c r="A984" s="239"/>
      <c r="B984" s="183"/>
      <c r="C984" s="183"/>
      <c r="D984" s="183"/>
      <c r="E984" s="183"/>
      <c r="F984" s="183"/>
      <c r="G984" s="183"/>
      <c r="J984" s="183"/>
      <c r="K984" s="183"/>
      <c r="L984" s="183"/>
      <c r="O984" s="86"/>
    </row>
    <row r="985" spans="1:15" s="76" customFormat="1" ht="30" x14ac:dyDescent="0.3">
      <c r="A985" s="239"/>
      <c r="B985" s="183"/>
      <c r="C985" s="183"/>
      <c r="D985" s="183"/>
      <c r="E985" s="183"/>
      <c r="F985" s="183"/>
      <c r="G985" s="183"/>
      <c r="J985" s="183"/>
      <c r="K985" s="183"/>
      <c r="L985" s="183"/>
      <c r="O985" s="80"/>
    </row>
    <row r="986" spans="1:15" s="76" customFormat="1" ht="30" x14ac:dyDescent="0.5">
      <c r="A986" s="239"/>
      <c r="B986" s="183"/>
      <c r="C986" s="183"/>
      <c r="D986" s="183"/>
      <c r="E986" s="183"/>
      <c r="F986" s="183"/>
      <c r="G986" s="183"/>
      <c r="J986" s="183"/>
      <c r="K986" s="183"/>
      <c r="L986" s="183"/>
      <c r="O986" s="86"/>
    </row>
    <row r="987" spans="1:15" s="76" customFormat="1" ht="30" x14ac:dyDescent="0.3">
      <c r="A987" s="239"/>
      <c r="B987" s="183"/>
      <c r="C987" s="183"/>
      <c r="D987" s="183"/>
      <c r="E987" s="183"/>
      <c r="F987" s="183"/>
      <c r="G987" s="183"/>
      <c r="J987" s="183"/>
      <c r="K987" s="183"/>
      <c r="L987" s="183"/>
      <c r="O987" s="80"/>
    </row>
    <row r="988" spans="1:15" s="76" customFormat="1" ht="30" x14ac:dyDescent="0.5">
      <c r="A988" s="239"/>
      <c r="B988" s="183"/>
      <c r="C988" s="183"/>
      <c r="D988" s="183"/>
      <c r="E988" s="183"/>
      <c r="F988" s="183"/>
      <c r="G988" s="183"/>
      <c r="J988" s="183"/>
      <c r="K988" s="183"/>
      <c r="L988" s="183"/>
      <c r="O988" s="86"/>
    </row>
    <row r="989" spans="1:15" s="76" customFormat="1" ht="30" x14ac:dyDescent="0.3">
      <c r="A989" s="239"/>
      <c r="B989" s="183"/>
      <c r="C989" s="183"/>
      <c r="D989" s="183"/>
      <c r="E989" s="183"/>
      <c r="F989" s="183"/>
      <c r="G989" s="183"/>
      <c r="J989" s="183"/>
      <c r="K989" s="183"/>
      <c r="L989" s="183"/>
      <c r="O989" s="80"/>
    </row>
    <row r="990" spans="1:15" s="76" customFormat="1" ht="30" x14ac:dyDescent="0.3">
      <c r="A990" s="239"/>
      <c r="B990" s="183"/>
      <c r="C990" s="183"/>
      <c r="D990" s="183"/>
      <c r="E990" s="183"/>
      <c r="F990" s="183"/>
      <c r="G990" s="183"/>
      <c r="J990" s="183"/>
      <c r="K990" s="183"/>
      <c r="L990" s="183"/>
      <c r="O990" s="80"/>
    </row>
    <row r="991" spans="1:15" s="76" customFormat="1" ht="30" x14ac:dyDescent="0.5">
      <c r="A991" s="239"/>
      <c r="B991" s="183"/>
      <c r="C991" s="183"/>
      <c r="D991" s="183"/>
      <c r="E991" s="183"/>
      <c r="F991" s="183"/>
      <c r="G991" s="183"/>
      <c r="J991" s="183"/>
      <c r="K991" s="183"/>
      <c r="L991" s="183"/>
      <c r="O991" s="86"/>
    </row>
    <row r="992" spans="1:15" s="76" customFormat="1" ht="30" x14ac:dyDescent="0.3">
      <c r="A992" s="239"/>
      <c r="B992" s="183"/>
      <c r="C992" s="183"/>
      <c r="D992" s="183"/>
      <c r="E992" s="183"/>
      <c r="F992" s="183"/>
      <c r="G992" s="183"/>
      <c r="J992" s="183"/>
      <c r="K992" s="183"/>
      <c r="L992" s="183"/>
      <c r="O992" s="80"/>
    </row>
    <row r="993" spans="1:15" s="76" customFormat="1" ht="30" x14ac:dyDescent="0.3">
      <c r="A993" s="239"/>
      <c r="B993" s="183"/>
      <c r="C993" s="183"/>
      <c r="D993" s="183"/>
      <c r="E993" s="183"/>
      <c r="F993" s="183"/>
      <c r="G993" s="183"/>
      <c r="J993" s="183"/>
      <c r="K993" s="183"/>
      <c r="L993" s="183"/>
      <c r="O993" s="80"/>
    </row>
    <row r="994" spans="1:15" s="76" customFormat="1" ht="30" x14ac:dyDescent="0.3">
      <c r="A994" s="239"/>
      <c r="B994" s="183"/>
      <c r="C994" s="183"/>
      <c r="D994" s="183"/>
      <c r="E994" s="183"/>
      <c r="F994" s="183"/>
      <c r="G994" s="183"/>
      <c r="J994" s="183"/>
      <c r="K994" s="183"/>
      <c r="L994" s="183"/>
      <c r="O994" s="80"/>
    </row>
    <row r="995" spans="1:15" s="76" customFormat="1" ht="30" x14ac:dyDescent="0.3">
      <c r="A995" s="239"/>
      <c r="B995" s="183"/>
      <c r="C995" s="183"/>
      <c r="D995" s="183"/>
      <c r="E995" s="183"/>
      <c r="F995" s="183"/>
      <c r="G995" s="183"/>
      <c r="J995" s="183"/>
      <c r="K995" s="183"/>
      <c r="L995" s="183"/>
      <c r="O995" s="80"/>
    </row>
    <row r="996" spans="1:15" s="76" customFormat="1" ht="30" x14ac:dyDescent="0.3">
      <c r="A996" s="239"/>
      <c r="B996" s="183"/>
      <c r="C996" s="183"/>
      <c r="D996" s="183"/>
      <c r="E996" s="183"/>
      <c r="F996" s="183"/>
      <c r="G996" s="183"/>
      <c r="J996" s="183"/>
      <c r="K996" s="183"/>
      <c r="L996" s="183"/>
      <c r="O996" s="80"/>
    </row>
    <row r="997" spans="1:15" s="76" customFormat="1" ht="30" x14ac:dyDescent="0.5">
      <c r="A997" s="239"/>
      <c r="B997" s="183"/>
      <c r="C997" s="183"/>
      <c r="D997" s="183"/>
      <c r="E997" s="183"/>
      <c r="F997" s="183"/>
      <c r="G997" s="183"/>
      <c r="J997" s="183"/>
      <c r="K997" s="183"/>
      <c r="L997" s="183"/>
      <c r="O997" s="86"/>
    </row>
    <row r="998" spans="1:15" s="76" customFormat="1" ht="30" x14ac:dyDescent="0.3">
      <c r="A998" s="239"/>
      <c r="B998" s="183"/>
      <c r="C998" s="183"/>
      <c r="D998" s="183"/>
      <c r="E998" s="183"/>
      <c r="F998" s="183"/>
      <c r="G998" s="183"/>
      <c r="J998" s="183"/>
      <c r="K998" s="183"/>
      <c r="L998" s="183"/>
      <c r="O998" s="80"/>
    </row>
    <row r="999" spans="1:15" s="76" customFormat="1" ht="30" x14ac:dyDescent="0.3">
      <c r="A999" s="239"/>
      <c r="B999" s="183"/>
      <c r="C999" s="183"/>
      <c r="D999" s="183"/>
      <c r="E999" s="183"/>
      <c r="F999" s="183"/>
      <c r="G999" s="183"/>
      <c r="J999" s="183"/>
      <c r="K999" s="183"/>
      <c r="L999" s="183"/>
      <c r="O999" s="80"/>
    </row>
    <row r="1000" spans="1:15" s="76" customFormat="1" ht="30" x14ac:dyDescent="0.3">
      <c r="A1000" s="239"/>
      <c r="B1000" s="183"/>
      <c r="C1000" s="183"/>
      <c r="D1000" s="183"/>
      <c r="E1000" s="183"/>
      <c r="F1000" s="183"/>
      <c r="G1000" s="183"/>
      <c r="J1000" s="183"/>
      <c r="K1000" s="183"/>
      <c r="L1000" s="183"/>
      <c r="O1000" s="80"/>
    </row>
    <row r="1001" spans="1:15" s="76" customFormat="1" ht="30" x14ac:dyDescent="0.3">
      <c r="A1001" s="239"/>
      <c r="B1001" s="183"/>
      <c r="C1001" s="183"/>
      <c r="D1001" s="183"/>
      <c r="E1001" s="183"/>
      <c r="F1001" s="183"/>
      <c r="G1001" s="183"/>
      <c r="J1001" s="183"/>
      <c r="K1001" s="183"/>
      <c r="L1001" s="183"/>
      <c r="O1001" s="80"/>
    </row>
    <row r="1002" spans="1:15" s="76" customFormat="1" ht="30" x14ac:dyDescent="0.3">
      <c r="A1002" s="239"/>
      <c r="B1002" s="183"/>
      <c r="C1002" s="183"/>
      <c r="D1002" s="183"/>
      <c r="E1002" s="183"/>
      <c r="F1002" s="183"/>
      <c r="G1002" s="183"/>
      <c r="J1002" s="183"/>
      <c r="K1002" s="183"/>
      <c r="L1002" s="183"/>
      <c r="O1002" s="80"/>
    </row>
    <row r="1003" spans="1:15" s="76" customFormat="1" ht="30" x14ac:dyDescent="0.3">
      <c r="A1003" s="239"/>
      <c r="B1003" s="183"/>
      <c r="C1003" s="183"/>
      <c r="D1003" s="183"/>
      <c r="E1003" s="183"/>
      <c r="F1003" s="183"/>
      <c r="G1003" s="183"/>
      <c r="J1003" s="183"/>
      <c r="K1003" s="183"/>
      <c r="L1003" s="183"/>
      <c r="O1003" s="80"/>
    </row>
    <row r="1004" spans="1:15" s="76" customFormat="1" ht="30" x14ac:dyDescent="0.5">
      <c r="A1004" s="239"/>
      <c r="B1004" s="183"/>
      <c r="C1004" s="183"/>
      <c r="D1004" s="183"/>
      <c r="E1004" s="183"/>
      <c r="F1004" s="183"/>
      <c r="G1004" s="183"/>
      <c r="J1004" s="183"/>
      <c r="K1004" s="183"/>
      <c r="L1004" s="183"/>
      <c r="O1004" s="86"/>
    </row>
    <row r="1005" spans="1:15" s="76" customFormat="1" ht="30" x14ac:dyDescent="0.3">
      <c r="A1005" s="239"/>
      <c r="B1005" s="183"/>
      <c r="C1005" s="183"/>
      <c r="D1005" s="183"/>
      <c r="E1005" s="183"/>
      <c r="F1005" s="183"/>
      <c r="G1005" s="183"/>
      <c r="J1005" s="183"/>
      <c r="K1005" s="183"/>
      <c r="L1005" s="183"/>
      <c r="O1005" s="80"/>
    </row>
    <row r="1006" spans="1:15" s="76" customFormat="1" ht="30" x14ac:dyDescent="0.3">
      <c r="A1006" s="239"/>
      <c r="B1006" s="183"/>
      <c r="C1006" s="183"/>
      <c r="D1006" s="183"/>
      <c r="E1006" s="183"/>
      <c r="F1006" s="183"/>
      <c r="G1006" s="183"/>
      <c r="J1006" s="183"/>
      <c r="K1006" s="183"/>
      <c r="L1006" s="183"/>
      <c r="O1006" s="80"/>
    </row>
    <row r="1007" spans="1:15" s="76" customFormat="1" ht="30" x14ac:dyDescent="0.5">
      <c r="A1007" s="239"/>
      <c r="B1007" s="183"/>
      <c r="C1007" s="183"/>
      <c r="D1007" s="183"/>
      <c r="E1007" s="183"/>
      <c r="F1007" s="183"/>
      <c r="G1007" s="183"/>
      <c r="J1007" s="183"/>
      <c r="K1007" s="183"/>
      <c r="L1007" s="183"/>
      <c r="O1007" s="86"/>
    </row>
    <row r="1008" spans="1:15" s="76" customFormat="1" ht="30" x14ac:dyDescent="0.3">
      <c r="A1008" s="239"/>
      <c r="B1008" s="183"/>
      <c r="C1008" s="183"/>
      <c r="D1008" s="183"/>
      <c r="E1008" s="183"/>
      <c r="F1008" s="183"/>
      <c r="G1008" s="183"/>
      <c r="J1008" s="183"/>
      <c r="K1008" s="183"/>
      <c r="L1008" s="183"/>
      <c r="O1008" s="80"/>
    </row>
    <row r="1009" spans="1:15" s="76" customFormat="1" ht="30" x14ac:dyDescent="0.3">
      <c r="A1009" s="239"/>
      <c r="B1009" s="183"/>
      <c r="C1009" s="183"/>
      <c r="D1009" s="183"/>
      <c r="E1009" s="183"/>
      <c r="F1009" s="183"/>
      <c r="G1009" s="183"/>
      <c r="J1009" s="183"/>
      <c r="K1009" s="183"/>
      <c r="L1009" s="183"/>
      <c r="O1009" s="80"/>
    </row>
    <row r="1010" spans="1:15" s="76" customFormat="1" ht="30" x14ac:dyDescent="0.3">
      <c r="A1010" s="239"/>
      <c r="B1010" s="183"/>
      <c r="C1010" s="183"/>
      <c r="D1010" s="183"/>
      <c r="E1010" s="183"/>
      <c r="F1010" s="183"/>
      <c r="G1010" s="183"/>
      <c r="J1010" s="183"/>
      <c r="K1010" s="183"/>
      <c r="L1010" s="183"/>
      <c r="O1010" s="80"/>
    </row>
    <row r="1011" spans="1:15" s="76" customFormat="1" ht="30" x14ac:dyDescent="0.3">
      <c r="A1011" s="239"/>
      <c r="B1011" s="183"/>
      <c r="C1011" s="183"/>
      <c r="D1011" s="183"/>
      <c r="E1011" s="183"/>
      <c r="F1011" s="183"/>
      <c r="G1011" s="183"/>
      <c r="J1011" s="183"/>
      <c r="K1011" s="183"/>
      <c r="L1011" s="183"/>
      <c r="O1011" s="80"/>
    </row>
    <row r="1012" spans="1:15" s="76" customFormat="1" ht="30" x14ac:dyDescent="0.3">
      <c r="A1012" s="239"/>
      <c r="B1012" s="183"/>
      <c r="C1012" s="183"/>
      <c r="D1012" s="183"/>
      <c r="E1012" s="183"/>
      <c r="F1012" s="183"/>
      <c r="G1012" s="183"/>
      <c r="J1012" s="183"/>
      <c r="K1012" s="183"/>
      <c r="L1012" s="183"/>
      <c r="O1012" s="80"/>
    </row>
    <row r="1013" spans="1:15" s="76" customFormat="1" ht="30" x14ac:dyDescent="0.5">
      <c r="A1013" s="239"/>
      <c r="B1013" s="183"/>
      <c r="C1013" s="183"/>
      <c r="D1013" s="183"/>
      <c r="E1013" s="183"/>
      <c r="F1013" s="183"/>
      <c r="G1013" s="183"/>
      <c r="J1013" s="183"/>
      <c r="K1013" s="183"/>
      <c r="L1013" s="183"/>
      <c r="O1013" s="86"/>
    </row>
    <row r="1014" spans="1:15" s="76" customFormat="1" ht="30" x14ac:dyDescent="0.3">
      <c r="A1014" s="239"/>
      <c r="B1014" s="183"/>
      <c r="C1014" s="183"/>
      <c r="D1014" s="183"/>
      <c r="E1014" s="183"/>
      <c r="F1014" s="183"/>
      <c r="G1014" s="183"/>
      <c r="J1014" s="183"/>
      <c r="K1014" s="183"/>
      <c r="L1014" s="183"/>
      <c r="O1014" s="80"/>
    </row>
    <row r="1015" spans="1:15" s="76" customFormat="1" ht="30" x14ac:dyDescent="0.3">
      <c r="A1015" s="239"/>
      <c r="B1015" s="183"/>
      <c r="C1015" s="183"/>
      <c r="D1015" s="183"/>
      <c r="E1015" s="183"/>
      <c r="F1015" s="183"/>
      <c r="G1015" s="183"/>
      <c r="J1015" s="183"/>
      <c r="K1015" s="183"/>
      <c r="L1015" s="183"/>
      <c r="O1015" s="80"/>
    </row>
    <row r="1016" spans="1:15" s="76" customFormat="1" ht="30" x14ac:dyDescent="0.3">
      <c r="A1016" s="239"/>
      <c r="B1016" s="183"/>
      <c r="C1016" s="183"/>
      <c r="D1016" s="183"/>
      <c r="E1016" s="183"/>
      <c r="F1016" s="183"/>
      <c r="G1016" s="183"/>
      <c r="J1016" s="183"/>
      <c r="K1016" s="183"/>
      <c r="L1016" s="183"/>
      <c r="O1016" s="80"/>
    </row>
    <row r="1017" spans="1:15" s="76" customFormat="1" ht="30" x14ac:dyDescent="0.3">
      <c r="A1017" s="239"/>
      <c r="B1017" s="183"/>
      <c r="C1017" s="183"/>
      <c r="D1017" s="183"/>
      <c r="E1017" s="183"/>
      <c r="F1017" s="183"/>
      <c r="G1017" s="183"/>
      <c r="J1017" s="183"/>
      <c r="K1017" s="183"/>
      <c r="L1017" s="183"/>
      <c r="O1017" s="80"/>
    </row>
    <row r="1018" spans="1:15" s="76" customFormat="1" ht="30" x14ac:dyDescent="0.5">
      <c r="A1018" s="239"/>
      <c r="B1018" s="183"/>
      <c r="C1018" s="183"/>
      <c r="D1018" s="183"/>
      <c r="E1018" s="183"/>
      <c r="F1018" s="183"/>
      <c r="G1018" s="183"/>
      <c r="J1018" s="183"/>
      <c r="K1018" s="183"/>
      <c r="L1018" s="183"/>
      <c r="O1018" s="86"/>
    </row>
    <row r="1019" spans="1:15" s="76" customFormat="1" ht="30" x14ac:dyDescent="0.5">
      <c r="A1019" s="239"/>
      <c r="B1019" s="183"/>
      <c r="C1019" s="183"/>
      <c r="D1019" s="183"/>
      <c r="E1019" s="183"/>
      <c r="F1019" s="183"/>
      <c r="G1019" s="183"/>
      <c r="J1019" s="183"/>
      <c r="K1019" s="183"/>
      <c r="L1019" s="183"/>
      <c r="O1019" s="86"/>
    </row>
    <row r="1020" spans="1:15" s="76" customFormat="1" ht="30" x14ac:dyDescent="0.3">
      <c r="A1020" s="239"/>
      <c r="B1020" s="183"/>
      <c r="C1020" s="183"/>
      <c r="D1020" s="183"/>
      <c r="E1020" s="183"/>
      <c r="F1020" s="183"/>
      <c r="G1020" s="183"/>
      <c r="J1020" s="183"/>
      <c r="K1020" s="183"/>
      <c r="L1020" s="183"/>
      <c r="O1020" s="80"/>
    </row>
    <row r="1021" spans="1:15" s="76" customFormat="1" ht="30" x14ac:dyDescent="0.3">
      <c r="A1021" s="239"/>
      <c r="B1021" s="183"/>
      <c r="C1021" s="183"/>
      <c r="D1021" s="183"/>
      <c r="E1021" s="183"/>
      <c r="F1021" s="183"/>
      <c r="G1021" s="183"/>
      <c r="J1021" s="183"/>
      <c r="K1021" s="183"/>
      <c r="L1021" s="183"/>
      <c r="O1021" s="80"/>
    </row>
    <row r="1022" spans="1:15" s="76" customFormat="1" ht="30" x14ac:dyDescent="0.3">
      <c r="A1022" s="239"/>
      <c r="B1022" s="183"/>
      <c r="C1022" s="183"/>
      <c r="D1022" s="183"/>
      <c r="E1022" s="183"/>
      <c r="F1022" s="183"/>
      <c r="G1022" s="183"/>
      <c r="J1022" s="183"/>
      <c r="K1022" s="183"/>
      <c r="L1022" s="183"/>
      <c r="O1022" s="80"/>
    </row>
    <row r="1023" spans="1:15" s="76" customFormat="1" ht="30" x14ac:dyDescent="0.5">
      <c r="A1023" s="239"/>
      <c r="B1023" s="183"/>
      <c r="C1023" s="183"/>
      <c r="D1023" s="183"/>
      <c r="E1023" s="183"/>
      <c r="F1023" s="183"/>
      <c r="G1023" s="183"/>
      <c r="J1023" s="183"/>
      <c r="K1023" s="183"/>
      <c r="L1023" s="183"/>
      <c r="O1023" s="86"/>
    </row>
    <row r="1024" spans="1:15" s="76" customFormat="1" ht="30" x14ac:dyDescent="0.5">
      <c r="A1024" s="239"/>
      <c r="B1024" s="183"/>
      <c r="C1024" s="183"/>
      <c r="D1024" s="183"/>
      <c r="E1024" s="183"/>
      <c r="F1024" s="183"/>
      <c r="G1024" s="183"/>
      <c r="J1024" s="183"/>
      <c r="K1024" s="183"/>
      <c r="L1024" s="183"/>
      <c r="O1024" s="86"/>
    </row>
    <row r="1025" spans="1:15" s="76" customFormat="1" ht="30" x14ac:dyDescent="0.3">
      <c r="A1025" s="239"/>
      <c r="B1025" s="183"/>
      <c r="C1025" s="183"/>
      <c r="D1025" s="183"/>
      <c r="E1025" s="183"/>
      <c r="F1025" s="183"/>
      <c r="G1025" s="183"/>
      <c r="J1025" s="183"/>
      <c r="K1025" s="183"/>
      <c r="L1025" s="183"/>
      <c r="O1025" s="80"/>
    </row>
    <row r="1026" spans="1:15" s="76" customFormat="1" ht="30" x14ac:dyDescent="0.3">
      <c r="A1026" s="239"/>
      <c r="B1026" s="183"/>
      <c r="C1026" s="183"/>
      <c r="D1026" s="183"/>
      <c r="E1026" s="183"/>
      <c r="F1026" s="183"/>
      <c r="G1026" s="183"/>
      <c r="J1026" s="183"/>
      <c r="K1026" s="183"/>
      <c r="L1026" s="183"/>
      <c r="O1026" s="80"/>
    </row>
    <row r="1027" spans="1:15" s="76" customFormat="1" ht="30" x14ac:dyDescent="0.3">
      <c r="A1027" s="239"/>
      <c r="B1027" s="183"/>
      <c r="C1027" s="183"/>
      <c r="D1027" s="183"/>
      <c r="E1027" s="183"/>
      <c r="F1027" s="183"/>
      <c r="G1027" s="183"/>
      <c r="J1027" s="183"/>
      <c r="K1027" s="183"/>
      <c r="L1027" s="183"/>
      <c r="O1027" s="80"/>
    </row>
    <row r="1028" spans="1:15" s="76" customFormat="1" ht="30" x14ac:dyDescent="0.5">
      <c r="A1028" s="239"/>
      <c r="B1028" s="183"/>
      <c r="C1028" s="183"/>
      <c r="D1028" s="183"/>
      <c r="E1028" s="183"/>
      <c r="F1028" s="183"/>
      <c r="G1028" s="183"/>
      <c r="J1028" s="183"/>
      <c r="K1028" s="183"/>
      <c r="L1028" s="183"/>
      <c r="O1028" s="86"/>
    </row>
    <row r="1029" spans="1:15" s="76" customFormat="1" ht="30" x14ac:dyDescent="0.5">
      <c r="A1029" s="239"/>
      <c r="B1029" s="183"/>
      <c r="C1029" s="183"/>
      <c r="D1029" s="183"/>
      <c r="E1029" s="183"/>
      <c r="F1029" s="183"/>
      <c r="G1029" s="183"/>
      <c r="J1029" s="183"/>
      <c r="K1029" s="183"/>
      <c r="L1029" s="183"/>
      <c r="O1029" s="86"/>
    </row>
    <row r="1030" spans="1:15" s="76" customFormat="1" ht="30" x14ac:dyDescent="0.3">
      <c r="A1030" s="239"/>
      <c r="B1030" s="183"/>
      <c r="C1030" s="183"/>
      <c r="D1030" s="183"/>
      <c r="E1030" s="183"/>
      <c r="F1030" s="183"/>
      <c r="G1030" s="183"/>
      <c r="J1030" s="183"/>
      <c r="K1030" s="183"/>
      <c r="L1030" s="183"/>
      <c r="O1030" s="80"/>
    </row>
    <row r="1031" spans="1:15" s="76" customFormat="1" ht="30" x14ac:dyDescent="0.5">
      <c r="A1031" s="239"/>
      <c r="B1031" s="183"/>
      <c r="C1031" s="183"/>
      <c r="D1031" s="183"/>
      <c r="E1031" s="183"/>
      <c r="F1031" s="183"/>
      <c r="G1031" s="183"/>
      <c r="J1031" s="183"/>
      <c r="K1031" s="183"/>
      <c r="L1031" s="183"/>
      <c r="O1031" s="86"/>
    </row>
    <row r="1032" spans="1:15" s="76" customFormat="1" ht="30" x14ac:dyDescent="0.5">
      <c r="A1032" s="239"/>
      <c r="B1032" s="183"/>
      <c r="C1032" s="183"/>
      <c r="D1032" s="183"/>
      <c r="E1032" s="183"/>
      <c r="F1032" s="183"/>
      <c r="G1032" s="183"/>
      <c r="J1032" s="183"/>
      <c r="K1032" s="183"/>
      <c r="L1032" s="183"/>
      <c r="O1032" s="86"/>
    </row>
    <row r="1033" spans="1:15" s="76" customFormat="1" ht="30" x14ac:dyDescent="0.3">
      <c r="A1033" s="239"/>
      <c r="B1033" s="183"/>
      <c r="C1033" s="183"/>
      <c r="D1033" s="183"/>
      <c r="E1033" s="183"/>
      <c r="F1033" s="183"/>
      <c r="G1033" s="183"/>
      <c r="J1033" s="183"/>
      <c r="K1033" s="183"/>
      <c r="L1033" s="183"/>
      <c r="O1033" s="80"/>
    </row>
    <row r="1034" spans="1:15" s="76" customFormat="1" ht="30" x14ac:dyDescent="0.5">
      <c r="A1034" s="239"/>
      <c r="B1034" s="183"/>
      <c r="C1034" s="183"/>
      <c r="D1034" s="183"/>
      <c r="E1034" s="183"/>
      <c r="F1034" s="183"/>
      <c r="G1034" s="183"/>
      <c r="J1034" s="183"/>
      <c r="K1034" s="183"/>
      <c r="L1034" s="183"/>
      <c r="O1034" s="86"/>
    </row>
    <row r="1035" spans="1:15" s="76" customFormat="1" ht="30" x14ac:dyDescent="0.3">
      <c r="A1035" s="239"/>
      <c r="B1035" s="183"/>
      <c r="C1035" s="183"/>
      <c r="D1035" s="183"/>
      <c r="E1035" s="183"/>
      <c r="F1035" s="183"/>
      <c r="G1035" s="183"/>
      <c r="J1035" s="183"/>
      <c r="K1035" s="183"/>
      <c r="L1035" s="183"/>
      <c r="O1035" s="80"/>
    </row>
    <row r="1036" spans="1:15" s="76" customFormat="1" ht="30" x14ac:dyDescent="0.5">
      <c r="A1036" s="239"/>
      <c r="B1036" s="183"/>
      <c r="C1036" s="183"/>
      <c r="D1036" s="183"/>
      <c r="E1036" s="183"/>
      <c r="F1036" s="183"/>
      <c r="G1036" s="183"/>
      <c r="J1036" s="183"/>
      <c r="K1036" s="183"/>
      <c r="L1036" s="183"/>
      <c r="O1036" s="86"/>
    </row>
    <row r="1037" spans="1:15" s="76" customFormat="1" ht="30" x14ac:dyDescent="0.3">
      <c r="A1037" s="239"/>
      <c r="B1037" s="183"/>
      <c r="C1037" s="183"/>
      <c r="D1037" s="183"/>
      <c r="E1037" s="183"/>
      <c r="F1037" s="183"/>
      <c r="G1037" s="183"/>
      <c r="J1037" s="183"/>
      <c r="K1037" s="183"/>
      <c r="L1037" s="183"/>
      <c r="O1037" s="80"/>
    </row>
    <row r="1038" spans="1:15" s="76" customFormat="1" ht="30" x14ac:dyDescent="0.5">
      <c r="A1038" s="239"/>
      <c r="B1038" s="183"/>
      <c r="C1038" s="183"/>
      <c r="D1038" s="183"/>
      <c r="E1038" s="183"/>
      <c r="F1038" s="183"/>
      <c r="G1038" s="183"/>
      <c r="J1038" s="183"/>
      <c r="K1038" s="183"/>
      <c r="L1038" s="183"/>
      <c r="O1038" s="86"/>
    </row>
    <row r="1039" spans="1:15" s="76" customFormat="1" ht="30" x14ac:dyDescent="0.5">
      <c r="A1039" s="239"/>
      <c r="B1039" s="183"/>
      <c r="C1039" s="183"/>
      <c r="D1039" s="183"/>
      <c r="E1039" s="183"/>
      <c r="F1039" s="183"/>
      <c r="G1039" s="183"/>
      <c r="J1039" s="183"/>
      <c r="K1039" s="183"/>
      <c r="L1039" s="183"/>
      <c r="O1039" s="86"/>
    </row>
    <row r="1040" spans="1:15" s="76" customFormat="1" ht="30" x14ac:dyDescent="0.3">
      <c r="A1040" s="239"/>
      <c r="B1040" s="183"/>
      <c r="C1040" s="183"/>
      <c r="D1040" s="183"/>
      <c r="E1040" s="183"/>
      <c r="F1040" s="183"/>
      <c r="G1040" s="183"/>
      <c r="J1040" s="183"/>
      <c r="K1040" s="183"/>
      <c r="L1040" s="183"/>
      <c r="O1040" s="80"/>
    </row>
    <row r="1041" spans="1:15" s="76" customFormat="1" ht="30" x14ac:dyDescent="0.5">
      <c r="A1041" s="239"/>
      <c r="B1041" s="183"/>
      <c r="C1041" s="183"/>
      <c r="D1041" s="183"/>
      <c r="E1041" s="183"/>
      <c r="F1041" s="183"/>
      <c r="G1041" s="183"/>
      <c r="J1041" s="183"/>
      <c r="K1041" s="183"/>
      <c r="L1041" s="183"/>
      <c r="O1041" s="86"/>
    </row>
    <row r="1042" spans="1:15" s="76" customFormat="1" ht="30" x14ac:dyDescent="0.5">
      <c r="A1042" s="239"/>
      <c r="B1042" s="183"/>
      <c r="C1042" s="183"/>
      <c r="D1042" s="183"/>
      <c r="E1042" s="183"/>
      <c r="F1042" s="183"/>
      <c r="G1042" s="183"/>
      <c r="J1042" s="183"/>
      <c r="K1042" s="183"/>
      <c r="L1042" s="183"/>
      <c r="O1042" s="86"/>
    </row>
    <row r="1043" spans="1:15" s="76" customFormat="1" ht="30" x14ac:dyDescent="0.5">
      <c r="A1043" s="239"/>
      <c r="B1043" s="183"/>
      <c r="C1043" s="183"/>
      <c r="D1043" s="183"/>
      <c r="E1043" s="183"/>
      <c r="F1043" s="183"/>
      <c r="G1043" s="183"/>
      <c r="J1043" s="183"/>
      <c r="K1043" s="183"/>
      <c r="L1043" s="183"/>
      <c r="O1043" s="86"/>
    </row>
    <row r="1044" spans="1:15" s="76" customFormat="1" ht="30" x14ac:dyDescent="0.3">
      <c r="A1044" s="239"/>
      <c r="B1044" s="183"/>
      <c r="C1044" s="183"/>
      <c r="D1044" s="183"/>
      <c r="E1044" s="183"/>
      <c r="F1044" s="183"/>
      <c r="G1044" s="183"/>
      <c r="J1044" s="183"/>
      <c r="K1044" s="183"/>
      <c r="L1044" s="183"/>
      <c r="O1044" s="80"/>
    </row>
    <row r="1045" spans="1:15" s="76" customFormat="1" ht="30" x14ac:dyDescent="0.5">
      <c r="A1045" s="239"/>
      <c r="B1045" s="183"/>
      <c r="C1045" s="183"/>
      <c r="D1045" s="183"/>
      <c r="E1045" s="183"/>
      <c r="F1045" s="183"/>
      <c r="G1045" s="183"/>
      <c r="J1045" s="183"/>
      <c r="K1045" s="183"/>
      <c r="L1045" s="183"/>
      <c r="O1045" s="86"/>
    </row>
    <row r="1046" spans="1:15" s="76" customFormat="1" ht="30" x14ac:dyDescent="0.5">
      <c r="A1046" s="239"/>
      <c r="B1046" s="183"/>
      <c r="C1046" s="183"/>
      <c r="D1046" s="183"/>
      <c r="E1046" s="183"/>
      <c r="F1046" s="183"/>
      <c r="G1046" s="183"/>
      <c r="J1046" s="183"/>
      <c r="K1046" s="183"/>
      <c r="L1046" s="183"/>
      <c r="O1046" s="86"/>
    </row>
    <row r="1047" spans="1:15" s="76" customFormat="1" ht="30" x14ac:dyDescent="0.5">
      <c r="A1047" s="239"/>
      <c r="B1047" s="183"/>
      <c r="C1047" s="183"/>
      <c r="D1047" s="183"/>
      <c r="E1047" s="183"/>
      <c r="F1047" s="183"/>
      <c r="G1047" s="183"/>
      <c r="J1047" s="183"/>
      <c r="K1047" s="183"/>
      <c r="L1047" s="183"/>
      <c r="O1047" s="86"/>
    </row>
    <row r="1048" spans="1:15" s="76" customFormat="1" ht="30" x14ac:dyDescent="0.3">
      <c r="A1048" s="239"/>
      <c r="B1048" s="183"/>
      <c r="C1048" s="183"/>
      <c r="D1048" s="183"/>
      <c r="E1048" s="183"/>
      <c r="F1048" s="183"/>
      <c r="G1048" s="183"/>
      <c r="J1048" s="183"/>
      <c r="K1048" s="183"/>
      <c r="L1048" s="183"/>
      <c r="O1048" s="80"/>
    </row>
    <row r="1049" spans="1:15" s="76" customFormat="1" ht="30" x14ac:dyDescent="0.3">
      <c r="A1049" s="239"/>
      <c r="B1049" s="183"/>
      <c r="C1049" s="183"/>
      <c r="D1049" s="183"/>
      <c r="E1049" s="183"/>
      <c r="F1049" s="183"/>
      <c r="G1049" s="183"/>
      <c r="J1049" s="183"/>
      <c r="K1049" s="183"/>
      <c r="L1049" s="183"/>
      <c r="O1049" s="80"/>
    </row>
    <row r="1050" spans="1:15" s="76" customFormat="1" ht="30" x14ac:dyDescent="0.3">
      <c r="A1050" s="239"/>
      <c r="B1050" s="183"/>
      <c r="C1050" s="183"/>
      <c r="D1050" s="183"/>
      <c r="E1050" s="183"/>
      <c r="F1050" s="183"/>
      <c r="G1050" s="183"/>
      <c r="J1050" s="183"/>
      <c r="K1050" s="183"/>
      <c r="L1050" s="183"/>
      <c r="O1050" s="80"/>
    </row>
    <row r="1051" spans="1:15" s="76" customFormat="1" ht="30" x14ac:dyDescent="0.3">
      <c r="A1051" s="239"/>
      <c r="B1051" s="183"/>
      <c r="C1051" s="183"/>
      <c r="D1051" s="183"/>
      <c r="E1051" s="183"/>
      <c r="F1051" s="183"/>
      <c r="G1051" s="183"/>
      <c r="J1051" s="183"/>
      <c r="K1051" s="183"/>
      <c r="L1051" s="183"/>
      <c r="O1051" s="80"/>
    </row>
    <row r="1052" spans="1:15" s="76" customFormat="1" ht="30" x14ac:dyDescent="0.5">
      <c r="A1052" s="239"/>
      <c r="B1052" s="183"/>
      <c r="C1052" s="183"/>
      <c r="D1052" s="183"/>
      <c r="E1052" s="183"/>
      <c r="F1052" s="183"/>
      <c r="G1052" s="183"/>
      <c r="J1052" s="183"/>
      <c r="K1052" s="183"/>
      <c r="L1052" s="183"/>
      <c r="O1052" s="86"/>
    </row>
    <row r="1053" spans="1:15" s="76" customFormat="1" ht="30" x14ac:dyDescent="0.3">
      <c r="A1053" s="239"/>
      <c r="B1053" s="183"/>
      <c r="C1053" s="183"/>
      <c r="D1053" s="183"/>
      <c r="E1053" s="183"/>
      <c r="F1053" s="183"/>
      <c r="G1053" s="183"/>
      <c r="J1053" s="183"/>
      <c r="K1053" s="183"/>
      <c r="L1053" s="183"/>
      <c r="O1053" s="80"/>
    </row>
    <row r="1054" spans="1:15" s="76" customFormat="1" ht="30" x14ac:dyDescent="0.5">
      <c r="A1054" s="239"/>
      <c r="B1054" s="183"/>
      <c r="C1054" s="183"/>
      <c r="D1054" s="183"/>
      <c r="E1054" s="183"/>
      <c r="F1054" s="183"/>
      <c r="G1054" s="183"/>
      <c r="J1054" s="183"/>
      <c r="K1054" s="183"/>
      <c r="L1054" s="183"/>
      <c r="O1054" s="86"/>
    </row>
    <row r="1055" spans="1:15" s="76" customFormat="1" ht="30" x14ac:dyDescent="0.5">
      <c r="A1055" s="239"/>
      <c r="B1055" s="183"/>
      <c r="C1055" s="183"/>
      <c r="D1055" s="183"/>
      <c r="E1055" s="183"/>
      <c r="F1055" s="183"/>
      <c r="G1055" s="183"/>
      <c r="J1055" s="183"/>
      <c r="K1055" s="183"/>
      <c r="L1055" s="183"/>
      <c r="O1055" s="86"/>
    </row>
    <row r="1056" spans="1:15" s="76" customFormat="1" ht="30" x14ac:dyDescent="0.3">
      <c r="A1056" s="239"/>
      <c r="B1056" s="183"/>
      <c r="C1056" s="183"/>
      <c r="D1056" s="183"/>
      <c r="E1056" s="183"/>
      <c r="F1056" s="183"/>
      <c r="G1056" s="183"/>
      <c r="J1056" s="183"/>
      <c r="K1056" s="183"/>
      <c r="L1056" s="183"/>
      <c r="O1056" s="80"/>
    </row>
    <row r="1057" spans="1:15" s="76" customFormat="1" ht="30" x14ac:dyDescent="0.3">
      <c r="A1057" s="239"/>
      <c r="B1057" s="183"/>
      <c r="C1057" s="183"/>
      <c r="D1057" s="183"/>
      <c r="E1057" s="183"/>
      <c r="F1057" s="183"/>
      <c r="G1057" s="183"/>
      <c r="J1057" s="183"/>
      <c r="K1057" s="183"/>
      <c r="L1057" s="183"/>
      <c r="O1057" s="80"/>
    </row>
    <row r="1058" spans="1:15" s="76" customFormat="1" ht="30" x14ac:dyDescent="0.3">
      <c r="A1058" s="239"/>
      <c r="B1058" s="183"/>
      <c r="C1058" s="183"/>
      <c r="D1058" s="183"/>
      <c r="E1058" s="183"/>
      <c r="F1058" s="183"/>
      <c r="G1058" s="183"/>
      <c r="J1058" s="183"/>
      <c r="K1058" s="183"/>
      <c r="L1058" s="183"/>
      <c r="O1058" s="80"/>
    </row>
    <row r="1059" spans="1:15" s="76" customFormat="1" ht="30" x14ac:dyDescent="0.3">
      <c r="A1059" s="239"/>
      <c r="B1059" s="183"/>
      <c r="C1059" s="183"/>
      <c r="D1059" s="183"/>
      <c r="E1059" s="183"/>
      <c r="F1059" s="183"/>
      <c r="G1059" s="183"/>
      <c r="J1059" s="183"/>
      <c r="K1059" s="183"/>
      <c r="L1059" s="183"/>
      <c r="O1059" s="80"/>
    </row>
    <row r="1060" spans="1:15" s="76" customFormat="1" ht="30" x14ac:dyDescent="0.3">
      <c r="A1060" s="239"/>
      <c r="B1060" s="183"/>
      <c r="C1060" s="183"/>
      <c r="D1060" s="183"/>
      <c r="E1060" s="183"/>
      <c r="F1060" s="183"/>
      <c r="G1060" s="183"/>
      <c r="J1060" s="183"/>
      <c r="K1060" s="183"/>
      <c r="L1060" s="183"/>
      <c r="O1060" s="80"/>
    </row>
    <row r="1061" spans="1:15" s="76" customFormat="1" ht="30" x14ac:dyDescent="0.3">
      <c r="A1061" s="239"/>
      <c r="B1061" s="183"/>
      <c r="C1061" s="183"/>
      <c r="D1061" s="183"/>
      <c r="E1061" s="183"/>
      <c r="F1061" s="183"/>
      <c r="G1061" s="183"/>
      <c r="J1061" s="183"/>
      <c r="K1061" s="183"/>
      <c r="L1061" s="183"/>
      <c r="O1061" s="80"/>
    </row>
    <row r="1062" spans="1:15" s="76" customFormat="1" ht="30" x14ac:dyDescent="0.5">
      <c r="A1062" s="239"/>
      <c r="B1062" s="183"/>
      <c r="C1062" s="183"/>
      <c r="D1062" s="183"/>
      <c r="E1062" s="183"/>
      <c r="F1062" s="183"/>
      <c r="G1062" s="183"/>
      <c r="J1062" s="183"/>
      <c r="K1062" s="183"/>
      <c r="L1062" s="183"/>
      <c r="O1062" s="86"/>
    </row>
    <row r="1063" spans="1:15" s="76" customFormat="1" ht="30" x14ac:dyDescent="0.3">
      <c r="A1063" s="239"/>
      <c r="B1063" s="183"/>
      <c r="C1063" s="183"/>
      <c r="D1063" s="183"/>
      <c r="E1063" s="183"/>
      <c r="F1063" s="183"/>
      <c r="G1063" s="183"/>
      <c r="J1063" s="183"/>
      <c r="K1063" s="183"/>
      <c r="L1063" s="183"/>
      <c r="O1063" s="80"/>
    </row>
    <row r="1064" spans="1:15" s="76" customFormat="1" ht="30" x14ac:dyDescent="0.5">
      <c r="A1064" s="239"/>
      <c r="B1064" s="183"/>
      <c r="C1064" s="183"/>
      <c r="D1064" s="183"/>
      <c r="E1064" s="183"/>
      <c r="F1064" s="183"/>
      <c r="G1064" s="183"/>
      <c r="J1064" s="183"/>
      <c r="K1064" s="183"/>
      <c r="L1064" s="183"/>
      <c r="O1064" s="86"/>
    </row>
    <row r="1065" spans="1:15" s="76" customFormat="1" ht="30" x14ac:dyDescent="0.5">
      <c r="A1065" s="239"/>
      <c r="B1065" s="183"/>
      <c r="C1065" s="183"/>
      <c r="D1065" s="183"/>
      <c r="E1065" s="183"/>
      <c r="F1065" s="183"/>
      <c r="G1065" s="183"/>
      <c r="J1065" s="183"/>
      <c r="K1065" s="183"/>
      <c r="L1065" s="183"/>
      <c r="O1065" s="86"/>
    </row>
    <row r="1066" spans="1:15" s="76" customFormat="1" ht="30" x14ac:dyDescent="0.3">
      <c r="A1066" s="239"/>
      <c r="B1066" s="183"/>
      <c r="C1066" s="183"/>
      <c r="D1066" s="183"/>
      <c r="E1066" s="183"/>
      <c r="F1066" s="183"/>
      <c r="G1066" s="183"/>
      <c r="J1066" s="183"/>
      <c r="K1066" s="183"/>
      <c r="L1066" s="183"/>
      <c r="O1066" s="80"/>
    </row>
    <row r="1067" spans="1:15" s="76" customFormat="1" ht="30" x14ac:dyDescent="0.3">
      <c r="A1067" s="239"/>
      <c r="B1067" s="183"/>
      <c r="C1067" s="183"/>
      <c r="D1067" s="183"/>
      <c r="E1067" s="183"/>
      <c r="F1067" s="183"/>
      <c r="G1067" s="183"/>
      <c r="J1067" s="183"/>
      <c r="K1067" s="183"/>
      <c r="L1067" s="183"/>
      <c r="O1067" s="80"/>
    </row>
    <row r="1068" spans="1:15" s="76" customFormat="1" ht="30" x14ac:dyDescent="0.3">
      <c r="A1068" s="239"/>
      <c r="B1068" s="183"/>
      <c r="C1068" s="183"/>
      <c r="D1068" s="183"/>
      <c r="E1068" s="183"/>
      <c r="F1068" s="183"/>
      <c r="G1068" s="183"/>
      <c r="J1068" s="183"/>
      <c r="K1068" s="183"/>
      <c r="L1068" s="183"/>
      <c r="O1068" s="80"/>
    </row>
    <row r="1069" spans="1:15" s="76" customFormat="1" ht="30" x14ac:dyDescent="0.5">
      <c r="A1069" s="239"/>
      <c r="B1069" s="183"/>
      <c r="C1069" s="183"/>
      <c r="D1069" s="183"/>
      <c r="E1069" s="183"/>
      <c r="F1069" s="183"/>
      <c r="G1069" s="183"/>
      <c r="J1069" s="183"/>
      <c r="K1069" s="183"/>
      <c r="L1069" s="183"/>
      <c r="O1069" s="86"/>
    </row>
    <row r="1070" spans="1:15" s="76" customFormat="1" ht="30" x14ac:dyDescent="0.3">
      <c r="A1070" s="239"/>
      <c r="B1070" s="183"/>
      <c r="C1070" s="183"/>
      <c r="D1070" s="183"/>
      <c r="E1070" s="183"/>
      <c r="F1070" s="183"/>
      <c r="G1070" s="183"/>
      <c r="J1070" s="183"/>
      <c r="K1070" s="183"/>
      <c r="L1070" s="183"/>
      <c r="O1070" s="80"/>
    </row>
    <row r="1071" spans="1:15" s="76" customFormat="1" ht="30" x14ac:dyDescent="0.3">
      <c r="A1071" s="239"/>
      <c r="B1071" s="183"/>
      <c r="C1071" s="183"/>
      <c r="D1071" s="183"/>
      <c r="E1071" s="183"/>
      <c r="F1071" s="183"/>
      <c r="G1071" s="183"/>
      <c r="J1071" s="183"/>
      <c r="K1071" s="183"/>
      <c r="L1071" s="183"/>
      <c r="O1071" s="80"/>
    </row>
    <row r="1072" spans="1:15" s="76" customFormat="1" ht="30" x14ac:dyDescent="0.3">
      <c r="A1072" s="239"/>
      <c r="B1072" s="183"/>
      <c r="C1072" s="183"/>
      <c r="D1072" s="183"/>
      <c r="E1072" s="183"/>
      <c r="F1072" s="183"/>
      <c r="G1072" s="183"/>
      <c r="J1072" s="183"/>
      <c r="K1072" s="183"/>
      <c r="L1072" s="183"/>
      <c r="O1072" s="80"/>
    </row>
    <row r="1073" spans="1:15" s="76" customFormat="1" ht="30" x14ac:dyDescent="0.5">
      <c r="A1073" s="239"/>
      <c r="B1073" s="183"/>
      <c r="C1073" s="183"/>
      <c r="D1073" s="183"/>
      <c r="E1073" s="183"/>
      <c r="F1073" s="183"/>
      <c r="G1073" s="183"/>
      <c r="J1073" s="183"/>
      <c r="K1073" s="183"/>
      <c r="L1073" s="183"/>
      <c r="O1073" s="86"/>
    </row>
    <row r="1074" spans="1:15" s="76" customFormat="1" ht="30" x14ac:dyDescent="0.5">
      <c r="A1074" s="239"/>
      <c r="B1074" s="183"/>
      <c r="C1074" s="183"/>
      <c r="D1074" s="183"/>
      <c r="E1074" s="183"/>
      <c r="F1074" s="183"/>
      <c r="G1074" s="183"/>
      <c r="J1074" s="183"/>
      <c r="K1074" s="183"/>
      <c r="L1074" s="183"/>
      <c r="O1074" s="86"/>
    </row>
    <row r="1075" spans="1:15" s="76" customFormat="1" ht="30" x14ac:dyDescent="0.5">
      <c r="A1075" s="239"/>
      <c r="B1075" s="183"/>
      <c r="C1075" s="183"/>
      <c r="D1075" s="183"/>
      <c r="E1075" s="183"/>
      <c r="F1075" s="183"/>
      <c r="G1075" s="183"/>
      <c r="J1075" s="183"/>
      <c r="K1075" s="183"/>
      <c r="L1075" s="183"/>
      <c r="O1075" s="86"/>
    </row>
    <row r="1076" spans="1:15" s="76" customFormat="1" ht="30" x14ac:dyDescent="0.3">
      <c r="A1076" s="239"/>
      <c r="B1076" s="183"/>
      <c r="C1076" s="183"/>
      <c r="D1076" s="183"/>
      <c r="E1076" s="183"/>
      <c r="F1076" s="183"/>
      <c r="G1076" s="183"/>
      <c r="J1076" s="183"/>
      <c r="K1076" s="183"/>
      <c r="L1076" s="183"/>
      <c r="O1076" s="80"/>
    </row>
    <row r="1077" spans="1:15" s="76" customFormat="1" ht="30" x14ac:dyDescent="0.5">
      <c r="A1077" s="239"/>
      <c r="B1077" s="183"/>
      <c r="C1077" s="183"/>
      <c r="D1077" s="183"/>
      <c r="E1077" s="183"/>
      <c r="F1077" s="183"/>
      <c r="G1077" s="183"/>
      <c r="J1077" s="183"/>
      <c r="K1077" s="183"/>
      <c r="L1077" s="183"/>
      <c r="O1077" s="86"/>
    </row>
    <row r="1078" spans="1:15" s="76" customFormat="1" ht="30" x14ac:dyDescent="0.3">
      <c r="A1078" s="239"/>
      <c r="B1078" s="183"/>
      <c r="C1078" s="183"/>
      <c r="D1078" s="183"/>
      <c r="E1078" s="183"/>
      <c r="F1078" s="183"/>
      <c r="G1078" s="183"/>
      <c r="J1078" s="183"/>
      <c r="K1078" s="183"/>
      <c r="L1078" s="183"/>
      <c r="O1078" s="80"/>
    </row>
    <row r="1079" spans="1:15" s="76" customFormat="1" ht="30" x14ac:dyDescent="0.5">
      <c r="A1079" s="239"/>
      <c r="B1079" s="183"/>
      <c r="C1079" s="183"/>
      <c r="D1079" s="183"/>
      <c r="E1079" s="183"/>
      <c r="F1079" s="183"/>
      <c r="G1079" s="183"/>
      <c r="J1079" s="183"/>
      <c r="K1079" s="183"/>
      <c r="L1079" s="183"/>
      <c r="O1079" s="86"/>
    </row>
    <row r="1080" spans="1:15" s="76" customFormat="1" ht="30" x14ac:dyDescent="0.3">
      <c r="A1080" s="239"/>
      <c r="B1080" s="183"/>
      <c r="C1080" s="183"/>
      <c r="D1080" s="183"/>
      <c r="E1080" s="183"/>
      <c r="F1080" s="183"/>
      <c r="G1080" s="183"/>
      <c r="J1080" s="183"/>
      <c r="K1080" s="183"/>
      <c r="L1080" s="183"/>
      <c r="O1080" s="80"/>
    </row>
    <row r="1081" spans="1:15" s="76" customFormat="1" ht="30" x14ac:dyDescent="0.5">
      <c r="A1081" s="239"/>
      <c r="B1081" s="183"/>
      <c r="C1081" s="183"/>
      <c r="D1081" s="183"/>
      <c r="E1081" s="183"/>
      <c r="F1081" s="183"/>
      <c r="G1081" s="183"/>
      <c r="J1081" s="183"/>
      <c r="K1081" s="183"/>
      <c r="L1081" s="183"/>
      <c r="O1081" s="86"/>
    </row>
    <row r="1082" spans="1:15" s="76" customFormat="1" ht="30" x14ac:dyDescent="0.3">
      <c r="A1082" s="239"/>
      <c r="B1082" s="183"/>
      <c r="C1082" s="183"/>
      <c r="D1082" s="183"/>
      <c r="E1082" s="183"/>
      <c r="F1082" s="183"/>
      <c r="G1082" s="183"/>
      <c r="J1082" s="183"/>
      <c r="K1082" s="183"/>
      <c r="L1082" s="183"/>
      <c r="O1082" s="80"/>
    </row>
    <row r="1083" spans="1:15" s="76" customFormat="1" ht="30" x14ac:dyDescent="0.5">
      <c r="A1083" s="239"/>
      <c r="B1083" s="183"/>
      <c r="C1083" s="183"/>
      <c r="D1083" s="183"/>
      <c r="E1083" s="183"/>
      <c r="F1083" s="183"/>
      <c r="G1083" s="183"/>
      <c r="J1083" s="183"/>
      <c r="K1083" s="183"/>
      <c r="L1083" s="183"/>
      <c r="O1083" s="86"/>
    </row>
    <row r="1084" spans="1:15" s="76" customFormat="1" ht="30" x14ac:dyDescent="0.3">
      <c r="A1084" s="239"/>
      <c r="B1084" s="183"/>
      <c r="C1084" s="183"/>
      <c r="D1084" s="183"/>
      <c r="E1084" s="183"/>
      <c r="F1084" s="183"/>
      <c r="G1084" s="183"/>
      <c r="J1084" s="183"/>
      <c r="K1084" s="183"/>
      <c r="L1084" s="183"/>
      <c r="O1084" s="80"/>
    </row>
    <row r="1085" spans="1:15" s="76" customFormat="1" ht="30" x14ac:dyDescent="0.3">
      <c r="A1085" s="239"/>
      <c r="B1085" s="183"/>
      <c r="C1085" s="183"/>
      <c r="D1085" s="183"/>
      <c r="E1085" s="183"/>
      <c r="F1085" s="183"/>
      <c r="G1085" s="183"/>
      <c r="J1085" s="183"/>
      <c r="K1085" s="183"/>
      <c r="L1085" s="183"/>
      <c r="O1085" s="80"/>
    </row>
    <row r="1086" spans="1:15" s="76" customFormat="1" ht="30" x14ac:dyDescent="0.3">
      <c r="A1086" s="239"/>
      <c r="B1086" s="183"/>
      <c r="C1086" s="183"/>
      <c r="D1086" s="183"/>
      <c r="E1086" s="183"/>
      <c r="F1086" s="183"/>
      <c r="G1086" s="183"/>
      <c r="J1086" s="183"/>
      <c r="K1086" s="183"/>
      <c r="L1086" s="183"/>
      <c r="O1086" s="80"/>
    </row>
    <row r="1087" spans="1:15" s="76" customFormat="1" ht="30" x14ac:dyDescent="0.5">
      <c r="A1087" s="239"/>
      <c r="B1087" s="183"/>
      <c r="C1087" s="183"/>
      <c r="D1087" s="183"/>
      <c r="E1087" s="183"/>
      <c r="F1087" s="183"/>
      <c r="G1087" s="183"/>
      <c r="J1087" s="183"/>
      <c r="K1087" s="183"/>
      <c r="L1087" s="183"/>
      <c r="O1087" s="86"/>
    </row>
    <row r="1088" spans="1:15" s="76" customFormat="1" ht="30" x14ac:dyDescent="0.3">
      <c r="A1088" s="239"/>
      <c r="B1088" s="183"/>
      <c r="C1088" s="183"/>
      <c r="D1088" s="183"/>
      <c r="E1088" s="183"/>
      <c r="F1088" s="183"/>
      <c r="G1088" s="183"/>
      <c r="J1088" s="183"/>
      <c r="K1088" s="183"/>
      <c r="L1088" s="183"/>
      <c r="O1088" s="80"/>
    </row>
    <row r="1089" spans="1:15" s="76" customFormat="1" ht="30" x14ac:dyDescent="0.3">
      <c r="A1089" s="239"/>
      <c r="B1089" s="183"/>
      <c r="C1089" s="183"/>
      <c r="D1089" s="183"/>
      <c r="E1089" s="183"/>
      <c r="F1089" s="183"/>
      <c r="G1089" s="183"/>
      <c r="J1089" s="183"/>
      <c r="K1089" s="183"/>
      <c r="L1089" s="183"/>
      <c r="O1089" s="80"/>
    </row>
    <row r="1090" spans="1:15" s="76" customFormat="1" ht="30" x14ac:dyDescent="0.3">
      <c r="A1090" s="239"/>
      <c r="B1090" s="183"/>
      <c r="C1090" s="183"/>
      <c r="D1090" s="183"/>
      <c r="E1090" s="183"/>
      <c r="F1090" s="183"/>
      <c r="G1090" s="183"/>
      <c r="J1090" s="183"/>
      <c r="K1090" s="183"/>
      <c r="L1090" s="183"/>
      <c r="O1090" s="80"/>
    </row>
    <row r="1091" spans="1:15" s="76" customFormat="1" ht="30" x14ac:dyDescent="0.3">
      <c r="A1091" s="239"/>
      <c r="B1091" s="183"/>
      <c r="C1091" s="183"/>
      <c r="D1091" s="183"/>
      <c r="E1091" s="183"/>
      <c r="F1091" s="183"/>
      <c r="G1091" s="183"/>
      <c r="J1091" s="183"/>
      <c r="K1091" s="183"/>
      <c r="L1091" s="183"/>
      <c r="O1091" s="80"/>
    </row>
    <row r="1092" spans="1:15" s="76" customFormat="1" ht="30" x14ac:dyDescent="0.5">
      <c r="A1092" s="239"/>
      <c r="B1092" s="183"/>
      <c r="C1092" s="183"/>
      <c r="D1092" s="183"/>
      <c r="E1092" s="183"/>
      <c r="F1092" s="183"/>
      <c r="G1092" s="183"/>
      <c r="J1092" s="183"/>
      <c r="K1092" s="183"/>
      <c r="L1092" s="183"/>
      <c r="O1092" s="86"/>
    </row>
    <row r="1093" spans="1:15" s="76" customFormat="1" ht="30" x14ac:dyDescent="0.3">
      <c r="A1093" s="239"/>
      <c r="B1093" s="183"/>
      <c r="C1093" s="183"/>
      <c r="D1093" s="183"/>
      <c r="E1093" s="183"/>
      <c r="F1093" s="183"/>
      <c r="G1093" s="183"/>
      <c r="J1093" s="183"/>
      <c r="K1093" s="183"/>
      <c r="L1093" s="183"/>
      <c r="O1093" s="80"/>
    </row>
    <row r="1094" spans="1:15" s="76" customFormat="1" ht="30" x14ac:dyDescent="0.5">
      <c r="A1094" s="239"/>
      <c r="B1094" s="183"/>
      <c r="C1094" s="183"/>
      <c r="D1094" s="183"/>
      <c r="E1094" s="183"/>
      <c r="F1094" s="183"/>
      <c r="G1094" s="183"/>
      <c r="J1094" s="183"/>
      <c r="K1094" s="183"/>
      <c r="L1094" s="183"/>
      <c r="O1094" s="86"/>
    </row>
    <row r="1095" spans="1:15" s="76" customFormat="1" ht="30" x14ac:dyDescent="0.3">
      <c r="A1095" s="239"/>
      <c r="B1095" s="183"/>
      <c r="C1095" s="183"/>
      <c r="D1095" s="183"/>
      <c r="E1095" s="183"/>
      <c r="F1095" s="183"/>
      <c r="G1095" s="183"/>
      <c r="J1095" s="183"/>
      <c r="K1095" s="183"/>
      <c r="L1095" s="183"/>
      <c r="O1095" s="80"/>
    </row>
    <row r="1096" spans="1:15" s="76" customFormat="1" ht="30" x14ac:dyDescent="0.3">
      <c r="A1096" s="239"/>
      <c r="B1096" s="183"/>
      <c r="C1096" s="183"/>
      <c r="D1096" s="183"/>
      <c r="E1096" s="183"/>
      <c r="F1096" s="183"/>
      <c r="G1096" s="183"/>
      <c r="J1096" s="183"/>
      <c r="K1096" s="183"/>
      <c r="L1096" s="183"/>
      <c r="O1096" s="80"/>
    </row>
    <row r="1097" spans="1:15" s="76" customFormat="1" ht="30" x14ac:dyDescent="0.5">
      <c r="A1097" s="239"/>
      <c r="B1097" s="183"/>
      <c r="C1097" s="183"/>
      <c r="D1097" s="183"/>
      <c r="E1097" s="183"/>
      <c r="F1097" s="183"/>
      <c r="G1097" s="183"/>
      <c r="J1097" s="183"/>
      <c r="K1097" s="183"/>
      <c r="L1097" s="183"/>
      <c r="O1097" s="86"/>
    </row>
    <row r="1098" spans="1:15" s="76" customFormat="1" ht="30" x14ac:dyDescent="0.3">
      <c r="A1098" s="239"/>
      <c r="B1098" s="183"/>
      <c r="C1098" s="183"/>
      <c r="D1098" s="183"/>
      <c r="E1098" s="183"/>
      <c r="F1098" s="183"/>
      <c r="G1098" s="183"/>
      <c r="J1098" s="183"/>
      <c r="K1098" s="183"/>
      <c r="L1098" s="183"/>
      <c r="O1098" s="80"/>
    </row>
    <row r="1099" spans="1:15" s="76" customFormat="1" ht="30" x14ac:dyDescent="0.3">
      <c r="A1099" s="239"/>
      <c r="B1099" s="183"/>
      <c r="C1099" s="183"/>
      <c r="D1099" s="183"/>
      <c r="E1099" s="183"/>
      <c r="F1099" s="183"/>
      <c r="G1099" s="183"/>
      <c r="J1099" s="183"/>
      <c r="K1099" s="183"/>
      <c r="L1099" s="183"/>
      <c r="O1099" s="80"/>
    </row>
    <row r="1100" spans="1:15" s="76" customFormat="1" ht="30" x14ac:dyDescent="0.5">
      <c r="A1100" s="239"/>
      <c r="B1100" s="183"/>
      <c r="C1100" s="183"/>
      <c r="D1100" s="183"/>
      <c r="E1100" s="183"/>
      <c r="F1100" s="183"/>
      <c r="G1100" s="183"/>
      <c r="J1100" s="183"/>
      <c r="K1100" s="183"/>
      <c r="L1100" s="183"/>
      <c r="O1100" s="86"/>
    </row>
    <row r="1101" spans="1:15" s="76" customFormat="1" ht="30" x14ac:dyDescent="0.5">
      <c r="A1101" s="239"/>
      <c r="B1101" s="183"/>
      <c r="C1101" s="183"/>
      <c r="D1101" s="183"/>
      <c r="E1101" s="183"/>
      <c r="F1101" s="183"/>
      <c r="G1101" s="183"/>
      <c r="J1101" s="183"/>
      <c r="K1101" s="183"/>
      <c r="L1101" s="183"/>
      <c r="O1101" s="86"/>
    </row>
    <row r="1102" spans="1:15" s="76" customFormat="1" ht="30" x14ac:dyDescent="0.5">
      <c r="A1102" s="239"/>
      <c r="B1102" s="183"/>
      <c r="C1102" s="183"/>
      <c r="D1102" s="183"/>
      <c r="E1102" s="183"/>
      <c r="F1102" s="183"/>
      <c r="G1102" s="183"/>
      <c r="J1102" s="183"/>
      <c r="K1102" s="183"/>
      <c r="L1102" s="183"/>
      <c r="O1102" s="86"/>
    </row>
    <row r="1103" spans="1:15" s="76" customFormat="1" ht="30" x14ac:dyDescent="0.3">
      <c r="A1103" s="239"/>
      <c r="B1103" s="183"/>
      <c r="C1103" s="183"/>
      <c r="D1103" s="183"/>
      <c r="E1103" s="183"/>
      <c r="F1103" s="183"/>
      <c r="G1103" s="183"/>
      <c r="J1103" s="183"/>
      <c r="K1103" s="183"/>
      <c r="L1103" s="183"/>
      <c r="O1103" s="80"/>
    </row>
    <row r="1104" spans="1:15" s="76" customFormat="1" ht="30" x14ac:dyDescent="0.5">
      <c r="A1104" s="239"/>
      <c r="B1104" s="183"/>
      <c r="C1104" s="183"/>
      <c r="D1104" s="183"/>
      <c r="E1104" s="183"/>
      <c r="F1104" s="183"/>
      <c r="G1104" s="183"/>
      <c r="J1104" s="183"/>
      <c r="K1104" s="183"/>
      <c r="L1104" s="183"/>
      <c r="O1104" s="86"/>
    </row>
    <row r="1105" spans="1:15" s="76" customFormat="1" ht="30" x14ac:dyDescent="0.3">
      <c r="A1105" s="239"/>
      <c r="B1105" s="183"/>
      <c r="C1105" s="183"/>
      <c r="D1105" s="183"/>
      <c r="E1105" s="183"/>
      <c r="F1105" s="183"/>
      <c r="G1105" s="183"/>
      <c r="J1105" s="183"/>
      <c r="K1105" s="183"/>
      <c r="L1105" s="183"/>
      <c r="O1105" s="80"/>
    </row>
    <row r="1106" spans="1:15" s="76" customFormat="1" ht="30" x14ac:dyDescent="0.5">
      <c r="A1106" s="239"/>
      <c r="B1106" s="183"/>
      <c r="C1106" s="183"/>
      <c r="D1106" s="183"/>
      <c r="E1106" s="183"/>
      <c r="F1106" s="183"/>
      <c r="G1106" s="183"/>
      <c r="J1106" s="183"/>
      <c r="K1106" s="183"/>
      <c r="L1106" s="183"/>
      <c r="O1106" s="86"/>
    </row>
    <row r="1107" spans="1:15" s="76" customFormat="1" ht="30" x14ac:dyDescent="0.3">
      <c r="A1107" s="239"/>
      <c r="B1107" s="183"/>
      <c r="C1107" s="183"/>
      <c r="D1107" s="183"/>
      <c r="E1107" s="183"/>
      <c r="F1107" s="183"/>
      <c r="G1107" s="183"/>
      <c r="J1107" s="183"/>
      <c r="K1107" s="183"/>
      <c r="L1107" s="183"/>
      <c r="O1107" s="80"/>
    </row>
    <row r="1108" spans="1:15" s="76" customFormat="1" ht="30" x14ac:dyDescent="0.5">
      <c r="A1108" s="239"/>
      <c r="B1108" s="183"/>
      <c r="C1108" s="183"/>
      <c r="D1108" s="183"/>
      <c r="E1108" s="183"/>
      <c r="F1108" s="183"/>
      <c r="G1108" s="183"/>
      <c r="J1108" s="183"/>
      <c r="K1108" s="183"/>
      <c r="L1108" s="183"/>
      <c r="O1108" s="86"/>
    </row>
    <row r="1109" spans="1:15" s="76" customFormat="1" ht="30" x14ac:dyDescent="0.5">
      <c r="A1109" s="239"/>
      <c r="B1109" s="183"/>
      <c r="C1109" s="183"/>
      <c r="D1109" s="183"/>
      <c r="E1109" s="183"/>
      <c r="F1109" s="183"/>
      <c r="G1109" s="183"/>
      <c r="J1109" s="183"/>
      <c r="K1109" s="183"/>
      <c r="L1109" s="183"/>
      <c r="O1109" s="86"/>
    </row>
    <row r="1110" spans="1:15" s="76" customFormat="1" ht="30" x14ac:dyDescent="0.3">
      <c r="A1110" s="239"/>
      <c r="B1110" s="183"/>
      <c r="C1110" s="183"/>
      <c r="D1110" s="183"/>
      <c r="E1110" s="183"/>
      <c r="F1110" s="183"/>
      <c r="G1110" s="183"/>
      <c r="J1110" s="183"/>
      <c r="K1110" s="183"/>
      <c r="L1110" s="183"/>
      <c r="O1110" s="80"/>
    </row>
    <row r="1111" spans="1:15" s="76" customFormat="1" ht="30" x14ac:dyDescent="0.5">
      <c r="A1111" s="239"/>
      <c r="B1111" s="183"/>
      <c r="C1111" s="183"/>
      <c r="D1111" s="183"/>
      <c r="E1111" s="183"/>
      <c r="F1111" s="183"/>
      <c r="G1111" s="183"/>
      <c r="J1111" s="183"/>
      <c r="K1111" s="183"/>
      <c r="L1111" s="183"/>
      <c r="O1111" s="86"/>
    </row>
    <row r="1112" spans="1:15" s="76" customFormat="1" ht="30" x14ac:dyDescent="0.3">
      <c r="A1112" s="239"/>
      <c r="B1112" s="183"/>
      <c r="C1112" s="183"/>
      <c r="D1112" s="183"/>
      <c r="E1112" s="183"/>
      <c r="F1112" s="183"/>
      <c r="G1112" s="183"/>
      <c r="J1112" s="183"/>
      <c r="K1112" s="183"/>
      <c r="L1112" s="183"/>
      <c r="O1112" s="80"/>
    </row>
    <row r="1113" spans="1:15" s="76" customFormat="1" ht="30" x14ac:dyDescent="0.3">
      <c r="A1113" s="239"/>
      <c r="B1113" s="183"/>
      <c r="C1113" s="183"/>
      <c r="D1113" s="183"/>
      <c r="E1113" s="183"/>
      <c r="F1113" s="183"/>
      <c r="G1113" s="183"/>
      <c r="J1113" s="183"/>
      <c r="K1113" s="183"/>
      <c r="L1113" s="183"/>
      <c r="O1113" s="80"/>
    </row>
    <row r="1114" spans="1:15" s="76" customFormat="1" ht="30" x14ac:dyDescent="0.5">
      <c r="A1114" s="239"/>
      <c r="B1114" s="183"/>
      <c r="C1114" s="183"/>
      <c r="D1114" s="183"/>
      <c r="E1114" s="183"/>
      <c r="F1114" s="183"/>
      <c r="G1114" s="183"/>
      <c r="J1114" s="183"/>
      <c r="K1114" s="183"/>
      <c r="L1114" s="183"/>
      <c r="O1114" s="86"/>
    </row>
    <row r="1115" spans="1:15" s="76" customFormat="1" ht="30" x14ac:dyDescent="0.3">
      <c r="A1115" s="239"/>
      <c r="B1115" s="183"/>
      <c r="C1115" s="183"/>
      <c r="D1115" s="183"/>
      <c r="E1115" s="183"/>
      <c r="F1115" s="183"/>
      <c r="G1115" s="183"/>
      <c r="J1115" s="183"/>
      <c r="K1115" s="183"/>
      <c r="L1115" s="183"/>
      <c r="O1115" s="80"/>
    </row>
    <row r="1116" spans="1:15" s="76" customFormat="1" ht="30" x14ac:dyDescent="0.3">
      <c r="A1116" s="239"/>
      <c r="B1116" s="183"/>
      <c r="C1116" s="183"/>
      <c r="D1116" s="183"/>
      <c r="E1116" s="183"/>
      <c r="F1116" s="183"/>
      <c r="G1116" s="183"/>
      <c r="J1116" s="183"/>
      <c r="K1116" s="183"/>
      <c r="L1116" s="183"/>
      <c r="O1116" s="80"/>
    </row>
    <row r="1117" spans="1:15" s="76" customFormat="1" ht="30" x14ac:dyDescent="0.5">
      <c r="A1117" s="239"/>
      <c r="B1117" s="183"/>
      <c r="C1117" s="183"/>
      <c r="D1117" s="183"/>
      <c r="E1117" s="183"/>
      <c r="F1117" s="183"/>
      <c r="G1117" s="183"/>
      <c r="J1117" s="183"/>
      <c r="K1117" s="183"/>
      <c r="L1117" s="183"/>
      <c r="O1117" s="86"/>
    </row>
    <row r="1118" spans="1:15" s="76" customFormat="1" ht="30" x14ac:dyDescent="0.5">
      <c r="A1118" s="239"/>
      <c r="B1118" s="183"/>
      <c r="C1118" s="183"/>
      <c r="D1118" s="183"/>
      <c r="E1118" s="183"/>
      <c r="F1118" s="183"/>
      <c r="G1118" s="183"/>
      <c r="J1118" s="183"/>
      <c r="K1118" s="183"/>
      <c r="L1118" s="183"/>
      <c r="O1118" s="86"/>
    </row>
    <row r="1119" spans="1:15" s="76" customFormat="1" ht="30" x14ac:dyDescent="0.5">
      <c r="A1119" s="239"/>
      <c r="B1119" s="183"/>
      <c r="C1119" s="183"/>
      <c r="D1119" s="183"/>
      <c r="E1119" s="183"/>
      <c r="F1119" s="183"/>
      <c r="G1119" s="183"/>
      <c r="J1119" s="183"/>
      <c r="K1119" s="183"/>
      <c r="L1119" s="183"/>
      <c r="O1119" s="86"/>
    </row>
    <row r="1120" spans="1:15" s="76" customFormat="1" ht="30" x14ac:dyDescent="0.5">
      <c r="A1120" s="239"/>
      <c r="B1120" s="183"/>
      <c r="C1120" s="183"/>
      <c r="D1120" s="183"/>
      <c r="E1120" s="183"/>
      <c r="F1120" s="183"/>
      <c r="G1120" s="183"/>
      <c r="J1120" s="183"/>
      <c r="K1120" s="183"/>
      <c r="L1120" s="183"/>
      <c r="O1120" s="86"/>
    </row>
    <row r="1121" spans="1:15" s="76" customFormat="1" ht="30" x14ac:dyDescent="0.3">
      <c r="A1121" s="239"/>
      <c r="B1121" s="183"/>
      <c r="C1121" s="183"/>
      <c r="D1121" s="183"/>
      <c r="E1121" s="183"/>
      <c r="F1121" s="183"/>
      <c r="G1121" s="183"/>
      <c r="J1121" s="183"/>
      <c r="K1121" s="183"/>
      <c r="L1121" s="183"/>
      <c r="O1121" s="80"/>
    </row>
    <row r="1122" spans="1:15" s="76" customFormat="1" ht="30" x14ac:dyDescent="0.5">
      <c r="A1122" s="239"/>
      <c r="B1122" s="183"/>
      <c r="C1122" s="183"/>
      <c r="D1122" s="183"/>
      <c r="E1122" s="183"/>
      <c r="F1122" s="183"/>
      <c r="G1122" s="183"/>
      <c r="J1122" s="183"/>
      <c r="K1122" s="183"/>
      <c r="L1122" s="183"/>
      <c r="O1122" s="86"/>
    </row>
    <row r="1123" spans="1:15" s="76" customFormat="1" ht="30" x14ac:dyDescent="0.3">
      <c r="A1123" s="239"/>
      <c r="B1123" s="183"/>
      <c r="C1123" s="183"/>
      <c r="D1123" s="183"/>
      <c r="E1123" s="183"/>
      <c r="F1123" s="183"/>
      <c r="G1123" s="183"/>
      <c r="J1123" s="183"/>
      <c r="K1123" s="183"/>
      <c r="L1123" s="183"/>
      <c r="O1123" s="80"/>
    </row>
    <row r="1124" spans="1:15" s="76" customFormat="1" ht="30" x14ac:dyDescent="0.3">
      <c r="A1124" s="239"/>
      <c r="B1124" s="183"/>
      <c r="C1124" s="183"/>
      <c r="D1124" s="183"/>
      <c r="E1124" s="183"/>
      <c r="F1124" s="183"/>
      <c r="G1124" s="183"/>
      <c r="J1124" s="183"/>
      <c r="K1124" s="183"/>
      <c r="L1124" s="183"/>
      <c r="O1124" s="80"/>
    </row>
    <row r="1125" spans="1:15" s="76" customFormat="1" ht="30" x14ac:dyDescent="0.3">
      <c r="A1125" s="239"/>
      <c r="B1125" s="183"/>
      <c r="C1125" s="183"/>
      <c r="D1125" s="183"/>
      <c r="E1125" s="183"/>
      <c r="F1125" s="183"/>
      <c r="G1125" s="183"/>
      <c r="J1125" s="183"/>
      <c r="K1125" s="183"/>
      <c r="L1125" s="183"/>
      <c r="O1125" s="80"/>
    </row>
    <row r="1126" spans="1:15" s="76" customFormat="1" ht="30" x14ac:dyDescent="0.5">
      <c r="A1126" s="239"/>
      <c r="B1126" s="183"/>
      <c r="C1126" s="183"/>
      <c r="D1126" s="183"/>
      <c r="E1126" s="183"/>
      <c r="F1126" s="183"/>
      <c r="G1126" s="183"/>
      <c r="J1126" s="183"/>
      <c r="K1126" s="183"/>
      <c r="L1126" s="183"/>
      <c r="O1126" s="86"/>
    </row>
    <row r="1127" spans="1:15" s="76" customFormat="1" ht="30" x14ac:dyDescent="0.5">
      <c r="A1127" s="239"/>
      <c r="B1127" s="183"/>
      <c r="C1127" s="183"/>
      <c r="D1127" s="183"/>
      <c r="E1127" s="183"/>
      <c r="F1127" s="183"/>
      <c r="G1127" s="183"/>
      <c r="J1127" s="183"/>
      <c r="K1127" s="183"/>
      <c r="L1127" s="183"/>
      <c r="O1127" s="86"/>
    </row>
    <row r="1128" spans="1:15" s="76" customFormat="1" ht="30" x14ac:dyDescent="0.3">
      <c r="A1128" s="239"/>
      <c r="B1128" s="183"/>
      <c r="C1128" s="183"/>
      <c r="D1128" s="183"/>
      <c r="E1128" s="183"/>
      <c r="F1128" s="183"/>
      <c r="G1128" s="183"/>
      <c r="J1128" s="183"/>
      <c r="K1128" s="183"/>
      <c r="L1128" s="183"/>
      <c r="O1128" s="80"/>
    </row>
    <row r="1129" spans="1:15" s="76" customFormat="1" ht="30" x14ac:dyDescent="0.3">
      <c r="A1129" s="239"/>
      <c r="B1129" s="183"/>
      <c r="C1129" s="183"/>
      <c r="D1129" s="183"/>
      <c r="E1129" s="183"/>
      <c r="F1129" s="183"/>
      <c r="G1129" s="183"/>
      <c r="J1129" s="183"/>
      <c r="K1129" s="183"/>
      <c r="L1129" s="183"/>
      <c r="O1129" s="80"/>
    </row>
    <row r="1130" spans="1:15" s="76" customFormat="1" ht="30" x14ac:dyDescent="0.5">
      <c r="A1130" s="239"/>
      <c r="B1130" s="183"/>
      <c r="C1130" s="183"/>
      <c r="D1130" s="183"/>
      <c r="E1130" s="183"/>
      <c r="F1130" s="183"/>
      <c r="G1130" s="183"/>
      <c r="J1130" s="183"/>
      <c r="K1130" s="183"/>
      <c r="L1130" s="183"/>
      <c r="O1130" s="86"/>
    </row>
    <row r="1131" spans="1:15" s="76" customFormat="1" ht="30" x14ac:dyDescent="0.5">
      <c r="A1131" s="239"/>
      <c r="B1131" s="183"/>
      <c r="C1131" s="183"/>
      <c r="D1131" s="183"/>
      <c r="E1131" s="183"/>
      <c r="F1131" s="183"/>
      <c r="G1131" s="183"/>
      <c r="J1131" s="183"/>
      <c r="K1131" s="183"/>
      <c r="L1131" s="183"/>
      <c r="O1131" s="86"/>
    </row>
    <row r="1132" spans="1:15" s="76" customFormat="1" ht="30" x14ac:dyDescent="0.3">
      <c r="A1132" s="239"/>
      <c r="B1132" s="183"/>
      <c r="C1132" s="183"/>
      <c r="D1132" s="183"/>
      <c r="E1132" s="183"/>
      <c r="F1132" s="183"/>
      <c r="G1132" s="183"/>
      <c r="J1132" s="183"/>
      <c r="K1132" s="183"/>
      <c r="L1132" s="183"/>
      <c r="O1132" s="80"/>
    </row>
    <row r="1133" spans="1:15" s="76" customFormat="1" ht="30" x14ac:dyDescent="0.5">
      <c r="A1133" s="239"/>
      <c r="B1133" s="183"/>
      <c r="C1133" s="183"/>
      <c r="D1133" s="183"/>
      <c r="E1133" s="183"/>
      <c r="F1133" s="183"/>
      <c r="G1133" s="183"/>
      <c r="J1133" s="183"/>
      <c r="K1133" s="183"/>
      <c r="L1133" s="183"/>
      <c r="O1133" s="86"/>
    </row>
    <row r="1134" spans="1:15" s="76" customFormat="1" ht="30" x14ac:dyDescent="0.3">
      <c r="A1134" s="239"/>
      <c r="B1134" s="183"/>
      <c r="C1134" s="183"/>
      <c r="D1134" s="183"/>
      <c r="E1134" s="183"/>
      <c r="F1134" s="183"/>
      <c r="G1134" s="183"/>
      <c r="J1134" s="183"/>
      <c r="K1134" s="183"/>
      <c r="L1134" s="183"/>
      <c r="O1134" s="80"/>
    </row>
    <row r="1135" spans="1:15" s="76" customFormat="1" ht="30" x14ac:dyDescent="0.5">
      <c r="A1135" s="239"/>
      <c r="B1135" s="183"/>
      <c r="C1135" s="183"/>
      <c r="D1135" s="183"/>
      <c r="E1135" s="183"/>
      <c r="F1135" s="183"/>
      <c r="G1135" s="183"/>
      <c r="J1135" s="183"/>
      <c r="K1135" s="183"/>
      <c r="L1135" s="183"/>
      <c r="O1135" s="86"/>
    </row>
    <row r="1136" spans="1:15" s="76" customFormat="1" ht="30" x14ac:dyDescent="0.5">
      <c r="A1136" s="239"/>
      <c r="B1136" s="183"/>
      <c r="C1136" s="183"/>
      <c r="D1136" s="183"/>
      <c r="E1136" s="183"/>
      <c r="F1136" s="183"/>
      <c r="G1136" s="183"/>
      <c r="J1136" s="183"/>
      <c r="K1136" s="183"/>
      <c r="L1136" s="183"/>
      <c r="O1136" s="86"/>
    </row>
    <row r="1137" spans="1:15" s="76" customFormat="1" ht="30" x14ac:dyDescent="0.5">
      <c r="A1137" s="239"/>
      <c r="B1137" s="183"/>
      <c r="C1137" s="183"/>
      <c r="D1137" s="183"/>
      <c r="E1137" s="183"/>
      <c r="F1137" s="183"/>
      <c r="G1137" s="183"/>
      <c r="J1137" s="183"/>
      <c r="K1137" s="183"/>
      <c r="L1137" s="183"/>
      <c r="O1137" s="86"/>
    </row>
    <row r="1138" spans="1:15" s="76" customFormat="1" ht="30" x14ac:dyDescent="0.3">
      <c r="A1138" s="239"/>
      <c r="B1138" s="183"/>
      <c r="C1138" s="183"/>
      <c r="D1138" s="183"/>
      <c r="E1138" s="183"/>
      <c r="F1138" s="183"/>
      <c r="G1138" s="183"/>
      <c r="J1138" s="183"/>
      <c r="K1138" s="183"/>
      <c r="L1138" s="183"/>
      <c r="O1138" s="80"/>
    </row>
    <row r="1139" spans="1:15" s="76" customFormat="1" ht="30" x14ac:dyDescent="0.3">
      <c r="A1139" s="239"/>
      <c r="B1139" s="183"/>
      <c r="C1139" s="183"/>
      <c r="D1139" s="183"/>
      <c r="E1139" s="183"/>
      <c r="F1139" s="183"/>
      <c r="G1139" s="183"/>
      <c r="J1139" s="183"/>
      <c r="K1139" s="183"/>
      <c r="L1139" s="183"/>
      <c r="O1139" s="80"/>
    </row>
    <row r="1140" spans="1:15" s="76" customFormat="1" ht="30" x14ac:dyDescent="0.3">
      <c r="A1140" s="239"/>
      <c r="B1140" s="183"/>
      <c r="C1140" s="183"/>
      <c r="D1140" s="183"/>
      <c r="E1140" s="183"/>
      <c r="F1140" s="183"/>
      <c r="G1140" s="183"/>
      <c r="J1140" s="183"/>
      <c r="K1140" s="183"/>
      <c r="L1140" s="183"/>
      <c r="O1140" s="80"/>
    </row>
    <row r="1141" spans="1:15" s="76" customFormat="1" ht="30" x14ac:dyDescent="0.3">
      <c r="A1141" s="239"/>
      <c r="B1141" s="183"/>
      <c r="C1141" s="183"/>
      <c r="D1141" s="183"/>
      <c r="E1141" s="183"/>
      <c r="F1141" s="183"/>
      <c r="G1141" s="183"/>
      <c r="J1141" s="183"/>
      <c r="K1141" s="183"/>
      <c r="L1141" s="183"/>
      <c r="O1141" s="80"/>
    </row>
    <row r="1142" spans="1:15" s="76" customFormat="1" ht="30" x14ac:dyDescent="0.5">
      <c r="A1142" s="239"/>
      <c r="B1142" s="183"/>
      <c r="C1142" s="183"/>
      <c r="D1142" s="183"/>
      <c r="E1142" s="183"/>
      <c r="F1142" s="183"/>
      <c r="G1142" s="183"/>
      <c r="J1142" s="183"/>
      <c r="K1142" s="183"/>
      <c r="L1142" s="183"/>
      <c r="O1142" s="86"/>
    </row>
    <row r="1143" spans="1:15" s="76" customFormat="1" ht="30" x14ac:dyDescent="0.5">
      <c r="A1143" s="239"/>
      <c r="B1143" s="183"/>
      <c r="C1143" s="183"/>
      <c r="D1143" s="183"/>
      <c r="E1143" s="183"/>
      <c r="F1143" s="183"/>
      <c r="G1143" s="183"/>
      <c r="J1143" s="183"/>
      <c r="K1143" s="183"/>
      <c r="L1143" s="183"/>
      <c r="O1143" s="86"/>
    </row>
    <row r="1144" spans="1:15" s="76" customFormat="1" ht="30" x14ac:dyDescent="0.3">
      <c r="A1144" s="239"/>
      <c r="B1144" s="183"/>
      <c r="C1144" s="183"/>
      <c r="D1144" s="183"/>
      <c r="E1144" s="183"/>
      <c r="F1144" s="183"/>
      <c r="G1144" s="183"/>
      <c r="J1144" s="183"/>
      <c r="K1144" s="183"/>
      <c r="L1144" s="183"/>
      <c r="O1144" s="80"/>
    </row>
    <row r="1145" spans="1:15" s="76" customFormat="1" ht="30" x14ac:dyDescent="0.3">
      <c r="A1145" s="239"/>
      <c r="B1145" s="183"/>
      <c r="C1145" s="183"/>
      <c r="D1145" s="183"/>
      <c r="E1145" s="183"/>
      <c r="F1145" s="183"/>
      <c r="G1145" s="183"/>
      <c r="J1145" s="183"/>
      <c r="K1145" s="183"/>
      <c r="L1145" s="183"/>
      <c r="O1145" s="80"/>
    </row>
    <row r="1146" spans="1:15" s="76" customFormat="1" ht="30" x14ac:dyDescent="0.5">
      <c r="A1146" s="239"/>
      <c r="B1146" s="183"/>
      <c r="C1146" s="183"/>
      <c r="D1146" s="183"/>
      <c r="E1146" s="183"/>
      <c r="F1146" s="183"/>
      <c r="G1146" s="183"/>
      <c r="J1146" s="183"/>
      <c r="K1146" s="183"/>
      <c r="L1146" s="183"/>
      <c r="O1146" s="86"/>
    </row>
    <row r="1147" spans="1:15" s="76" customFormat="1" ht="30" x14ac:dyDescent="0.5">
      <c r="A1147" s="239"/>
      <c r="B1147" s="183"/>
      <c r="C1147" s="183"/>
      <c r="D1147" s="183"/>
      <c r="E1147" s="183"/>
      <c r="F1147" s="183"/>
      <c r="G1147" s="183"/>
      <c r="J1147" s="183"/>
      <c r="K1147" s="183"/>
      <c r="L1147" s="183"/>
      <c r="O1147" s="86"/>
    </row>
    <row r="1148" spans="1:15" s="76" customFormat="1" ht="30" x14ac:dyDescent="0.3">
      <c r="A1148" s="239"/>
      <c r="B1148" s="183"/>
      <c r="C1148" s="183"/>
      <c r="D1148" s="183"/>
      <c r="E1148" s="183"/>
      <c r="F1148" s="183"/>
      <c r="G1148" s="183"/>
      <c r="J1148" s="183"/>
      <c r="K1148" s="183"/>
      <c r="L1148" s="183"/>
      <c r="O1148" s="80"/>
    </row>
    <row r="1149" spans="1:15" s="76" customFormat="1" ht="30" x14ac:dyDescent="0.5">
      <c r="A1149" s="239"/>
      <c r="B1149" s="183"/>
      <c r="C1149" s="183"/>
      <c r="D1149" s="183"/>
      <c r="E1149" s="183"/>
      <c r="F1149" s="183"/>
      <c r="G1149" s="183"/>
      <c r="J1149" s="183"/>
      <c r="K1149" s="183"/>
      <c r="L1149" s="183"/>
      <c r="O1149" s="86"/>
    </row>
    <row r="1150" spans="1:15" s="76" customFormat="1" ht="30" x14ac:dyDescent="0.3">
      <c r="A1150" s="239"/>
      <c r="B1150" s="183"/>
      <c r="C1150" s="183"/>
      <c r="D1150" s="183"/>
      <c r="E1150" s="183"/>
      <c r="F1150" s="183"/>
      <c r="G1150" s="183"/>
      <c r="J1150" s="183"/>
      <c r="K1150" s="183"/>
      <c r="L1150" s="183"/>
      <c r="O1150" s="80"/>
    </row>
    <row r="1151" spans="1:15" s="76" customFormat="1" ht="30" x14ac:dyDescent="0.5">
      <c r="A1151" s="239"/>
      <c r="B1151" s="183"/>
      <c r="C1151" s="183"/>
      <c r="D1151" s="183"/>
      <c r="E1151" s="183"/>
      <c r="F1151" s="183"/>
      <c r="G1151" s="183"/>
      <c r="J1151" s="183"/>
      <c r="K1151" s="183"/>
      <c r="L1151" s="183"/>
      <c r="O1151" s="86"/>
    </row>
    <row r="1152" spans="1:15" s="76" customFormat="1" ht="30" x14ac:dyDescent="0.3">
      <c r="A1152" s="239"/>
      <c r="B1152" s="183"/>
      <c r="C1152" s="183"/>
      <c r="D1152" s="183"/>
      <c r="E1152" s="183"/>
      <c r="F1152" s="183"/>
      <c r="G1152" s="183"/>
      <c r="J1152" s="183"/>
      <c r="K1152" s="183"/>
      <c r="L1152" s="183"/>
      <c r="O1152" s="80"/>
    </row>
    <row r="1153" spans="1:15" s="76" customFormat="1" ht="30" x14ac:dyDescent="0.5">
      <c r="A1153" s="239"/>
      <c r="B1153" s="183"/>
      <c r="C1153" s="183"/>
      <c r="D1153" s="183"/>
      <c r="E1153" s="183"/>
      <c r="F1153" s="183"/>
      <c r="G1153" s="183"/>
      <c r="J1153" s="183"/>
      <c r="K1153" s="183"/>
      <c r="L1153" s="183"/>
      <c r="O1153" s="86"/>
    </row>
    <row r="1154" spans="1:15" s="76" customFormat="1" ht="30" x14ac:dyDescent="0.5">
      <c r="A1154" s="239"/>
      <c r="B1154" s="183"/>
      <c r="C1154" s="183"/>
      <c r="D1154" s="183"/>
      <c r="E1154" s="183"/>
      <c r="F1154" s="183"/>
      <c r="G1154" s="183"/>
      <c r="J1154" s="183"/>
      <c r="K1154" s="183"/>
      <c r="L1154" s="183"/>
      <c r="O1154" s="86"/>
    </row>
    <row r="1155" spans="1:15" s="76" customFormat="1" ht="30" x14ac:dyDescent="0.3">
      <c r="A1155" s="239"/>
      <c r="B1155" s="183"/>
      <c r="C1155" s="183"/>
      <c r="D1155" s="183"/>
      <c r="E1155" s="183"/>
      <c r="F1155" s="183"/>
      <c r="G1155" s="183"/>
      <c r="J1155" s="183"/>
      <c r="K1155" s="183"/>
      <c r="L1155" s="183"/>
      <c r="O1155" s="80"/>
    </row>
    <row r="1156" spans="1:15" s="76" customFormat="1" ht="30" x14ac:dyDescent="0.3">
      <c r="A1156" s="239"/>
      <c r="B1156" s="183"/>
      <c r="C1156" s="183"/>
      <c r="D1156" s="183"/>
      <c r="E1156" s="183"/>
      <c r="F1156" s="183"/>
      <c r="G1156" s="183"/>
      <c r="J1156" s="183"/>
      <c r="K1156" s="183"/>
      <c r="L1156" s="183"/>
      <c r="O1156" s="80"/>
    </row>
    <row r="1157" spans="1:15" s="76" customFormat="1" ht="30" x14ac:dyDescent="0.3">
      <c r="A1157" s="239"/>
      <c r="B1157" s="183"/>
      <c r="C1157" s="183"/>
      <c r="D1157" s="183"/>
      <c r="E1157" s="183"/>
      <c r="F1157" s="183"/>
      <c r="G1157" s="183"/>
      <c r="J1157" s="183"/>
      <c r="K1157" s="183"/>
      <c r="L1157" s="183"/>
      <c r="O1157" s="80"/>
    </row>
    <row r="1158" spans="1:15" s="76" customFormat="1" ht="30" x14ac:dyDescent="0.3">
      <c r="A1158" s="239"/>
      <c r="B1158" s="183"/>
      <c r="C1158" s="183"/>
      <c r="D1158" s="183"/>
      <c r="E1158" s="183"/>
      <c r="F1158" s="183"/>
      <c r="G1158" s="183"/>
      <c r="J1158" s="183"/>
      <c r="K1158" s="183"/>
      <c r="L1158" s="183"/>
      <c r="O1158" s="80"/>
    </row>
    <row r="1159" spans="1:15" s="76" customFormat="1" ht="30" x14ac:dyDescent="0.3">
      <c r="A1159" s="239"/>
      <c r="B1159" s="183"/>
      <c r="C1159" s="183"/>
      <c r="D1159" s="183"/>
      <c r="E1159" s="183"/>
      <c r="F1159" s="183"/>
      <c r="G1159" s="183"/>
      <c r="J1159" s="183"/>
      <c r="K1159" s="183"/>
      <c r="L1159" s="183"/>
      <c r="O1159" s="80"/>
    </row>
    <row r="1160" spans="1:15" s="76" customFormat="1" ht="30" x14ac:dyDescent="0.3">
      <c r="A1160" s="239"/>
      <c r="B1160" s="183"/>
      <c r="C1160" s="183"/>
      <c r="D1160" s="183"/>
      <c r="E1160" s="183"/>
      <c r="F1160" s="183"/>
      <c r="G1160" s="183"/>
      <c r="J1160" s="183"/>
      <c r="K1160" s="183"/>
      <c r="L1160" s="183"/>
      <c r="O1160" s="80"/>
    </row>
    <row r="1161" spans="1:15" s="76" customFormat="1" ht="30" x14ac:dyDescent="0.3">
      <c r="A1161" s="239"/>
      <c r="B1161" s="183"/>
      <c r="C1161" s="183"/>
      <c r="D1161" s="183"/>
      <c r="E1161" s="183"/>
      <c r="F1161" s="183"/>
      <c r="G1161" s="183"/>
      <c r="J1161" s="183"/>
      <c r="K1161" s="183"/>
      <c r="L1161" s="183"/>
      <c r="O1161" s="80"/>
    </row>
    <row r="1162" spans="1:15" s="76" customFormat="1" ht="30" x14ac:dyDescent="0.3">
      <c r="A1162" s="239"/>
      <c r="B1162" s="183"/>
      <c r="C1162" s="183"/>
      <c r="D1162" s="183"/>
      <c r="E1162" s="183"/>
      <c r="F1162" s="183"/>
      <c r="G1162" s="183"/>
      <c r="J1162" s="183"/>
      <c r="K1162" s="183"/>
      <c r="L1162" s="183"/>
      <c r="O1162" s="80"/>
    </row>
    <row r="1163" spans="1:15" s="76" customFormat="1" ht="30" x14ac:dyDescent="0.3">
      <c r="A1163" s="239"/>
      <c r="B1163" s="183"/>
      <c r="C1163" s="183"/>
      <c r="D1163" s="183"/>
      <c r="E1163" s="183"/>
      <c r="F1163" s="183"/>
      <c r="G1163" s="183"/>
      <c r="J1163" s="183"/>
      <c r="K1163" s="183"/>
      <c r="L1163" s="183"/>
      <c r="O1163" s="80"/>
    </row>
    <row r="1164" spans="1:15" s="76" customFormat="1" ht="30" x14ac:dyDescent="0.3">
      <c r="A1164" s="239"/>
      <c r="B1164" s="183"/>
      <c r="C1164" s="183"/>
      <c r="D1164" s="183"/>
      <c r="E1164" s="183"/>
      <c r="F1164" s="183"/>
      <c r="G1164" s="183"/>
      <c r="J1164" s="183"/>
      <c r="K1164" s="183"/>
      <c r="L1164" s="183"/>
      <c r="O1164" s="80"/>
    </row>
    <row r="1165" spans="1:15" s="76" customFormat="1" ht="30" x14ac:dyDescent="0.5">
      <c r="A1165" s="239"/>
      <c r="B1165" s="183"/>
      <c r="C1165" s="183"/>
      <c r="D1165" s="183"/>
      <c r="E1165" s="183"/>
      <c r="F1165" s="183"/>
      <c r="G1165" s="183"/>
      <c r="J1165" s="183"/>
      <c r="K1165" s="183"/>
      <c r="L1165" s="183"/>
      <c r="O1165" s="86"/>
    </row>
    <row r="1166" spans="1:15" s="76" customFormat="1" ht="30" x14ac:dyDescent="0.3">
      <c r="A1166" s="239"/>
      <c r="B1166" s="183"/>
      <c r="C1166" s="183"/>
      <c r="D1166" s="183"/>
      <c r="E1166" s="183"/>
      <c r="F1166" s="183"/>
      <c r="G1166" s="183"/>
      <c r="J1166" s="183"/>
      <c r="K1166" s="183"/>
      <c r="L1166" s="183"/>
      <c r="O1166" s="80"/>
    </row>
    <row r="1167" spans="1:15" s="76" customFormat="1" ht="30" x14ac:dyDescent="0.3">
      <c r="A1167" s="239"/>
      <c r="B1167" s="183"/>
      <c r="C1167" s="183"/>
      <c r="D1167" s="183"/>
      <c r="E1167" s="183"/>
      <c r="F1167" s="183"/>
      <c r="G1167" s="183"/>
      <c r="J1167" s="183"/>
      <c r="K1167" s="183"/>
      <c r="L1167" s="183"/>
      <c r="O1167" s="80"/>
    </row>
    <row r="1168" spans="1:15" s="76" customFormat="1" ht="30" x14ac:dyDescent="0.5">
      <c r="A1168" s="239"/>
      <c r="B1168" s="183"/>
      <c r="C1168" s="183"/>
      <c r="D1168" s="183"/>
      <c r="E1168" s="183"/>
      <c r="F1168" s="183"/>
      <c r="G1168" s="183"/>
      <c r="J1168" s="183"/>
      <c r="K1168" s="183"/>
      <c r="L1168" s="183"/>
      <c r="O1168" s="86"/>
    </row>
    <row r="1169" spans="1:15" s="76" customFormat="1" ht="30" x14ac:dyDescent="0.3">
      <c r="A1169" s="239"/>
      <c r="B1169" s="183"/>
      <c r="C1169" s="183"/>
      <c r="D1169" s="183"/>
      <c r="E1169" s="183"/>
      <c r="F1169" s="183"/>
      <c r="G1169" s="183"/>
      <c r="J1169" s="183"/>
      <c r="K1169" s="183"/>
      <c r="L1169" s="183"/>
      <c r="O1169" s="80"/>
    </row>
    <row r="1170" spans="1:15" s="76" customFormat="1" ht="30" x14ac:dyDescent="0.5">
      <c r="A1170" s="239"/>
      <c r="B1170" s="183"/>
      <c r="C1170" s="183"/>
      <c r="D1170" s="183"/>
      <c r="E1170" s="183"/>
      <c r="F1170" s="183"/>
      <c r="G1170" s="183"/>
      <c r="J1170" s="183"/>
      <c r="K1170" s="183"/>
      <c r="L1170" s="183"/>
      <c r="O1170" s="86"/>
    </row>
    <row r="1171" spans="1:15" s="76" customFormat="1" ht="30" x14ac:dyDescent="0.5">
      <c r="A1171" s="239"/>
      <c r="B1171" s="183"/>
      <c r="C1171" s="183"/>
      <c r="D1171" s="183"/>
      <c r="E1171" s="183"/>
      <c r="F1171" s="183"/>
      <c r="G1171" s="183"/>
      <c r="J1171" s="183"/>
      <c r="K1171" s="183"/>
      <c r="L1171" s="183"/>
      <c r="O1171" s="86"/>
    </row>
    <row r="1172" spans="1:15" s="76" customFormat="1" ht="30" x14ac:dyDescent="0.3">
      <c r="A1172" s="239"/>
      <c r="B1172" s="183"/>
      <c r="C1172" s="183"/>
      <c r="D1172" s="183"/>
      <c r="E1172" s="183"/>
      <c r="F1172" s="183"/>
      <c r="G1172" s="183"/>
      <c r="J1172" s="183"/>
      <c r="K1172" s="183"/>
      <c r="L1172" s="183"/>
      <c r="O1172" s="80"/>
    </row>
    <row r="1173" spans="1:15" s="76" customFormat="1" ht="30" x14ac:dyDescent="0.3">
      <c r="A1173" s="239"/>
      <c r="B1173" s="183"/>
      <c r="C1173" s="183"/>
      <c r="D1173" s="183"/>
      <c r="E1173" s="183"/>
      <c r="F1173" s="183"/>
      <c r="G1173" s="183"/>
      <c r="J1173" s="183"/>
      <c r="K1173" s="183"/>
      <c r="L1173" s="183"/>
      <c r="O1173" s="80"/>
    </row>
    <row r="1174" spans="1:15" s="76" customFormat="1" ht="30" x14ac:dyDescent="0.3">
      <c r="A1174" s="239"/>
      <c r="B1174" s="183"/>
      <c r="C1174" s="183"/>
      <c r="D1174" s="183"/>
      <c r="E1174" s="183"/>
      <c r="F1174" s="183"/>
      <c r="G1174" s="183"/>
      <c r="J1174" s="183"/>
      <c r="K1174" s="183"/>
      <c r="L1174" s="183"/>
      <c r="O1174" s="80"/>
    </row>
    <row r="1175" spans="1:15" s="76" customFormat="1" ht="30" x14ac:dyDescent="0.3">
      <c r="A1175" s="239"/>
      <c r="B1175" s="183"/>
      <c r="C1175" s="183"/>
      <c r="D1175" s="183"/>
      <c r="E1175" s="183"/>
      <c r="F1175" s="183"/>
      <c r="G1175" s="183"/>
      <c r="J1175" s="183"/>
      <c r="K1175" s="183"/>
      <c r="L1175" s="183"/>
      <c r="O1175" s="80"/>
    </row>
    <row r="1176" spans="1:15" s="76" customFormat="1" ht="30" x14ac:dyDescent="0.3">
      <c r="A1176" s="239"/>
      <c r="B1176" s="183"/>
      <c r="C1176" s="183"/>
      <c r="D1176" s="183"/>
      <c r="E1176" s="183"/>
      <c r="F1176" s="183"/>
      <c r="G1176" s="183"/>
      <c r="J1176" s="183"/>
      <c r="K1176" s="183"/>
      <c r="L1176" s="183"/>
      <c r="O1176" s="80"/>
    </row>
    <row r="1177" spans="1:15" s="76" customFormat="1" ht="30" x14ac:dyDescent="0.3">
      <c r="A1177" s="239"/>
      <c r="B1177" s="183"/>
      <c r="C1177" s="183"/>
      <c r="D1177" s="183"/>
      <c r="E1177" s="183"/>
      <c r="F1177" s="183"/>
      <c r="G1177" s="183"/>
      <c r="J1177" s="183"/>
      <c r="K1177" s="183"/>
      <c r="L1177" s="183"/>
      <c r="O1177" s="80"/>
    </row>
    <row r="1178" spans="1:15" s="76" customFormat="1" ht="30" x14ac:dyDescent="0.3">
      <c r="A1178" s="239"/>
      <c r="B1178" s="183"/>
      <c r="C1178" s="183"/>
      <c r="D1178" s="183"/>
      <c r="E1178" s="183"/>
      <c r="F1178" s="183"/>
      <c r="G1178" s="183"/>
      <c r="J1178" s="183"/>
      <c r="K1178" s="183"/>
      <c r="L1178" s="183"/>
      <c r="O1178" s="80"/>
    </row>
    <row r="1179" spans="1:15" s="76" customFormat="1" ht="30" x14ac:dyDescent="0.3">
      <c r="A1179" s="239"/>
      <c r="B1179" s="183"/>
      <c r="C1179" s="183"/>
      <c r="D1179" s="183"/>
      <c r="E1179" s="183"/>
      <c r="F1179" s="183"/>
      <c r="G1179" s="183"/>
      <c r="J1179" s="183"/>
      <c r="K1179" s="183"/>
      <c r="L1179" s="183"/>
      <c r="O1179" s="80"/>
    </row>
    <row r="1180" spans="1:15" s="76" customFormat="1" ht="30" x14ac:dyDescent="0.3">
      <c r="A1180" s="239"/>
      <c r="B1180" s="183"/>
      <c r="C1180" s="183"/>
      <c r="D1180" s="183"/>
      <c r="E1180" s="183"/>
      <c r="F1180" s="183"/>
      <c r="G1180" s="183"/>
      <c r="J1180" s="183"/>
      <c r="K1180" s="183"/>
      <c r="L1180" s="183"/>
      <c r="O1180" s="80"/>
    </row>
    <row r="1181" spans="1:15" s="76" customFormat="1" ht="30" x14ac:dyDescent="0.3">
      <c r="A1181" s="239"/>
      <c r="B1181" s="183"/>
      <c r="C1181" s="183"/>
      <c r="D1181" s="183"/>
      <c r="E1181" s="183"/>
      <c r="F1181" s="183"/>
      <c r="G1181" s="183"/>
      <c r="J1181" s="183"/>
      <c r="K1181" s="183"/>
      <c r="L1181" s="183"/>
      <c r="O1181" s="80"/>
    </row>
    <row r="1182" spans="1:15" s="76" customFormat="1" ht="30" x14ac:dyDescent="0.3">
      <c r="A1182" s="239"/>
      <c r="B1182" s="183"/>
      <c r="C1182" s="183"/>
      <c r="D1182" s="183"/>
      <c r="E1182" s="183"/>
      <c r="F1182" s="183"/>
      <c r="G1182" s="183"/>
      <c r="J1182" s="183"/>
      <c r="K1182" s="183"/>
      <c r="L1182" s="183"/>
      <c r="O1182" s="80"/>
    </row>
    <row r="1183" spans="1:15" s="76" customFormat="1" ht="30" x14ac:dyDescent="0.3">
      <c r="A1183" s="239"/>
      <c r="B1183" s="183"/>
      <c r="C1183" s="183"/>
      <c r="D1183" s="183"/>
      <c r="E1183" s="183"/>
      <c r="F1183" s="183"/>
      <c r="G1183" s="183"/>
      <c r="J1183" s="183"/>
      <c r="K1183" s="183"/>
      <c r="L1183" s="183"/>
      <c r="O1183" s="80"/>
    </row>
    <row r="1184" spans="1:15" s="76" customFormat="1" ht="30" x14ac:dyDescent="0.3">
      <c r="A1184" s="239"/>
      <c r="B1184" s="183"/>
      <c r="C1184" s="183"/>
      <c r="D1184" s="183"/>
      <c r="E1184" s="183"/>
      <c r="F1184" s="183"/>
      <c r="G1184" s="183"/>
      <c r="J1184" s="183"/>
      <c r="K1184" s="183"/>
      <c r="L1184" s="183"/>
      <c r="O1184" s="80"/>
    </row>
    <row r="1185" spans="1:15" s="76" customFormat="1" ht="30" x14ac:dyDescent="0.3">
      <c r="A1185" s="239"/>
      <c r="B1185" s="183"/>
      <c r="C1185" s="183"/>
      <c r="D1185" s="183"/>
      <c r="E1185" s="183"/>
      <c r="F1185" s="183"/>
      <c r="G1185" s="183"/>
      <c r="J1185" s="183"/>
      <c r="K1185" s="183"/>
      <c r="L1185" s="183"/>
      <c r="O1185" s="80"/>
    </row>
    <row r="1186" spans="1:15" s="76" customFormat="1" ht="30" x14ac:dyDescent="0.3">
      <c r="A1186" s="239"/>
      <c r="B1186" s="183"/>
      <c r="C1186" s="183"/>
      <c r="D1186" s="183"/>
      <c r="E1186" s="183"/>
      <c r="F1186" s="183"/>
      <c r="G1186" s="183"/>
      <c r="J1186" s="183"/>
      <c r="K1186" s="183"/>
      <c r="L1186" s="183"/>
      <c r="O1186" s="80"/>
    </row>
    <row r="1187" spans="1:15" s="76" customFormat="1" ht="30" x14ac:dyDescent="0.3">
      <c r="A1187" s="239"/>
      <c r="B1187" s="183"/>
      <c r="C1187" s="183"/>
      <c r="D1187" s="183"/>
      <c r="E1187" s="183"/>
      <c r="F1187" s="183"/>
      <c r="G1187" s="183"/>
      <c r="J1187" s="183"/>
      <c r="K1187" s="183"/>
      <c r="L1187" s="183"/>
      <c r="O1187" s="80"/>
    </row>
    <row r="1188" spans="1:15" s="76" customFormat="1" ht="30" x14ac:dyDescent="0.3">
      <c r="A1188" s="239"/>
      <c r="B1188" s="183"/>
      <c r="C1188" s="183"/>
      <c r="D1188" s="183"/>
      <c r="E1188" s="183"/>
      <c r="F1188" s="183"/>
      <c r="G1188" s="183"/>
      <c r="J1188" s="183"/>
      <c r="K1188" s="183"/>
      <c r="L1188" s="183"/>
      <c r="O1188" s="80"/>
    </row>
    <row r="1189" spans="1:15" s="76" customFormat="1" ht="30" x14ac:dyDescent="0.3">
      <c r="A1189" s="239"/>
      <c r="B1189" s="183"/>
      <c r="C1189" s="183"/>
      <c r="D1189" s="183"/>
      <c r="E1189" s="183"/>
      <c r="F1189" s="183"/>
      <c r="G1189" s="183"/>
      <c r="J1189" s="183"/>
      <c r="K1189" s="183"/>
      <c r="L1189" s="183"/>
      <c r="O1189" s="80"/>
    </row>
    <row r="1190" spans="1:15" s="76" customFormat="1" ht="30" x14ac:dyDescent="0.3">
      <c r="A1190" s="239"/>
      <c r="B1190" s="183"/>
      <c r="C1190" s="183"/>
      <c r="D1190" s="183"/>
      <c r="E1190" s="183"/>
      <c r="F1190" s="183"/>
      <c r="G1190" s="183"/>
      <c r="J1190" s="183"/>
      <c r="K1190" s="183"/>
      <c r="L1190" s="183"/>
      <c r="O1190" s="80"/>
    </row>
    <row r="1191" spans="1:15" s="76" customFormat="1" ht="30" x14ac:dyDescent="0.3">
      <c r="A1191" s="239"/>
      <c r="B1191" s="183"/>
      <c r="C1191" s="183"/>
      <c r="D1191" s="183"/>
      <c r="E1191" s="183"/>
      <c r="F1191" s="183"/>
      <c r="G1191" s="183"/>
      <c r="J1191" s="183"/>
      <c r="K1191" s="183"/>
      <c r="L1191" s="183"/>
      <c r="O1191" s="80"/>
    </row>
    <row r="1192" spans="1:15" s="76" customFormat="1" ht="30" x14ac:dyDescent="0.5">
      <c r="A1192" s="239"/>
      <c r="B1192" s="183"/>
      <c r="C1192" s="183"/>
      <c r="D1192" s="183"/>
      <c r="E1192" s="183"/>
      <c r="F1192" s="183"/>
      <c r="G1192" s="183"/>
      <c r="J1192" s="183"/>
      <c r="K1192" s="183"/>
      <c r="L1192" s="183"/>
      <c r="O1192" s="86"/>
    </row>
    <row r="1193" spans="1:15" s="76" customFormat="1" ht="30" x14ac:dyDescent="0.3">
      <c r="A1193" s="239"/>
      <c r="B1193" s="183"/>
      <c r="C1193" s="183"/>
      <c r="D1193" s="183"/>
      <c r="E1193" s="183"/>
      <c r="F1193" s="183"/>
      <c r="G1193" s="183"/>
      <c r="J1193" s="183"/>
      <c r="K1193" s="183"/>
      <c r="L1193" s="183"/>
      <c r="O1193" s="80"/>
    </row>
    <row r="1194" spans="1:15" s="76" customFormat="1" ht="30" x14ac:dyDescent="0.3">
      <c r="A1194" s="239"/>
      <c r="B1194" s="183"/>
      <c r="C1194" s="183"/>
      <c r="D1194" s="183"/>
      <c r="E1194" s="183"/>
      <c r="F1194" s="183"/>
      <c r="G1194" s="183"/>
      <c r="J1194" s="183"/>
      <c r="K1194" s="183"/>
      <c r="L1194" s="183"/>
      <c r="O1194" s="80"/>
    </row>
    <row r="1195" spans="1:15" s="76" customFormat="1" ht="30" x14ac:dyDescent="0.5">
      <c r="A1195" s="239"/>
      <c r="B1195" s="183"/>
      <c r="C1195" s="183"/>
      <c r="D1195" s="183"/>
      <c r="E1195" s="183"/>
      <c r="F1195" s="183"/>
      <c r="G1195" s="183"/>
      <c r="J1195" s="183"/>
      <c r="K1195" s="183"/>
      <c r="L1195" s="183"/>
      <c r="O1195" s="86"/>
    </row>
    <row r="1196" spans="1:15" s="76" customFormat="1" ht="30" x14ac:dyDescent="0.5">
      <c r="A1196" s="239"/>
      <c r="B1196" s="183"/>
      <c r="C1196" s="183"/>
      <c r="D1196" s="183"/>
      <c r="E1196" s="183"/>
      <c r="F1196" s="183"/>
      <c r="G1196" s="183"/>
      <c r="J1196" s="183"/>
      <c r="K1196" s="183"/>
      <c r="L1196" s="183"/>
      <c r="O1196" s="86"/>
    </row>
    <row r="1197" spans="1:15" s="76" customFormat="1" ht="30" x14ac:dyDescent="0.5">
      <c r="A1197" s="239"/>
      <c r="B1197" s="183"/>
      <c r="C1197" s="183"/>
      <c r="D1197" s="183"/>
      <c r="E1197" s="183"/>
      <c r="F1197" s="183"/>
      <c r="G1197" s="183"/>
      <c r="J1197" s="183"/>
      <c r="K1197" s="183"/>
      <c r="L1197" s="183"/>
      <c r="O1197" s="86"/>
    </row>
    <row r="1198" spans="1:15" s="76" customFormat="1" ht="30" x14ac:dyDescent="0.5">
      <c r="A1198" s="239"/>
      <c r="B1198" s="183"/>
      <c r="C1198" s="183"/>
      <c r="D1198" s="183"/>
      <c r="E1198" s="183"/>
      <c r="F1198" s="183"/>
      <c r="G1198" s="183"/>
      <c r="J1198" s="183"/>
      <c r="K1198" s="183"/>
      <c r="L1198" s="183"/>
      <c r="O1198" s="86"/>
    </row>
    <row r="1199" spans="1:15" s="76" customFormat="1" ht="30" x14ac:dyDescent="0.5">
      <c r="A1199" s="239"/>
      <c r="B1199" s="183"/>
      <c r="C1199" s="183"/>
      <c r="D1199" s="183"/>
      <c r="E1199" s="183"/>
      <c r="F1199" s="183"/>
      <c r="G1199" s="183"/>
      <c r="J1199" s="183"/>
      <c r="K1199" s="183"/>
      <c r="L1199" s="183"/>
      <c r="O1199" s="86"/>
    </row>
    <row r="1200" spans="1:15" s="76" customFormat="1" ht="30" x14ac:dyDescent="0.3">
      <c r="A1200" s="239"/>
      <c r="B1200" s="183"/>
      <c r="C1200" s="183"/>
      <c r="D1200" s="183"/>
      <c r="E1200" s="183"/>
      <c r="F1200" s="183"/>
      <c r="G1200" s="183"/>
      <c r="J1200" s="183"/>
      <c r="K1200" s="183"/>
      <c r="L1200" s="183"/>
      <c r="O1200" s="80"/>
    </row>
    <row r="1201" spans="1:15" s="76" customFormat="1" ht="30" x14ac:dyDescent="0.5">
      <c r="A1201" s="239"/>
      <c r="B1201" s="183"/>
      <c r="C1201" s="183"/>
      <c r="D1201" s="183"/>
      <c r="E1201" s="183"/>
      <c r="F1201" s="183"/>
      <c r="G1201" s="183"/>
      <c r="J1201" s="183"/>
      <c r="K1201" s="183"/>
      <c r="L1201" s="183"/>
      <c r="O1201" s="86"/>
    </row>
    <row r="1202" spans="1:15" s="76" customFormat="1" ht="30" x14ac:dyDescent="0.3">
      <c r="A1202" s="239"/>
      <c r="B1202" s="183"/>
      <c r="C1202" s="183"/>
      <c r="D1202" s="183"/>
      <c r="E1202" s="183"/>
      <c r="F1202" s="183"/>
      <c r="G1202" s="183"/>
      <c r="J1202" s="183"/>
      <c r="K1202" s="183"/>
      <c r="L1202" s="183"/>
      <c r="O1202" s="80"/>
    </row>
    <row r="1203" spans="1:15" s="76" customFormat="1" ht="30" x14ac:dyDescent="0.3">
      <c r="A1203" s="239"/>
      <c r="B1203" s="183"/>
      <c r="C1203" s="183"/>
      <c r="D1203" s="183"/>
      <c r="E1203" s="183"/>
      <c r="F1203" s="183"/>
      <c r="G1203" s="183"/>
      <c r="J1203" s="183"/>
      <c r="K1203" s="183"/>
      <c r="L1203" s="183"/>
      <c r="O1203" s="80"/>
    </row>
    <row r="1204" spans="1:15" s="76" customFormat="1" ht="30" x14ac:dyDescent="0.5">
      <c r="A1204" s="239"/>
      <c r="B1204" s="183"/>
      <c r="C1204" s="183"/>
      <c r="D1204" s="183"/>
      <c r="E1204" s="183"/>
      <c r="F1204" s="183"/>
      <c r="G1204" s="183"/>
      <c r="J1204" s="183"/>
      <c r="K1204" s="183"/>
      <c r="L1204" s="183"/>
      <c r="O1204" s="86"/>
    </row>
    <row r="1205" spans="1:15" s="76" customFormat="1" ht="30" x14ac:dyDescent="0.3">
      <c r="A1205" s="239"/>
      <c r="B1205" s="183"/>
      <c r="C1205" s="183"/>
      <c r="D1205" s="183"/>
      <c r="E1205" s="183"/>
      <c r="F1205" s="183"/>
      <c r="G1205" s="183"/>
      <c r="J1205" s="183"/>
      <c r="K1205" s="183"/>
      <c r="L1205" s="183"/>
      <c r="O1205" s="80"/>
    </row>
    <row r="1206" spans="1:15" s="76" customFormat="1" ht="30" x14ac:dyDescent="0.3">
      <c r="A1206" s="239"/>
      <c r="B1206" s="183"/>
      <c r="C1206" s="183"/>
      <c r="D1206" s="183"/>
      <c r="E1206" s="183"/>
      <c r="F1206" s="183"/>
      <c r="G1206" s="183"/>
      <c r="J1206" s="183"/>
      <c r="K1206" s="183"/>
      <c r="L1206" s="183"/>
      <c r="O1206" s="80"/>
    </row>
    <row r="1207" spans="1:15" s="76" customFormat="1" ht="30" x14ac:dyDescent="0.5">
      <c r="A1207" s="239"/>
      <c r="B1207" s="183"/>
      <c r="C1207" s="183"/>
      <c r="D1207" s="183"/>
      <c r="E1207" s="183"/>
      <c r="F1207" s="183"/>
      <c r="G1207" s="183"/>
      <c r="J1207" s="183"/>
      <c r="K1207" s="183"/>
      <c r="L1207" s="183"/>
      <c r="O1207" s="86"/>
    </row>
    <row r="1208" spans="1:15" s="76" customFormat="1" ht="30" x14ac:dyDescent="0.3">
      <c r="A1208" s="239"/>
      <c r="B1208" s="183"/>
      <c r="C1208" s="183"/>
      <c r="D1208" s="183"/>
      <c r="E1208" s="183"/>
      <c r="F1208" s="183"/>
      <c r="G1208" s="183"/>
      <c r="J1208" s="183"/>
      <c r="K1208" s="183"/>
      <c r="L1208" s="183"/>
      <c r="O1208" s="80"/>
    </row>
    <row r="1209" spans="1:15" s="76" customFormat="1" ht="30" x14ac:dyDescent="0.3">
      <c r="A1209" s="239"/>
      <c r="B1209" s="183"/>
      <c r="C1209" s="183"/>
      <c r="D1209" s="183"/>
      <c r="E1209" s="183"/>
      <c r="F1209" s="183"/>
      <c r="G1209" s="183"/>
      <c r="J1209" s="183"/>
      <c r="K1209" s="183"/>
      <c r="L1209" s="183"/>
      <c r="O1209" s="80"/>
    </row>
    <row r="1210" spans="1:15" s="76" customFormat="1" ht="30" x14ac:dyDescent="0.5">
      <c r="A1210" s="239"/>
      <c r="B1210" s="183"/>
      <c r="C1210" s="183"/>
      <c r="D1210" s="183"/>
      <c r="E1210" s="183"/>
      <c r="F1210" s="183"/>
      <c r="G1210" s="183"/>
      <c r="J1210" s="183"/>
      <c r="K1210" s="183"/>
      <c r="L1210" s="183"/>
      <c r="O1210" s="86"/>
    </row>
    <row r="1211" spans="1:15" s="76" customFormat="1" ht="30" x14ac:dyDescent="0.3">
      <c r="A1211" s="239"/>
      <c r="B1211" s="183"/>
      <c r="C1211" s="183"/>
      <c r="D1211" s="183"/>
      <c r="E1211" s="183"/>
      <c r="F1211" s="183"/>
      <c r="G1211" s="183"/>
      <c r="J1211" s="183"/>
      <c r="K1211" s="183"/>
      <c r="L1211" s="183"/>
      <c r="O1211" s="80"/>
    </row>
    <row r="1212" spans="1:15" s="76" customFormat="1" ht="30" x14ac:dyDescent="0.5">
      <c r="A1212" s="239"/>
      <c r="B1212" s="183"/>
      <c r="C1212" s="183"/>
      <c r="D1212" s="183"/>
      <c r="E1212" s="183"/>
      <c r="F1212" s="183"/>
      <c r="G1212" s="183"/>
      <c r="J1212" s="183"/>
      <c r="K1212" s="183"/>
      <c r="L1212" s="183"/>
      <c r="O1212" s="86"/>
    </row>
    <row r="1213" spans="1:15" s="76" customFormat="1" ht="30" x14ac:dyDescent="0.3">
      <c r="A1213" s="239"/>
      <c r="B1213" s="183"/>
      <c r="C1213" s="183"/>
      <c r="D1213" s="183"/>
      <c r="E1213" s="183"/>
      <c r="F1213" s="183"/>
      <c r="G1213" s="183"/>
      <c r="J1213" s="183"/>
      <c r="K1213" s="183"/>
      <c r="L1213" s="183"/>
      <c r="O1213" s="80"/>
    </row>
    <row r="1214" spans="1:15" s="76" customFormat="1" ht="30" x14ac:dyDescent="0.3">
      <c r="A1214" s="239"/>
      <c r="B1214" s="183"/>
      <c r="C1214" s="183"/>
      <c r="D1214" s="183"/>
      <c r="E1214" s="183"/>
      <c r="F1214" s="183"/>
      <c r="G1214" s="183"/>
      <c r="J1214" s="183"/>
      <c r="K1214" s="183"/>
      <c r="L1214" s="183"/>
      <c r="O1214" s="80"/>
    </row>
    <row r="1215" spans="1:15" s="76" customFormat="1" ht="30" x14ac:dyDescent="0.3">
      <c r="A1215" s="239"/>
      <c r="B1215" s="183"/>
      <c r="C1215" s="183"/>
      <c r="D1215" s="183"/>
      <c r="E1215" s="183"/>
      <c r="F1215" s="183"/>
      <c r="G1215" s="183"/>
      <c r="J1215" s="183"/>
      <c r="K1215" s="183"/>
      <c r="L1215" s="183"/>
      <c r="O1215" s="80"/>
    </row>
    <row r="1216" spans="1:15" s="76" customFormat="1" ht="30" x14ac:dyDescent="0.3">
      <c r="A1216" s="239"/>
      <c r="B1216" s="183"/>
      <c r="C1216" s="183"/>
      <c r="D1216" s="183"/>
      <c r="E1216" s="183"/>
      <c r="F1216" s="183"/>
      <c r="G1216" s="183"/>
      <c r="J1216" s="183"/>
      <c r="K1216" s="183"/>
      <c r="L1216" s="183"/>
      <c r="O1216" s="80"/>
    </row>
    <row r="1217" spans="1:15" s="76" customFormat="1" ht="30" x14ac:dyDescent="0.3">
      <c r="A1217" s="239"/>
      <c r="B1217" s="183"/>
      <c r="C1217" s="183"/>
      <c r="D1217" s="183"/>
      <c r="E1217" s="183"/>
      <c r="F1217" s="183"/>
      <c r="G1217" s="183"/>
      <c r="J1217" s="183"/>
      <c r="K1217" s="183"/>
      <c r="L1217" s="183"/>
      <c r="O1217" s="80"/>
    </row>
    <row r="1218" spans="1:15" s="76" customFormat="1" ht="30" x14ac:dyDescent="0.3">
      <c r="A1218" s="239"/>
      <c r="B1218" s="183"/>
      <c r="C1218" s="183"/>
      <c r="D1218" s="183"/>
      <c r="E1218" s="183"/>
      <c r="F1218" s="183"/>
      <c r="G1218" s="183"/>
      <c r="J1218" s="183"/>
      <c r="K1218" s="183"/>
      <c r="L1218" s="183"/>
      <c r="O1218" s="80"/>
    </row>
    <row r="1219" spans="1:15" s="76" customFormat="1" ht="30" x14ac:dyDescent="0.3">
      <c r="A1219" s="239"/>
      <c r="B1219" s="183"/>
      <c r="C1219" s="183"/>
      <c r="D1219" s="183"/>
      <c r="E1219" s="183"/>
      <c r="F1219" s="183"/>
      <c r="G1219" s="183"/>
      <c r="J1219" s="183"/>
      <c r="K1219" s="183"/>
      <c r="L1219" s="183"/>
      <c r="O1219" s="80"/>
    </row>
    <row r="1220" spans="1:15" s="76" customFormat="1" ht="30" x14ac:dyDescent="0.3">
      <c r="A1220" s="239"/>
      <c r="B1220" s="183"/>
      <c r="C1220" s="183"/>
      <c r="D1220" s="183"/>
      <c r="E1220" s="183"/>
      <c r="F1220" s="183"/>
      <c r="G1220" s="183"/>
      <c r="J1220" s="183"/>
      <c r="K1220" s="183"/>
      <c r="L1220" s="183"/>
      <c r="O1220" s="80"/>
    </row>
    <row r="1221" spans="1:15" s="76" customFormat="1" ht="30" x14ac:dyDescent="0.5">
      <c r="A1221" s="239"/>
      <c r="B1221" s="183"/>
      <c r="C1221" s="183"/>
      <c r="D1221" s="183"/>
      <c r="E1221" s="183"/>
      <c r="F1221" s="183"/>
      <c r="G1221" s="183"/>
      <c r="J1221" s="183"/>
      <c r="K1221" s="183"/>
      <c r="L1221" s="183"/>
      <c r="O1221" s="86"/>
    </row>
    <row r="1222" spans="1:15" s="76" customFormat="1" ht="30" x14ac:dyDescent="0.5">
      <c r="A1222" s="239"/>
      <c r="B1222" s="183"/>
      <c r="C1222" s="183"/>
      <c r="D1222" s="183"/>
      <c r="E1222" s="183"/>
      <c r="F1222" s="183"/>
      <c r="G1222" s="183"/>
      <c r="J1222" s="183"/>
      <c r="K1222" s="183"/>
      <c r="L1222" s="183"/>
      <c r="O1222" s="86"/>
    </row>
    <row r="1223" spans="1:15" s="76" customFormat="1" ht="30" x14ac:dyDescent="0.3">
      <c r="A1223" s="239"/>
      <c r="B1223" s="183"/>
      <c r="C1223" s="183"/>
      <c r="D1223" s="183"/>
      <c r="E1223" s="183"/>
      <c r="F1223" s="183"/>
      <c r="G1223" s="183"/>
      <c r="J1223" s="183"/>
      <c r="K1223" s="183"/>
      <c r="L1223" s="183"/>
      <c r="O1223" s="80"/>
    </row>
    <row r="1224" spans="1:15" s="76" customFormat="1" ht="30" x14ac:dyDescent="0.5">
      <c r="A1224" s="239"/>
      <c r="B1224" s="183"/>
      <c r="C1224" s="183"/>
      <c r="D1224" s="183"/>
      <c r="E1224" s="183"/>
      <c r="F1224" s="183"/>
      <c r="G1224" s="183"/>
      <c r="J1224" s="183"/>
      <c r="K1224" s="183"/>
      <c r="L1224" s="183"/>
      <c r="O1224" s="86"/>
    </row>
    <row r="1225" spans="1:15" s="76" customFormat="1" ht="30" x14ac:dyDescent="0.3">
      <c r="A1225" s="239"/>
      <c r="B1225" s="183"/>
      <c r="C1225" s="183"/>
      <c r="D1225" s="183"/>
      <c r="E1225" s="183"/>
      <c r="F1225" s="183"/>
      <c r="G1225" s="183"/>
      <c r="J1225" s="183"/>
      <c r="K1225" s="183"/>
      <c r="L1225" s="183"/>
      <c r="O1225" s="80"/>
    </row>
    <row r="1226" spans="1:15" s="76" customFormat="1" ht="30" x14ac:dyDescent="0.5">
      <c r="A1226" s="239"/>
      <c r="B1226" s="183"/>
      <c r="C1226" s="183"/>
      <c r="D1226" s="183"/>
      <c r="E1226" s="183"/>
      <c r="F1226" s="183"/>
      <c r="G1226" s="183"/>
      <c r="J1226" s="183"/>
      <c r="K1226" s="183"/>
      <c r="L1226" s="183"/>
      <c r="O1226" s="86"/>
    </row>
    <row r="1227" spans="1:15" s="76" customFormat="1" ht="30" x14ac:dyDescent="0.3">
      <c r="A1227" s="239"/>
      <c r="B1227" s="183"/>
      <c r="C1227" s="183"/>
      <c r="D1227" s="183"/>
      <c r="E1227" s="183"/>
      <c r="F1227" s="183"/>
      <c r="G1227" s="183"/>
      <c r="J1227" s="183"/>
      <c r="K1227" s="183"/>
      <c r="L1227" s="183"/>
      <c r="O1227" s="80"/>
    </row>
    <row r="1228" spans="1:15" s="76" customFormat="1" ht="30" x14ac:dyDescent="0.3">
      <c r="A1228" s="239"/>
      <c r="B1228" s="183"/>
      <c r="C1228" s="183"/>
      <c r="D1228" s="183"/>
      <c r="E1228" s="183"/>
      <c r="F1228" s="183"/>
      <c r="G1228" s="183"/>
      <c r="J1228" s="183"/>
      <c r="K1228" s="183"/>
      <c r="L1228" s="183"/>
      <c r="O1228" s="80"/>
    </row>
    <row r="1229" spans="1:15" s="76" customFormat="1" ht="30" x14ac:dyDescent="0.3">
      <c r="A1229" s="239"/>
      <c r="B1229" s="183"/>
      <c r="C1229" s="183"/>
      <c r="D1229" s="183"/>
      <c r="E1229" s="183"/>
      <c r="F1229" s="183"/>
      <c r="G1229" s="183"/>
      <c r="J1229" s="183"/>
      <c r="K1229" s="183"/>
      <c r="L1229" s="183"/>
      <c r="O1229" s="80"/>
    </row>
    <row r="1230" spans="1:15" s="76" customFormat="1" ht="30" x14ac:dyDescent="0.5">
      <c r="A1230" s="239"/>
      <c r="B1230" s="183"/>
      <c r="C1230" s="183"/>
      <c r="D1230" s="183"/>
      <c r="E1230" s="183"/>
      <c r="F1230" s="183"/>
      <c r="G1230" s="183"/>
      <c r="J1230" s="183"/>
      <c r="K1230" s="183"/>
      <c r="L1230" s="183"/>
      <c r="O1230" s="86"/>
    </row>
    <row r="1231" spans="1:15" s="76" customFormat="1" ht="30" x14ac:dyDescent="0.3">
      <c r="A1231" s="239"/>
      <c r="B1231" s="183"/>
      <c r="C1231" s="183"/>
      <c r="D1231" s="183"/>
      <c r="E1231" s="183"/>
      <c r="F1231" s="183"/>
      <c r="G1231" s="183"/>
      <c r="J1231" s="183"/>
      <c r="K1231" s="183"/>
      <c r="L1231" s="183"/>
      <c r="O1231" s="80"/>
    </row>
    <row r="1232" spans="1:15" s="76" customFormat="1" ht="30" x14ac:dyDescent="0.5">
      <c r="A1232" s="239"/>
      <c r="B1232" s="183"/>
      <c r="C1232" s="183"/>
      <c r="D1232" s="183"/>
      <c r="E1232" s="183"/>
      <c r="F1232" s="183"/>
      <c r="G1232" s="183"/>
      <c r="J1232" s="183"/>
      <c r="K1232" s="183"/>
      <c r="L1232" s="183"/>
      <c r="O1232" s="86"/>
    </row>
    <row r="1233" spans="1:15" s="76" customFormat="1" ht="30" x14ac:dyDescent="0.3">
      <c r="A1233" s="239"/>
      <c r="B1233" s="183"/>
      <c r="C1233" s="183"/>
      <c r="D1233" s="183"/>
      <c r="E1233" s="183"/>
      <c r="F1233" s="183"/>
      <c r="G1233" s="183"/>
      <c r="J1233" s="183"/>
      <c r="K1233" s="183"/>
      <c r="L1233" s="183"/>
      <c r="O1233" s="80"/>
    </row>
    <row r="1234" spans="1:15" s="76" customFormat="1" ht="30" x14ac:dyDescent="0.5">
      <c r="A1234" s="239"/>
      <c r="B1234" s="183"/>
      <c r="C1234" s="183"/>
      <c r="D1234" s="183"/>
      <c r="E1234" s="183"/>
      <c r="F1234" s="183"/>
      <c r="G1234" s="183"/>
      <c r="J1234" s="183"/>
      <c r="K1234" s="183"/>
      <c r="L1234" s="183"/>
      <c r="O1234" s="86"/>
    </row>
    <row r="1235" spans="1:15" s="76" customFormat="1" ht="30" x14ac:dyDescent="0.5">
      <c r="A1235" s="239"/>
      <c r="B1235" s="183"/>
      <c r="C1235" s="183"/>
      <c r="D1235" s="183"/>
      <c r="E1235" s="183"/>
      <c r="F1235" s="183"/>
      <c r="G1235" s="183"/>
      <c r="J1235" s="183"/>
      <c r="K1235" s="183"/>
      <c r="L1235" s="183"/>
      <c r="O1235" s="86"/>
    </row>
    <row r="1236" spans="1:15" s="76" customFormat="1" ht="30" x14ac:dyDescent="0.3">
      <c r="A1236" s="239"/>
      <c r="B1236" s="183"/>
      <c r="C1236" s="183"/>
      <c r="D1236" s="183"/>
      <c r="E1236" s="183"/>
      <c r="F1236" s="183"/>
      <c r="G1236" s="183"/>
      <c r="J1236" s="183"/>
      <c r="K1236" s="183"/>
      <c r="L1236" s="183"/>
      <c r="O1236" s="80"/>
    </row>
    <row r="1237" spans="1:15" s="76" customFormat="1" ht="30" x14ac:dyDescent="0.3">
      <c r="A1237" s="239"/>
      <c r="B1237" s="183"/>
      <c r="C1237" s="183"/>
      <c r="D1237" s="183"/>
      <c r="E1237" s="183"/>
      <c r="F1237" s="183"/>
      <c r="G1237" s="183"/>
      <c r="J1237" s="183"/>
      <c r="K1237" s="183"/>
      <c r="L1237" s="183"/>
      <c r="O1237" s="80"/>
    </row>
    <row r="1238" spans="1:15" s="76" customFormat="1" ht="30" x14ac:dyDescent="0.5">
      <c r="A1238" s="239"/>
      <c r="B1238" s="183"/>
      <c r="C1238" s="183"/>
      <c r="D1238" s="183"/>
      <c r="E1238" s="183"/>
      <c r="F1238" s="183"/>
      <c r="G1238" s="183"/>
      <c r="J1238" s="183"/>
      <c r="K1238" s="183"/>
      <c r="L1238" s="183"/>
      <c r="O1238" s="86"/>
    </row>
    <row r="1239" spans="1:15" s="76" customFormat="1" ht="30" x14ac:dyDescent="0.5">
      <c r="A1239" s="239"/>
      <c r="B1239" s="183"/>
      <c r="C1239" s="183"/>
      <c r="D1239" s="183"/>
      <c r="E1239" s="183"/>
      <c r="F1239" s="183"/>
      <c r="G1239" s="183"/>
      <c r="J1239" s="183"/>
      <c r="K1239" s="183"/>
      <c r="L1239" s="183"/>
      <c r="O1239" s="86"/>
    </row>
    <row r="1240" spans="1:15" s="76" customFormat="1" ht="30" x14ac:dyDescent="0.3">
      <c r="A1240" s="239"/>
      <c r="B1240" s="183"/>
      <c r="C1240" s="183"/>
      <c r="D1240" s="183"/>
      <c r="E1240" s="183"/>
      <c r="F1240" s="183"/>
      <c r="G1240" s="183"/>
      <c r="J1240" s="183"/>
      <c r="K1240" s="183"/>
      <c r="L1240" s="183"/>
      <c r="O1240" s="80"/>
    </row>
    <row r="1241" spans="1:15" s="76" customFormat="1" ht="30" x14ac:dyDescent="0.5">
      <c r="A1241" s="239"/>
      <c r="B1241" s="183"/>
      <c r="C1241" s="183"/>
      <c r="D1241" s="183"/>
      <c r="E1241" s="183"/>
      <c r="F1241" s="183"/>
      <c r="G1241" s="183"/>
      <c r="J1241" s="183"/>
      <c r="K1241" s="183"/>
      <c r="L1241" s="183"/>
      <c r="O1241" s="86"/>
    </row>
    <row r="1242" spans="1:15" s="76" customFormat="1" ht="30" x14ac:dyDescent="0.3">
      <c r="A1242" s="239"/>
      <c r="B1242" s="183"/>
      <c r="C1242" s="183"/>
      <c r="D1242" s="183"/>
      <c r="E1242" s="183"/>
      <c r="F1242" s="183"/>
      <c r="G1242" s="183"/>
      <c r="J1242" s="183"/>
      <c r="K1242" s="183"/>
      <c r="L1242" s="183"/>
      <c r="O1242" s="80"/>
    </row>
    <row r="1243" spans="1:15" s="76" customFormat="1" ht="30" x14ac:dyDescent="0.3">
      <c r="A1243" s="239"/>
      <c r="B1243" s="183"/>
      <c r="C1243" s="183"/>
      <c r="D1243" s="183"/>
      <c r="E1243" s="183"/>
      <c r="F1243" s="183"/>
      <c r="G1243" s="183"/>
      <c r="J1243" s="183"/>
      <c r="K1243" s="183"/>
      <c r="L1243" s="183"/>
      <c r="O1243" s="80"/>
    </row>
    <row r="1244" spans="1:15" s="76" customFormat="1" ht="30" x14ac:dyDescent="0.3">
      <c r="A1244" s="239"/>
      <c r="B1244" s="183"/>
      <c r="C1244" s="183"/>
      <c r="D1244" s="183"/>
      <c r="E1244" s="183"/>
      <c r="F1244" s="183"/>
      <c r="G1244" s="183"/>
      <c r="J1244" s="183"/>
      <c r="K1244" s="183"/>
      <c r="L1244" s="183"/>
      <c r="O1244" s="80"/>
    </row>
    <row r="1245" spans="1:15" s="76" customFormat="1" ht="30" x14ac:dyDescent="0.3">
      <c r="A1245" s="239"/>
      <c r="B1245" s="183"/>
      <c r="C1245" s="183"/>
      <c r="D1245" s="183"/>
      <c r="E1245" s="183"/>
      <c r="F1245" s="183"/>
      <c r="G1245" s="183"/>
      <c r="J1245" s="183"/>
      <c r="K1245" s="183"/>
      <c r="L1245" s="183"/>
      <c r="O1245" s="80"/>
    </row>
    <row r="1246" spans="1:15" s="76" customFormat="1" ht="30" x14ac:dyDescent="0.3">
      <c r="A1246" s="239"/>
      <c r="B1246" s="183"/>
      <c r="C1246" s="183"/>
      <c r="D1246" s="183"/>
      <c r="E1246" s="183"/>
      <c r="F1246" s="183"/>
      <c r="G1246" s="183"/>
      <c r="J1246" s="183"/>
      <c r="K1246" s="183"/>
      <c r="L1246" s="183"/>
      <c r="O1246" s="80"/>
    </row>
    <row r="1247" spans="1:15" s="76" customFormat="1" ht="30" x14ac:dyDescent="0.3">
      <c r="A1247" s="239"/>
      <c r="B1247" s="183"/>
      <c r="C1247" s="183"/>
      <c r="D1247" s="183"/>
      <c r="E1247" s="183"/>
      <c r="F1247" s="183"/>
      <c r="G1247" s="183"/>
      <c r="J1247" s="183"/>
      <c r="K1247" s="183"/>
      <c r="L1247" s="183"/>
      <c r="O1247" s="80"/>
    </row>
    <row r="1248" spans="1:15" s="76" customFormat="1" ht="30" x14ac:dyDescent="0.3">
      <c r="A1248" s="239"/>
      <c r="B1248" s="183"/>
      <c r="C1248" s="183"/>
      <c r="D1248" s="183"/>
      <c r="E1248" s="183"/>
      <c r="F1248" s="183"/>
      <c r="G1248" s="183"/>
      <c r="J1248" s="183"/>
      <c r="K1248" s="183"/>
      <c r="L1248" s="183"/>
      <c r="O1248" s="80"/>
    </row>
    <row r="1249" spans="1:15" s="76" customFormat="1" ht="30" x14ac:dyDescent="0.3">
      <c r="A1249" s="239"/>
      <c r="B1249" s="183"/>
      <c r="C1249" s="183"/>
      <c r="D1249" s="183"/>
      <c r="E1249" s="183"/>
      <c r="F1249" s="183"/>
      <c r="G1249" s="183"/>
      <c r="J1249" s="183"/>
      <c r="K1249" s="183"/>
      <c r="L1249" s="183"/>
      <c r="O1249" s="80"/>
    </row>
    <row r="1250" spans="1:15" s="76" customFormat="1" ht="30" x14ac:dyDescent="0.3">
      <c r="A1250" s="239"/>
      <c r="B1250" s="183"/>
      <c r="C1250" s="183"/>
      <c r="D1250" s="183"/>
      <c r="E1250" s="183"/>
      <c r="F1250" s="183"/>
      <c r="G1250" s="183"/>
      <c r="J1250" s="183"/>
      <c r="K1250" s="183"/>
      <c r="L1250" s="183"/>
      <c r="O1250" s="80"/>
    </row>
    <row r="1251" spans="1:15" s="76" customFormat="1" ht="30" x14ac:dyDescent="0.3">
      <c r="A1251" s="239"/>
      <c r="B1251" s="183"/>
      <c r="C1251" s="183"/>
      <c r="D1251" s="183"/>
      <c r="E1251" s="183"/>
      <c r="F1251" s="183"/>
      <c r="G1251" s="183"/>
      <c r="J1251" s="183"/>
      <c r="K1251" s="183"/>
      <c r="L1251" s="183"/>
      <c r="O1251" s="80"/>
    </row>
    <row r="1252" spans="1:15" s="76" customFormat="1" ht="30" x14ac:dyDescent="0.3">
      <c r="A1252" s="239"/>
      <c r="B1252" s="183"/>
      <c r="C1252" s="183"/>
      <c r="D1252" s="183"/>
      <c r="E1252" s="183"/>
      <c r="F1252" s="183"/>
      <c r="G1252" s="183"/>
      <c r="J1252" s="183"/>
      <c r="K1252" s="183"/>
      <c r="L1252" s="183"/>
      <c r="O1252" s="80"/>
    </row>
    <row r="1253" spans="1:15" s="76" customFormat="1" ht="30" x14ac:dyDescent="0.3">
      <c r="A1253" s="239"/>
      <c r="B1253" s="183"/>
      <c r="C1253" s="183"/>
      <c r="D1253" s="183"/>
      <c r="E1253" s="183"/>
      <c r="F1253" s="183"/>
      <c r="G1253" s="183"/>
      <c r="J1253" s="183"/>
      <c r="K1253" s="183"/>
      <c r="L1253" s="183"/>
      <c r="O1253" s="80"/>
    </row>
    <row r="1254" spans="1:15" s="76" customFormat="1" ht="30" x14ac:dyDescent="0.3">
      <c r="A1254" s="239"/>
      <c r="B1254" s="183"/>
      <c r="C1254" s="183"/>
      <c r="D1254" s="183"/>
      <c r="E1254" s="183"/>
      <c r="F1254" s="183"/>
      <c r="G1254" s="183"/>
      <c r="J1254" s="183"/>
      <c r="K1254" s="183"/>
      <c r="L1254" s="183"/>
      <c r="O1254" s="80"/>
    </row>
    <row r="1255" spans="1:15" s="76" customFormat="1" ht="30" x14ac:dyDescent="0.5">
      <c r="A1255" s="239"/>
      <c r="B1255" s="183"/>
      <c r="C1255" s="183"/>
      <c r="D1255" s="183"/>
      <c r="E1255" s="183"/>
      <c r="F1255" s="183"/>
      <c r="G1255" s="183"/>
      <c r="J1255" s="183"/>
      <c r="K1255" s="183"/>
      <c r="L1255" s="183"/>
      <c r="O1255" s="86"/>
    </row>
    <row r="1256" spans="1:15" s="76" customFormat="1" ht="30" x14ac:dyDescent="0.3">
      <c r="A1256" s="239"/>
      <c r="B1256" s="183"/>
      <c r="C1256" s="183"/>
      <c r="D1256" s="183"/>
      <c r="E1256" s="183"/>
      <c r="F1256" s="183"/>
      <c r="G1256" s="183"/>
      <c r="J1256" s="183"/>
      <c r="K1256" s="183"/>
      <c r="L1256" s="183"/>
      <c r="O1256" s="80"/>
    </row>
    <row r="1257" spans="1:15" s="76" customFormat="1" ht="30" x14ac:dyDescent="0.5">
      <c r="A1257" s="239"/>
      <c r="B1257" s="183"/>
      <c r="C1257" s="183"/>
      <c r="D1257" s="183"/>
      <c r="E1257" s="183"/>
      <c r="F1257" s="183"/>
      <c r="G1257" s="183"/>
      <c r="J1257" s="183"/>
      <c r="K1257" s="183"/>
      <c r="L1257" s="183"/>
      <c r="O1257" s="86"/>
    </row>
    <row r="1258" spans="1:15" s="76" customFormat="1" ht="30" x14ac:dyDescent="0.5">
      <c r="A1258" s="239"/>
      <c r="B1258" s="183"/>
      <c r="C1258" s="183"/>
      <c r="D1258" s="183"/>
      <c r="E1258" s="183"/>
      <c r="F1258" s="183"/>
      <c r="G1258" s="183"/>
      <c r="J1258" s="183"/>
      <c r="K1258" s="183"/>
      <c r="L1258" s="183"/>
      <c r="O1258" s="86"/>
    </row>
    <row r="1259" spans="1:15" s="76" customFormat="1" ht="30" x14ac:dyDescent="0.5">
      <c r="A1259" s="239"/>
      <c r="B1259" s="183"/>
      <c r="C1259" s="183"/>
      <c r="D1259" s="183"/>
      <c r="E1259" s="183"/>
      <c r="F1259" s="183"/>
      <c r="G1259" s="183"/>
      <c r="J1259" s="183"/>
      <c r="K1259" s="183"/>
      <c r="L1259" s="183"/>
      <c r="O1259" s="86"/>
    </row>
    <row r="1260" spans="1:15" s="76" customFormat="1" ht="30" x14ac:dyDescent="0.3">
      <c r="A1260" s="239"/>
      <c r="B1260" s="183"/>
      <c r="C1260" s="183"/>
      <c r="D1260" s="183"/>
      <c r="E1260" s="183"/>
      <c r="F1260" s="183"/>
      <c r="G1260" s="183"/>
      <c r="J1260" s="183"/>
      <c r="K1260" s="183"/>
      <c r="L1260" s="183"/>
      <c r="O1260" s="80"/>
    </row>
    <row r="1261" spans="1:15" s="76" customFormat="1" ht="30" x14ac:dyDescent="0.5">
      <c r="A1261" s="239"/>
      <c r="B1261" s="183"/>
      <c r="C1261" s="183"/>
      <c r="D1261" s="183"/>
      <c r="E1261" s="183"/>
      <c r="F1261" s="183"/>
      <c r="G1261" s="183"/>
      <c r="J1261" s="183"/>
      <c r="K1261" s="183"/>
      <c r="L1261" s="183"/>
      <c r="O1261" s="86"/>
    </row>
    <row r="1262" spans="1:15" s="76" customFormat="1" ht="30" x14ac:dyDescent="0.5">
      <c r="A1262" s="239"/>
      <c r="B1262" s="183"/>
      <c r="C1262" s="183"/>
      <c r="D1262" s="183"/>
      <c r="E1262" s="183"/>
      <c r="F1262" s="183"/>
      <c r="G1262" s="183"/>
      <c r="J1262" s="183"/>
      <c r="K1262" s="183"/>
      <c r="L1262" s="183"/>
      <c r="O1262" s="86"/>
    </row>
    <row r="1263" spans="1:15" s="76" customFormat="1" ht="30" x14ac:dyDescent="0.3">
      <c r="A1263" s="239"/>
      <c r="B1263" s="183"/>
      <c r="C1263" s="183"/>
      <c r="D1263" s="183"/>
      <c r="E1263" s="183"/>
      <c r="F1263" s="183"/>
      <c r="G1263" s="183"/>
      <c r="J1263" s="183"/>
      <c r="K1263" s="183"/>
      <c r="L1263" s="183"/>
      <c r="O1263" s="80"/>
    </row>
    <row r="1264" spans="1:15" s="76" customFormat="1" ht="30" x14ac:dyDescent="0.5">
      <c r="A1264" s="239"/>
      <c r="B1264" s="183"/>
      <c r="C1264" s="183"/>
      <c r="D1264" s="183"/>
      <c r="E1264" s="183"/>
      <c r="F1264" s="183"/>
      <c r="G1264" s="183"/>
      <c r="J1264" s="183"/>
      <c r="K1264" s="183"/>
      <c r="L1264" s="183"/>
      <c r="O1264" s="86"/>
    </row>
    <row r="1265" spans="1:15" s="76" customFormat="1" ht="30" x14ac:dyDescent="0.3">
      <c r="A1265" s="239"/>
      <c r="B1265" s="183"/>
      <c r="C1265" s="183"/>
      <c r="D1265" s="183"/>
      <c r="E1265" s="183"/>
      <c r="F1265" s="183"/>
      <c r="G1265" s="183"/>
      <c r="J1265" s="183"/>
      <c r="K1265" s="183"/>
      <c r="L1265" s="183"/>
      <c r="O1265" s="80"/>
    </row>
    <row r="1266" spans="1:15" s="76" customFormat="1" ht="30" x14ac:dyDescent="0.3">
      <c r="A1266" s="239"/>
      <c r="B1266" s="183"/>
      <c r="C1266" s="183"/>
      <c r="D1266" s="183"/>
      <c r="E1266" s="183"/>
      <c r="F1266" s="183"/>
      <c r="G1266" s="183"/>
      <c r="J1266" s="183"/>
      <c r="K1266" s="183"/>
      <c r="L1266" s="183"/>
      <c r="O1266" s="80"/>
    </row>
    <row r="1267" spans="1:15" s="76" customFormat="1" ht="30" x14ac:dyDescent="0.3">
      <c r="A1267" s="239"/>
      <c r="B1267" s="183"/>
      <c r="C1267" s="183"/>
      <c r="D1267" s="183"/>
      <c r="E1267" s="183"/>
      <c r="F1267" s="183"/>
      <c r="G1267" s="183"/>
      <c r="J1267" s="183"/>
      <c r="K1267" s="183"/>
      <c r="L1267" s="183"/>
      <c r="O1267" s="80"/>
    </row>
    <row r="1268" spans="1:15" s="76" customFormat="1" ht="30" x14ac:dyDescent="0.5">
      <c r="A1268" s="239"/>
      <c r="B1268" s="183"/>
      <c r="C1268" s="183"/>
      <c r="D1268" s="183"/>
      <c r="E1268" s="183"/>
      <c r="F1268" s="183"/>
      <c r="G1268" s="183"/>
      <c r="J1268" s="183"/>
      <c r="K1268" s="183"/>
      <c r="L1268" s="183"/>
      <c r="O1268" s="86"/>
    </row>
    <row r="1269" spans="1:15" s="76" customFormat="1" ht="30" x14ac:dyDescent="0.5">
      <c r="A1269" s="239"/>
      <c r="B1269" s="183"/>
      <c r="C1269" s="183"/>
      <c r="D1269" s="183"/>
      <c r="E1269" s="183"/>
      <c r="F1269" s="183"/>
      <c r="G1269" s="183"/>
      <c r="J1269" s="183"/>
      <c r="K1269" s="183"/>
      <c r="L1269" s="183"/>
      <c r="O1269" s="86"/>
    </row>
    <row r="1270" spans="1:15" s="76" customFormat="1" ht="30" x14ac:dyDescent="0.5">
      <c r="A1270" s="239"/>
      <c r="B1270" s="183"/>
      <c r="C1270" s="183"/>
      <c r="D1270" s="183"/>
      <c r="E1270" s="183"/>
      <c r="F1270" s="183"/>
      <c r="G1270" s="183"/>
      <c r="J1270" s="183"/>
      <c r="K1270" s="183"/>
      <c r="L1270" s="183"/>
      <c r="O1270" s="86"/>
    </row>
    <row r="1271" spans="1:15" s="76" customFormat="1" ht="30" x14ac:dyDescent="0.3">
      <c r="A1271" s="239"/>
      <c r="B1271" s="183"/>
      <c r="C1271" s="183"/>
      <c r="D1271" s="183"/>
      <c r="E1271" s="183"/>
      <c r="F1271" s="183"/>
      <c r="G1271" s="183"/>
      <c r="J1271" s="183"/>
      <c r="K1271" s="183"/>
      <c r="L1271" s="183"/>
      <c r="O1271" s="80"/>
    </row>
    <row r="1272" spans="1:15" s="76" customFormat="1" ht="30" x14ac:dyDescent="0.3">
      <c r="A1272" s="239"/>
      <c r="B1272" s="183"/>
      <c r="C1272" s="183"/>
      <c r="D1272" s="183"/>
      <c r="E1272" s="183"/>
      <c r="F1272" s="183"/>
      <c r="G1272" s="183"/>
      <c r="J1272" s="183"/>
      <c r="K1272" s="183"/>
      <c r="L1272" s="183"/>
      <c r="O1272" s="80"/>
    </row>
    <row r="1273" spans="1:15" s="76" customFormat="1" ht="30" x14ac:dyDescent="0.3">
      <c r="A1273" s="239"/>
      <c r="B1273" s="183"/>
      <c r="C1273" s="183"/>
      <c r="D1273" s="183"/>
      <c r="E1273" s="183"/>
      <c r="F1273" s="183"/>
      <c r="G1273" s="183"/>
      <c r="J1273" s="183"/>
      <c r="K1273" s="183"/>
      <c r="L1273" s="183"/>
      <c r="O1273" s="80"/>
    </row>
    <row r="1274" spans="1:15" s="76" customFormat="1" ht="30" x14ac:dyDescent="0.5">
      <c r="A1274" s="239"/>
      <c r="B1274" s="183"/>
      <c r="C1274" s="183"/>
      <c r="D1274" s="183"/>
      <c r="E1274" s="183"/>
      <c r="F1274" s="183"/>
      <c r="G1274" s="183"/>
      <c r="J1274" s="183"/>
      <c r="K1274" s="183"/>
      <c r="L1274" s="183"/>
      <c r="O1274" s="86"/>
    </row>
    <row r="1275" spans="1:15" s="76" customFormat="1" ht="30" x14ac:dyDescent="0.3">
      <c r="A1275" s="239"/>
      <c r="B1275" s="183"/>
      <c r="C1275" s="183"/>
      <c r="D1275" s="183"/>
      <c r="E1275" s="183"/>
      <c r="F1275" s="183"/>
      <c r="G1275" s="183"/>
      <c r="J1275" s="183"/>
      <c r="K1275" s="183"/>
      <c r="L1275" s="183"/>
      <c r="O1275" s="80"/>
    </row>
    <row r="1276" spans="1:15" s="76" customFormat="1" ht="30" x14ac:dyDescent="0.5">
      <c r="A1276" s="239"/>
      <c r="B1276" s="183"/>
      <c r="C1276" s="183"/>
      <c r="D1276" s="183"/>
      <c r="E1276" s="183"/>
      <c r="F1276" s="183"/>
      <c r="G1276" s="183"/>
      <c r="J1276" s="183"/>
      <c r="K1276" s="183"/>
      <c r="L1276" s="183"/>
      <c r="O1276" s="86"/>
    </row>
    <row r="1277" spans="1:15" s="76" customFormat="1" ht="30" x14ac:dyDescent="0.3">
      <c r="A1277" s="239"/>
      <c r="B1277" s="183"/>
      <c r="C1277" s="183"/>
      <c r="D1277" s="183"/>
      <c r="E1277" s="183"/>
      <c r="F1277" s="183"/>
      <c r="G1277" s="183"/>
      <c r="J1277" s="183"/>
      <c r="K1277" s="183"/>
      <c r="L1277" s="183"/>
      <c r="O1277" s="80"/>
    </row>
    <row r="1278" spans="1:15" s="76" customFormat="1" ht="30" x14ac:dyDescent="0.3">
      <c r="A1278" s="239"/>
      <c r="B1278" s="183"/>
      <c r="C1278" s="183"/>
      <c r="D1278" s="183"/>
      <c r="E1278" s="183"/>
      <c r="F1278" s="183"/>
      <c r="G1278" s="183"/>
      <c r="J1278" s="183"/>
      <c r="K1278" s="183"/>
      <c r="L1278" s="183"/>
      <c r="O1278" s="80"/>
    </row>
    <row r="1279" spans="1:15" s="76" customFormat="1" ht="30" x14ac:dyDescent="0.3">
      <c r="A1279" s="239"/>
      <c r="B1279" s="183"/>
      <c r="C1279" s="183"/>
      <c r="D1279" s="183"/>
      <c r="E1279" s="183"/>
      <c r="F1279" s="183"/>
      <c r="G1279" s="183"/>
      <c r="J1279" s="183"/>
      <c r="K1279" s="183"/>
      <c r="L1279" s="183"/>
      <c r="O1279" s="80"/>
    </row>
    <row r="1280" spans="1:15" s="76" customFormat="1" ht="30" x14ac:dyDescent="0.3">
      <c r="A1280" s="239"/>
      <c r="B1280" s="183"/>
      <c r="C1280" s="183"/>
      <c r="D1280" s="183"/>
      <c r="E1280" s="183"/>
      <c r="F1280" s="183"/>
      <c r="G1280" s="183"/>
      <c r="J1280" s="183"/>
      <c r="K1280" s="183"/>
      <c r="L1280" s="183"/>
      <c r="O1280" s="80"/>
    </row>
    <row r="1281" spans="1:15" s="76" customFormat="1" ht="30" x14ac:dyDescent="0.3">
      <c r="A1281" s="239"/>
      <c r="B1281" s="183"/>
      <c r="C1281" s="183"/>
      <c r="D1281" s="183"/>
      <c r="E1281" s="183"/>
      <c r="F1281" s="183"/>
      <c r="G1281" s="183"/>
      <c r="J1281" s="183"/>
      <c r="K1281" s="183"/>
      <c r="L1281" s="183"/>
      <c r="O1281" s="80"/>
    </row>
    <row r="1282" spans="1:15" s="76" customFormat="1" ht="30" x14ac:dyDescent="0.5">
      <c r="A1282" s="239"/>
      <c r="B1282" s="183"/>
      <c r="C1282" s="183"/>
      <c r="D1282" s="183"/>
      <c r="E1282" s="183"/>
      <c r="F1282" s="183"/>
      <c r="G1282" s="183"/>
      <c r="J1282" s="183"/>
      <c r="K1282" s="183"/>
      <c r="L1282" s="183"/>
      <c r="O1282" s="86"/>
    </row>
    <row r="1283" spans="1:15" s="76" customFormat="1" ht="30" x14ac:dyDescent="0.3">
      <c r="A1283" s="239"/>
      <c r="B1283" s="183"/>
      <c r="C1283" s="183"/>
      <c r="D1283" s="183"/>
      <c r="E1283" s="183"/>
      <c r="F1283" s="183"/>
      <c r="G1283" s="183"/>
      <c r="J1283" s="183"/>
      <c r="K1283" s="183"/>
      <c r="L1283" s="183"/>
      <c r="O1283" s="80"/>
    </row>
    <row r="1284" spans="1:15" s="76" customFormat="1" ht="30" x14ac:dyDescent="0.3">
      <c r="A1284" s="239"/>
      <c r="B1284" s="183"/>
      <c r="C1284" s="183"/>
      <c r="D1284" s="183"/>
      <c r="E1284" s="183"/>
      <c r="F1284" s="183"/>
      <c r="G1284" s="183"/>
      <c r="J1284" s="183"/>
      <c r="K1284" s="183"/>
      <c r="L1284" s="183"/>
      <c r="O1284" s="80"/>
    </row>
    <row r="1285" spans="1:15" s="76" customFormat="1" ht="30" x14ac:dyDescent="0.3">
      <c r="A1285" s="239"/>
      <c r="B1285" s="183"/>
      <c r="C1285" s="183"/>
      <c r="D1285" s="183"/>
      <c r="E1285" s="183"/>
      <c r="F1285" s="183"/>
      <c r="G1285" s="183"/>
      <c r="J1285" s="183"/>
      <c r="K1285" s="183"/>
      <c r="L1285" s="183"/>
      <c r="O1285" s="80"/>
    </row>
    <row r="1286" spans="1:15" s="76" customFormat="1" ht="30" x14ac:dyDescent="0.5">
      <c r="A1286" s="239"/>
      <c r="B1286" s="183"/>
      <c r="C1286" s="183"/>
      <c r="D1286" s="183"/>
      <c r="E1286" s="183"/>
      <c r="F1286" s="183"/>
      <c r="G1286" s="183"/>
      <c r="J1286" s="183"/>
      <c r="K1286" s="183"/>
      <c r="L1286" s="183"/>
      <c r="O1286" s="86"/>
    </row>
    <row r="1287" spans="1:15" s="76" customFormat="1" ht="30" x14ac:dyDescent="0.3">
      <c r="A1287" s="239"/>
      <c r="B1287" s="183"/>
      <c r="C1287" s="183"/>
      <c r="D1287" s="183"/>
      <c r="E1287" s="183"/>
      <c r="F1287" s="183"/>
      <c r="G1287" s="183"/>
      <c r="J1287" s="183"/>
      <c r="K1287" s="183"/>
      <c r="L1287" s="183"/>
      <c r="O1287" s="80"/>
    </row>
    <row r="1288" spans="1:15" s="76" customFormat="1" ht="30" x14ac:dyDescent="0.3">
      <c r="A1288" s="239"/>
      <c r="B1288" s="183"/>
      <c r="C1288" s="183"/>
      <c r="D1288" s="183"/>
      <c r="E1288" s="183"/>
      <c r="F1288" s="183"/>
      <c r="G1288" s="183"/>
      <c r="J1288" s="183"/>
      <c r="K1288" s="183"/>
      <c r="L1288" s="183"/>
      <c r="O1288" s="80"/>
    </row>
    <row r="1289" spans="1:15" s="76" customFormat="1" ht="30" x14ac:dyDescent="0.3">
      <c r="A1289" s="239"/>
      <c r="B1289" s="183"/>
      <c r="C1289" s="183"/>
      <c r="D1289" s="183"/>
      <c r="E1289" s="183"/>
      <c r="F1289" s="183"/>
      <c r="G1289" s="183"/>
      <c r="J1289" s="183"/>
      <c r="K1289" s="183"/>
      <c r="L1289" s="183"/>
      <c r="O1289" s="80"/>
    </row>
    <row r="1290" spans="1:15" s="76" customFormat="1" ht="30" x14ac:dyDescent="0.3">
      <c r="A1290" s="239"/>
      <c r="B1290" s="183"/>
      <c r="C1290" s="183"/>
      <c r="D1290" s="183"/>
      <c r="E1290" s="183"/>
      <c r="F1290" s="183"/>
      <c r="G1290" s="183"/>
      <c r="J1290" s="183"/>
      <c r="K1290" s="183"/>
      <c r="L1290" s="183"/>
      <c r="O1290" s="80"/>
    </row>
    <row r="1291" spans="1:15" s="76" customFormat="1" ht="30" x14ac:dyDescent="0.3">
      <c r="A1291" s="239"/>
      <c r="B1291" s="183"/>
      <c r="C1291" s="183"/>
      <c r="D1291" s="183"/>
      <c r="E1291" s="183"/>
      <c r="F1291" s="183"/>
      <c r="G1291" s="183"/>
      <c r="J1291" s="183"/>
      <c r="K1291" s="183"/>
      <c r="L1291" s="183"/>
      <c r="O1291" s="80"/>
    </row>
    <row r="1292" spans="1:15" s="76" customFormat="1" ht="30" x14ac:dyDescent="0.3">
      <c r="A1292" s="239"/>
      <c r="B1292" s="183"/>
      <c r="C1292" s="183"/>
      <c r="D1292" s="183"/>
      <c r="E1292" s="183"/>
      <c r="F1292" s="183"/>
      <c r="G1292" s="183"/>
      <c r="J1292" s="183"/>
      <c r="K1292" s="183"/>
      <c r="L1292" s="183"/>
      <c r="O1292" s="80"/>
    </row>
    <row r="1293" spans="1:15" s="76" customFormat="1" ht="30" x14ac:dyDescent="0.3">
      <c r="A1293" s="239"/>
      <c r="B1293" s="183"/>
      <c r="C1293" s="183"/>
      <c r="D1293" s="183"/>
      <c r="E1293" s="183"/>
      <c r="F1293" s="183"/>
      <c r="G1293" s="183"/>
      <c r="J1293" s="183"/>
      <c r="K1293" s="183"/>
      <c r="L1293" s="183"/>
      <c r="O1293" s="80"/>
    </row>
    <row r="1294" spans="1:15" s="76" customFormat="1" ht="30" x14ac:dyDescent="0.5">
      <c r="A1294" s="239"/>
      <c r="B1294" s="183"/>
      <c r="C1294" s="183"/>
      <c r="D1294" s="183"/>
      <c r="E1294" s="183"/>
      <c r="F1294" s="183"/>
      <c r="G1294" s="183"/>
      <c r="J1294" s="183"/>
      <c r="K1294" s="183"/>
      <c r="L1294" s="183"/>
      <c r="O1294" s="86"/>
    </row>
    <row r="1295" spans="1:15" s="76" customFormat="1" ht="30" x14ac:dyDescent="0.3">
      <c r="A1295" s="239"/>
      <c r="B1295" s="183"/>
      <c r="C1295" s="183"/>
      <c r="D1295" s="183"/>
      <c r="E1295" s="183"/>
      <c r="F1295" s="183"/>
      <c r="G1295" s="183"/>
      <c r="J1295" s="183"/>
      <c r="K1295" s="183"/>
      <c r="L1295" s="183"/>
      <c r="O1295" s="80"/>
    </row>
    <row r="1296" spans="1:15" s="76" customFormat="1" ht="30" x14ac:dyDescent="0.3">
      <c r="A1296" s="239"/>
      <c r="B1296" s="183"/>
      <c r="C1296" s="183"/>
      <c r="D1296" s="183"/>
      <c r="E1296" s="183"/>
      <c r="F1296" s="183"/>
      <c r="G1296" s="183"/>
      <c r="J1296" s="183"/>
      <c r="K1296" s="183"/>
      <c r="L1296" s="183"/>
      <c r="O1296" s="80"/>
    </row>
    <row r="1297" spans="1:15" s="76" customFormat="1" ht="30" x14ac:dyDescent="0.3">
      <c r="A1297" s="239"/>
      <c r="B1297" s="183"/>
      <c r="C1297" s="183"/>
      <c r="D1297" s="183"/>
      <c r="E1297" s="183"/>
      <c r="F1297" s="183"/>
      <c r="G1297" s="183"/>
      <c r="J1297" s="183"/>
      <c r="K1297" s="183"/>
      <c r="L1297" s="183"/>
      <c r="O1297" s="80"/>
    </row>
    <row r="1298" spans="1:15" s="76" customFormat="1" ht="30" x14ac:dyDescent="0.3">
      <c r="A1298" s="239"/>
      <c r="B1298" s="183"/>
      <c r="C1298" s="183"/>
      <c r="D1298" s="183"/>
      <c r="E1298" s="183"/>
      <c r="F1298" s="183"/>
      <c r="G1298" s="183"/>
      <c r="J1298" s="183"/>
      <c r="K1298" s="183"/>
      <c r="L1298" s="183"/>
      <c r="O1298" s="80"/>
    </row>
    <row r="1299" spans="1:15" s="76" customFormat="1" ht="30" x14ac:dyDescent="0.5">
      <c r="A1299" s="239"/>
      <c r="B1299" s="183"/>
      <c r="C1299" s="183"/>
      <c r="D1299" s="183"/>
      <c r="E1299" s="183"/>
      <c r="F1299" s="183"/>
      <c r="G1299" s="183"/>
      <c r="J1299" s="183"/>
      <c r="K1299" s="183"/>
      <c r="L1299" s="183"/>
      <c r="O1299" s="86"/>
    </row>
    <row r="1300" spans="1:15" s="76" customFormat="1" ht="30" x14ac:dyDescent="0.3">
      <c r="A1300" s="239"/>
      <c r="B1300" s="183"/>
      <c r="C1300" s="183"/>
      <c r="D1300" s="183"/>
      <c r="E1300" s="183"/>
      <c r="F1300" s="183"/>
      <c r="G1300" s="183"/>
      <c r="J1300" s="183"/>
      <c r="K1300" s="183"/>
      <c r="L1300" s="183"/>
      <c r="O1300" s="80"/>
    </row>
    <row r="1301" spans="1:15" s="76" customFormat="1" ht="30" x14ac:dyDescent="0.5">
      <c r="A1301" s="239"/>
      <c r="B1301" s="183"/>
      <c r="C1301" s="183"/>
      <c r="D1301" s="183"/>
      <c r="E1301" s="183"/>
      <c r="F1301" s="183"/>
      <c r="G1301" s="183"/>
      <c r="J1301" s="183"/>
      <c r="K1301" s="183"/>
      <c r="L1301" s="183"/>
      <c r="O1301" s="86"/>
    </row>
    <row r="1302" spans="1:15" s="76" customFormat="1" ht="30" x14ac:dyDescent="0.3">
      <c r="A1302" s="239"/>
      <c r="B1302" s="183"/>
      <c r="C1302" s="183"/>
      <c r="D1302" s="183"/>
      <c r="E1302" s="183"/>
      <c r="F1302" s="183"/>
      <c r="G1302" s="183"/>
      <c r="J1302" s="183"/>
      <c r="K1302" s="183"/>
      <c r="L1302" s="183"/>
      <c r="O1302" s="80"/>
    </row>
    <row r="1303" spans="1:15" s="76" customFormat="1" ht="30" x14ac:dyDescent="0.3">
      <c r="A1303" s="239"/>
      <c r="B1303" s="183"/>
      <c r="C1303" s="183"/>
      <c r="D1303" s="183"/>
      <c r="E1303" s="183"/>
      <c r="F1303" s="183"/>
      <c r="G1303" s="183"/>
      <c r="J1303" s="183"/>
      <c r="K1303" s="183"/>
      <c r="L1303" s="183"/>
      <c r="O1303" s="80"/>
    </row>
    <row r="1304" spans="1:15" s="76" customFormat="1" ht="30" x14ac:dyDescent="0.3">
      <c r="A1304" s="237"/>
      <c r="B1304" s="183"/>
      <c r="C1304" s="183"/>
      <c r="D1304" s="183"/>
      <c r="E1304" s="183"/>
      <c r="F1304" s="183"/>
      <c r="G1304" s="183"/>
      <c r="J1304" s="183"/>
      <c r="K1304" s="183"/>
      <c r="L1304" s="183"/>
      <c r="O1304" s="80"/>
    </row>
    <row r="1305" spans="1:15" s="76" customFormat="1" ht="30" x14ac:dyDescent="0.3">
      <c r="A1305" s="237"/>
      <c r="B1305" s="183"/>
      <c r="C1305" s="183"/>
      <c r="D1305" s="183"/>
      <c r="E1305" s="183"/>
      <c r="F1305" s="183"/>
      <c r="G1305" s="183"/>
      <c r="J1305" s="183"/>
      <c r="K1305" s="183"/>
      <c r="L1305" s="183"/>
      <c r="O1305" s="80"/>
    </row>
    <row r="1306" spans="1:15" s="76" customFormat="1" ht="30" x14ac:dyDescent="0.5">
      <c r="A1306" s="237"/>
      <c r="B1306" s="183"/>
      <c r="C1306" s="183"/>
      <c r="D1306" s="183"/>
      <c r="E1306" s="183"/>
      <c r="F1306" s="183"/>
      <c r="G1306" s="183"/>
      <c r="J1306" s="183"/>
      <c r="K1306" s="183"/>
      <c r="L1306" s="183"/>
      <c r="O1306" s="86"/>
    </row>
    <row r="1307" spans="1:15" s="76" customFormat="1" ht="30" x14ac:dyDescent="0.5">
      <c r="A1307" s="237"/>
      <c r="B1307" s="183"/>
      <c r="C1307" s="183"/>
      <c r="D1307" s="183"/>
      <c r="E1307" s="183"/>
      <c r="F1307" s="183"/>
      <c r="G1307" s="183"/>
      <c r="J1307" s="183"/>
      <c r="K1307" s="183"/>
      <c r="L1307" s="183"/>
      <c r="O1307" s="86"/>
    </row>
    <row r="1308" spans="1:15" s="76" customFormat="1" ht="31.2" x14ac:dyDescent="0.3">
      <c r="A1308" s="237"/>
      <c r="B1308" s="183"/>
      <c r="C1308" s="183"/>
      <c r="D1308" s="183"/>
      <c r="E1308" s="183"/>
      <c r="F1308" s="183"/>
      <c r="G1308" s="183"/>
      <c r="J1308" s="183"/>
      <c r="K1308" s="183"/>
      <c r="L1308" s="183"/>
      <c r="O1308" s="90"/>
    </row>
    <row r="1309" spans="1:15" s="76" customFormat="1" ht="31.2" x14ac:dyDescent="0.3">
      <c r="A1309" s="237"/>
      <c r="B1309" s="183"/>
      <c r="C1309" s="183"/>
      <c r="D1309" s="183"/>
      <c r="E1309" s="183"/>
      <c r="F1309" s="183"/>
      <c r="G1309" s="183"/>
      <c r="J1309" s="183"/>
      <c r="K1309" s="183"/>
      <c r="L1309" s="183"/>
      <c r="O1309" s="90"/>
    </row>
    <row r="1310" spans="1:15" s="76" customFormat="1" ht="31.2" x14ac:dyDescent="0.3">
      <c r="A1310" s="237"/>
      <c r="B1310" s="183"/>
      <c r="C1310" s="183"/>
      <c r="D1310" s="183"/>
      <c r="E1310" s="183"/>
      <c r="F1310" s="183"/>
      <c r="G1310" s="183"/>
      <c r="J1310" s="183"/>
      <c r="K1310" s="183"/>
      <c r="L1310" s="183"/>
      <c r="O1310" s="90"/>
    </row>
    <row r="1311" spans="1:15" s="76" customFormat="1" ht="31.2" x14ac:dyDescent="0.3">
      <c r="A1311" s="237"/>
      <c r="B1311" s="183"/>
      <c r="C1311" s="183"/>
      <c r="D1311" s="183"/>
      <c r="E1311" s="183"/>
      <c r="F1311" s="183"/>
      <c r="G1311" s="183"/>
      <c r="J1311" s="183"/>
      <c r="K1311" s="183"/>
      <c r="L1311" s="183"/>
      <c r="O1311" s="90"/>
    </row>
    <row r="1312" spans="1:15" s="76" customFormat="1" ht="31.2" x14ac:dyDescent="0.3">
      <c r="A1312" s="237"/>
      <c r="B1312" s="183"/>
      <c r="C1312" s="183"/>
      <c r="D1312" s="183"/>
      <c r="E1312" s="183"/>
      <c r="F1312" s="183"/>
      <c r="G1312" s="183"/>
      <c r="J1312" s="183"/>
      <c r="K1312" s="183"/>
      <c r="L1312" s="183"/>
      <c r="O1312" s="90"/>
    </row>
    <row r="1313" spans="1:15" s="76" customFormat="1" ht="31.2" x14ac:dyDescent="0.3">
      <c r="A1313" s="237"/>
      <c r="B1313" s="183"/>
      <c r="C1313" s="183"/>
      <c r="D1313" s="183"/>
      <c r="E1313" s="183"/>
      <c r="F1313" s="183"/>
      <c r="G1313" s="183"/>
      <c r="J1313" s="183"/>
      <c r="K1313" s="183"/>
      <c r="L1313" s="183"/>
      <c r="O1313" s="90"/>
    </row>
    <row r="1314" spans="1:15" s="76" customFormat="1" ht="31.2" x14ac:dyDescent="0.3">
      <c r="A1314" s="237"/>
      <c r="B1314" s="183"/>
      <c r="C1314" s="183"/>
      <c r="D1314" s="183"/>
      <c r="E1314" s="183"/>
      <c r="F1314" s="183"/>
      <c r="G1314" s="183"/>
      <c r="J1314" s="183"/>
      <c r="K1314" s="183"/>
      <c r="L1314" s="183"/>
      <c r="O1314" s="90"/>
    </row>
    <row r="1315" spans="1:15" s="76" customFormat="1" ht="31.2" x14ac:dyDescent="0.3">
      <c r="A1315" s="237"/>
      <c r="B1315" s="183"/>
      <c r="C1315" s="183"/>
      <c r="D1315" s="183"/>
      <c r="E1315" s="183"/>
      <c r="F1315" s="183"/>
      <c r="G1315" s="183"/>
      <c r="J1315" s="183"/>
      <c r="K1315" s="183"/>
      <c r="L1315" s="183"/>
      <c r="O1315" s="90"/>
    </row>
    <row r="1316" spans="1:15" s="76" customFormat="1" ht="31.2" x14ac:dyDescent="0.3">
      <c r="A1316" s="237"/>
      <c r="B1316" s="183"/>
      <c r="C1316" s="183"/>
      <c r="D1316" s="183"/>
      <c r="E1316" s="183"/>
      <c r="F1316" s="183"/>
      <c r="G1316" s="183"/>
      <c r="J1316" s="183"/>
      <c r="K1316" s="183"/>
      <c r="L1316" s="183"/>
      <c r="O1316" s="90"/>
    </row>
    <row r="1317" spans="1:15" s="76" customFormat="1" ht="30" x14ac:dyDescent="0.3">
      <c r="A1317" s="237"/>
      <c r="B1317" s="183"/>
      <c r="C1317" s="183"/>
      <c r="D1317" s="183"/>
      <c r="E1317" s="183"/>
      <c r="F1317" s="183"/>
      <c r="G1317" s="183"/>
      <c r="J1317" s="183"/>
      <c r="K1317" s="183"/>
      <c r="L1317" s="183"/>
      <c r="O1317" s="80"/>
    </row>
    <row r="1318" spans="1:15" s="76" customFormat="1" ht="31.2" x14ac:dyDescent="0.3">
      <c r="A1318" s="237"/>
      <c r="B1318" s="183"/>
      <c r="C1318" s="183"/>
      <c r="D1318" s="183"/>
      <c r="E1318" s="183"/>
      <c r="F1318" s="183"/>
      <c r="G1318" s="183"/>
      <c r="J1318" s="183"/>
      <c r="K1318" s="183"/>
      <c r="L1318" s="183"/>
      <c r="O1318" s="90"/>
    </row>
    <row r="1319" spans="1:15" s="76" customFormat="1" ht="31.2" x14ac:dyDescent="0.3">
      <c r="A1319" s="237"/>
      <c r="B1319" s="183"/>
      <c r="C1319" s="183"/>
      <c r="D1319" s="183"/>
      <c r="E1319" s="183"/>
      <c r="F1319" s="183"/>
      <c r="G1319" s="183"/>
      <c r="J1319" s="183"/>
      <c r="K1319" s="183"/>
      <c r="L1319" s="183"/>
      <c r="O1319" s="90"/>
    </row>
    <row r="1320" spans="1:15" s="76" customFormat="1" ht="31.2" x14ac:dyDescent="0.3">
      <c r="A1320" s="237"/>
      <c r="B1320" s="183"/>
      <c r="C1320" s="183"/>
      <c r="D1320" s="183"/>
      <c r="E1320" s="183"/>
      <c r="F1320" s="183"/>
      <c r="G1320" s="183"/>
      <c r="J1320" s="183"/>
      <c r="K1320" s="183"/>
      <c r="L1320" s="183"/>
      <c r="O1320" s="90"/>
    </row>
    <row r="1321" spans="1:15" s="76" customFormat="1" ht="31.2" x14ac:dyDescent="0.3">
      <c r="A1321" s="237"/>
      <c r="B1321" s="183"/>
      <c r="C1321" s="183"/>
      <c r="D1321" s="183"/>
      <c r="E1321" s="183"/>
      <c r="F1321" s="183"/>
      <c r="G1321" s="183"/>
      <c r="J1321" s="183"/>
      <c r="K1321" s="183"/>
      <c r="L1321" s="183"/>
      <c r="O1321" s="90"/>
    </row>
    <row r="1322" spans="1:15" s="76" customFormat="1" ht="31.2" x14ac:dyDescent="0.3">
      <c r="A1322" s="237"/>
      <c r="B1322" s="183"/>
      <c r="C1322" s="183"/>
      <c r="D1322" s="183"/>
      <c r="E1322" s="183"/>
      <c r="F1322" s="183"/>
      <c r="G1322" s="183"/>
      <c r="J1322" s="183"/>
      <c r="K1322" s="183"/>
      <c r="L1322" s="183"/>
      <c r="O1322" s="90"/>
    </row>
    <row r="1323" spans="1:15" s="76" customFormat="1" ht="31.2" x14ac:dyDescent="0.3">
      <c r="A1323" s="237"/>
      <c r="B1323" s="183"/>
      <c r="C1323" s="183"/>
      <c r="D1323" s="183"/>
      <c r="E1323" s="183"/>
      <c r="F1323" s="183"/>
      <c r="G1323" s="183"/>
      <c r="J1323" s="183"/>
      <c r="K1323" s="183"/>
      <c r="L1323" s="183"/>
      <c r="O1323" s="90"/>
    </row>
    <row r="1324" spans="1:15" s="76" customFormat="1" ht="31.2" x14ac:dyDescent="0.3">
      <c r="A1324" s="237"/>
      <c r="B1324" s="183"/>
      <c r="C1324" s="183"/>
      <c r="D1324" s="183"/>
      <c r="E1324" s="183"/>
      <c r="F1324" s="183"/>
      <c r="G1324" s="183"/>
      <c r="J1324" s="183"/>
      <c r="K1324" s="183"/>
      <c r="L1324" s="183"/>
      <c r="O1324" s="90"/>
    </row>
    <row r="1325" spans="1:15" s="76" customFormat="1" ht="31.2" x14ac:dyDescent="0.3">
      <c r="A1325" s="237"/>
      <c r="B1325" s="183"/>
      <c r="C1325" s="183"/>
      <c r="D1325" s="183"/>
      <c r="E1325" s="183"/>
      <c r="F1325" s="183"/>
      <c r="G1325" s="183"/>
      <c r="J1325" s="183"/>
      <c r="K1325" s="183"/>
      <c r="L1325" s="183"/>
      <c r="O1325" s="90"/>
    </row>
    <row r="1326" spans="1:15" s="76" customFormat="1" ht="31.2" x14ac:dyDescent="0.3">
      <c r="A1326" s="237"/>
      <c r="B1326" s="183"/>
      <c r="C1326" s="183"/>
      <c r="D1326" s="183"/>
      <c r="E1326" s="183"/>
      <c r="F1326" s="183"/>
      <c r="G1326" s="183"/>
      <c r="J1326" s="183"/>
      <c r="K1326" s="183"/>
      <c r="L1326" s="183"/>
      <c r="O1326" s="90"/>
    </row>
    <row r="1327" spans="1:15" s="76" customFormat="1" ht="31.2" x14ac:dyDescent="0.3">
      <c r="A1327" s="237"/>
      <c r="B1327" s="183"/>
      <c r="C1327" s="183"/>
      <c r="D1327" s="183"/>
      <c r="E1327" s="183"/>
      <c r="F1327" s="183"/>
      <c r="G1327" s="183"/>
      <c r="J1327" s="183"/>
      <c r="K1327" s="183"/>
      <c r="L1327" s="183"/>
      <c r="O1327" s="90"/>
    </row>
    <row r="1328" spans="1:15" s="76" customFormat="1" ht="31.2" x14ac:dyDescent="0.3">
      <c r="A1328" s="237"/>
      <c r="B1328" s="183"/>
      <c r="C1328" s="183"/>
      <c r="D1328" s="183"/>
      <c r="E1328" s="183"/>
      <c r="F1328" s="183"/>
      <c r="G1328" s="183"/>
      <c r="J1328" s="183"/>
      <c r="K1328" s="183"/>
      <c r="L1328" s="183"/>
      <c r="O1328" s="90"/>
    </row>
    <row r="1329" spans="1:15" s="76" customFormat="1" ht="31.2" x14ac:dyDescent="0.3">
      <c r="A1329" s="237"/>
      <c r="B1329" s="183"/>
      <c r="C1329" s="183"/>
      <c r="D1329" s="183"/>
      <c r="E1329" s="183"/>
      <c r="F1329" s="183"/>
      <c r="G1329" s="183"/>
      <c r="J1329" s="183"/>
      <c r="K1329" s="183"/>
      <c r="L1329" s="183"/>
      <c r="O1329" s="90"/>
    </row>
    <row r="1330" spans="1:15" s="76" customFormat="1" ht="31.2" x14ac:dyDescent="0.3">
      <c r="A1330" s="237"/>
      <c r="B1330" s="183"/>
      <c r="C1330" s="183"/>
      <c r="D1330" s="183"/>
      <c r="E1330" s="183"/>
      <c r="F1330" s="183"/>
      <c r="G1330" s="183"/>
      <c r="J1330" s="183"/>
      <c r="K1330" s="183"/>
      <c r="L1330" s="183"/>
      <c r="O1330" s="90"/>
    </row>
    <row r="1331" spans="1:15" s="76" customFormat="1" ht="31.2" x14ac:dyDescent="0.3">
      <c r="A1331" s="237"/>
      <c r="B1331" s="183"/>
      <c r="C1331" s="183"/>
      <c r="D1331" s="183"/>
      <c r="E1331" s="183"/>
      <c r="F1331" s="183"/>
      <c r="G1331" s="183"/>
      <c r="J1331" s="183"/>
      <c r="K1331" s="183"/>
      <c r="L1331" s="183"/>
      <c r="O1331" s="90"/>
    </row>
    <row r="1332" spans="1:15" s="76" customFormat="1" ht="31.2" x14ac:dyDescent="0.3">
      <c r="A1332" s="237"/>
      <c r="B1332" s="183"/>
      <c r="C1332" s="183"/>
      <c r="D1332" s="183"/>
      <c r="E1332" s="183"/>
      <c r="F1332" s="183"/>
      <c r="G1332" s="183"/>
      <c r="J1332" s="183"/>
      <c r="K1332" s="183"/>
      <c r="L1332" s="183"/>
      <c r="O1332" s="90"/>
    </row>
    <row r="1333" spans="1:15" s="76" customFormat="1" ht="31.2" x14ac:dyDescent="0.3">
      <c r="A1333" s="237"/>
      <c r="B1333" s="183"/>
      <c r="C1333" s="183"/>
      <c r="D1333" s="183"/>
      <c r="E1333" s="183"/>
      <c r="F1333" s="183"/>
      <c r="G1333" s="183"/>
      <c r="J1333" s="183"/>
      <c r="K1333" s="183"/>
      <c r="L1333" s="183"/>
      <c r="O1333" s="90"/>
    </row>
    <row r="1334" spans="1:15" s="76" customFormat="1" ht="31.2" x14ac:dyDescent="0.3">
      <c r="A1334" s="237"/>
      <c r="B1334" s="183"/>
      <c r="C1334" s="183"/>
      <c r="D1334" s="183"/>
      <c r="E1334" s="183"/>
      <c r="F1334" s="183"/>
      <c r="G1334" s="183"/>
      <c r="J1334" s="183"/>
      <c r="K1334" s="183"/>
      <c r="L1334" s="183"/>
      <c r="O1334" s="90"/>
    </row>
    <row r="1335" spans="1:15" s="76" customFormat="1" ht="31.2" x14ac:dyDescent="0.3">
      <c r="A1335" s="237"/>
      <c r="B1335" s="183"/>
      <c r="C1335" s="183"/>
      <c r="D1335" s="183"/>
      <c r="E1335" s="183"/>
      <c r="F1335" s="183"/>
      <c r="G1335" s="183"/>
      <c r="J1335" s="183"/>
      <c r="K1335" s="183"/>
      <c r="L1335" s="183"/>
      <c r="O1335" s="90"/>
    </row>
    <row r="1336" spans="1:15" s="76" customFormat="1" ht="31.2" x14ac:dyDescent="0.3">
      <c r="A1336" s="237"/>
      <c r="B1336" s="183"/>
      <c r="C1336" s="183"/>
      <c r="D1336" s="183"/>
      <c r="E1336" s="183"/>
      <c r="F1336" s="183"/>
      <c r="G1336" s="183"/>
      <c r="J1336" s="183"/>
      <c r="K1336" s="183"/>
      <c r="L1336" s="183"/>
      <c r="O1336" s="90"/>
    </row>
    <row r="1337" spans="1:15" s="76" customFormat="1" ht="31.2" x14ac:dyDescent="0.3">
      <c r="A1337" s="237"/>
      <c r="B1337" s="183"/>
      <c r="C1337" s="183"/>
      <c r="D1337" s="183"/>
      <c r="E1337" s="183"/>
      <c r="F1337" s="183"/>
      <c r="G1337" s="183"/>
      <c r="J1337" s="183"/>
      <c r="K1337" s="183"/>
      <c r="L1337" s="183"/>
      <c r="O1337" s="90"/>
    </row>
    <row r="1338" spans="1:15" s="76" customFormat="1" ht="31.2" x14ac:dyDescent="0.3">
      <c r="A1338" s="237"/>
      <c r="B1338" s="183"/>
      <c r="C1338" s="183"/>
      <c r="D1338" s="183"/>
      <c r="E1338" s="183"/>
      <c r="F1338" s="183"/>
      <c r="G1338" s="183"/>
      <c r="J1338" s="183"/>
      <c r="K1338" s="183"/>
      <c r="L1338" s="183"/>
      <c r="O1338" s="90"/>
    </row>
    <row r="1339" spans="1:15" s="76" customFormat="1" ht="31.2" x14ac:dyDescent="0.3">
      <c r="A1339" s="237"/>
      <c r="B1339" s="183"/>
      <c r="C1339" s="183"/>
      <c r="D1339" s="183"/>
      <c r="E1339" s="183"/>
      <c r="F1339" s="183"/>
      <c r="G1339" s="183"/>
      <c r="J1339" s="183"/>
      <c r="K1339" s="183"/>
      <c r="L1339" s="183"/>
      <c r="O1339" s="90"/>
    </row>
    <row r="1340" spans="1:15" s="76" customFormat="1" ht="31.2" x14ac:dyDescent="0.3">
      <c r="A1340" s="237"/>
      <c r="B1340" s="183"/>
      <c r="C1340" s="183"/>
      <c r="D1340" s="183"/>
      <c r="E1340" s="183"/>
      <c r="F1340" s="183"/>
      <c r="G1340" s="183"/>
      <c r="J1340" s="183"/>
      <c r="K1340" s="183"/>
      <c r="L1340" s="183"/>
      <c r="O1340" s="90"/>
    </row>
    <row r="1341" spans="1:15" s="76" customFormat="1" ht="31.2" x14ac:dyDescent="0.3">
      <c r="A1341" s="237"/>
      <c r="B1341" s="183"/>
      <c r="C1341" s="183"/>
      <c r="D1341" s="183"/>
      <c r="E1341" s="183"/>
      <c r="F1341" s="183"/>
      <c r="G1341" s="183"/>
      <c r="J1341" s="183"/>
      <c r="K1341" s="183"/>
      <c r="L1341" s="183"/>
      <c r="O1341" s="90"/>
    </row>
    <row r="1342" spans="1:15" s="76" customFormat="1" ht="31.2" x14ac:dyDescent="0.3">
      <c r="A1342" s="237"/>
      <c r="B1342" s="183"/>
      <c r="C1342" s="183"/>
      <c r="D1342" s="183"/>
      <c r="E1342" s="183"/>
      <c r="F1342" s="183"/>
      <c r="G1342" s="183"/>
      <c r="J1342" s="183"/>
      <c r="K1342" s="183"/>
      <c r="L1342" s="183"/>
      <c r="O1342" s="90"/>
    </row>
    <row r="1343" spans="1:15" s="76" customFormat="1" ht="31.2" x14ac:dyDescent="0.3">
      <c r="A1343" s="237"/>
      <c r="B1343" s="183"/>
      <c r="C1343" s="183"/>
      <c r="D1343" s="183"/>
      <c r="E1343" s="183"/>
      <c r="F1343" s="183"/>
      <c r="G1343" s="183"/>
      <c r="J1343" s="183"/>
      <c r="K1343" s="183"/>
      <c r="L1343" s="183"/>
      <c r="O1343" s="90"/>
    </row>
    <row r="1344" spans="1:15" s="76" customFormat="1" ht="31.2" x14ac:dyDescent="0.3">
      <c r="A1344" s="237"/>
      <c r="B1344" s="183"/>
      <c r="C1344" s="183"/>
      <c r="D1344" s="183"/>
      <c r="E1344" s="183"/>
      <c r="F1344" s="183"/>
      <c r="G1344" s="183"/>
      <c r="J1344" s="183"/>
      <c r="K1344" s="183"/>
      <c r="L1344" s="183"/>
      <c r="O1344" s="90"/>
    </row>
    <row r="1345" spans="1:15" s="76" customFormat="1" ht="31.2" x14ac:dyDescent="0.3">
      <c r="A1345" s="237"/>
      <c r="B1345" s="183"/>
      <c r="C1345" s="183"/>
      <c r="D1345" s="183"/>
      <c r="E1345" s="183"/>
      <c r="F1345" s="183"/>
      <c r="G1345" s="183"/>
      <c r="J1345" s="183"/>
      <c r="K1345" s="183"/>
      <c r="L1345" s="183"/>
      <c r="O1345" s="90"/>
    </row>
    <row r="1346" spans="1:15" s="76" customFormat="1" ht="31.2" x14ac:dyDescent="0.3">
      <c r="A1346" s="237"/>
      <c r="B1346" s="183"/>
      <c r="C1346" s="183"/>
      <c r="D1346" s="183"/>
      <c r="E1346" s="183"/>
      <c r="F1346" s="183"/>
      <c r="G1346" s="183"/>
      <c r="J1346" s="183"/>
      <c r="K1346" s="183"/>
      <c r="L1346" s="183"/>
      <c r="O1346" s="90"/>
    </row>
    <row r="1347" spans="1:15" s="76" customFormat="1" ht="31.2" x14ac:dyDescent="0.3">
      <c r="A1347" s="237"/>
      <c r="B1347" s="183"/>
      <c r="C1347" s="183"/>
      <c r="D1347" s="183"/>
      <c r="E1347" s="183"/>
      <c r="F1347" s="183"/>
      <c r="G1347" s="183"/>
      <c r="J1347" s="183"/>
      <c r="K1347" s="183"/>
      <c r="L1347" s="183"/>
      <c r="O1347" s="90"/>
    </row>
    <row r="1348" spans="1:15" s="76" customFormat="1" ht="31.2" x14ac:dyDescent="0.3">
      <c r="A1348" s="237"/>
      <c r="B1348" s="183"/>
      <c r="C1348" s="183"/>
      <c r="D1348" s="183"/>
      <c r="E1348" s="183"/>
      <c r="F1348" s="183"/>
      <c r="G1348" s="183"/>
      <c r="J1348" s="183"/>
      <c r="K1348" s="183"/>
      <c r="L1348" s="183"/>
      <c r="O1348" s="90"/>
    </row>
    <row r="1349" spans="1:15" s="76" customFormat="1" ht="31.2" x14ac:dyDescent="0.3">
      <c r="A1349" s="237"/>
      <c r="B1349" s="183"/>
      <c r="C1349" s="183"/>
      <c r="D1349" s="183"/>
      <c r="E1349" s="183"/>
      <c r="F1349" s="183"/>
      <c r="G1349" s="183"/>
      <c r="J1349" s="183"/>
      <c r="K1349" s="183"/>
      <c r="L1349" s="183"/>
      <c r="O1349" s="90"/>
    </row>
    <row r="1350" spans="1:15" s="76" customFormat="1" ht="31.2" x14ac:dyDescent="0.3">
      <c r="A1350" s="237"/>
      <c r="B1350" s="183"/>
      <c r="C1350" s="183"/>
      <c r="D1350" s="183"/>
      <c r="E1350" s="183"/>
      <c r="F1350" s="183"/>
      <c r="G1350" s="183"/>
      <c r="J1350" s="183"/>
      <c r="K1350" s="183"/>
      <c r="L1350" s="183"/>
      <c r="O1350" s="90"/>
    </row>
    <row r="1351" spans="1:15" s="76" customFormat="1" ht="31.2" x14ac:dyDescent="0.3">
      <c r="A1351" s="237"/>
      <c r="B1351" s="183"/>
      <c r="C1351" s="183"/>
      <c r="D1351" s="183"/>
      <c r="E1351" s="183"/>
      <c r="F1351" s="183"/>
      <c r="G1351" s="183"/>
      <c r="J1351" s="183"/>
      <c r="K1351" s="183"/>
      <c r="L1351" s="183"/>
      <c r="O1351" s="90"/>
    </row>
    <row r="1352" spans="1:15" s="76" customFormat="1" ht="31.2" x14ac:dyDescent="0.3">
      <c r="A1352" s="237"/>
      <c r="B1352" s="183"/>
      <c r="C1352" s="183"/>
      <c r="D1352" s="183"/>
      <c r="E1352" s="183"/>
      <c r="F1352" s="183"/>
      <c r="G1352" s="183"/>
      <c r="J1352" s="183"/>
      <c r="K1352" s="183"/>
      <c r="L1352" s="183"/>
      <c r="O1352" s="90"/>
    </row>
    <row r="1353" spans="1:15" s="76" customFormat="1" ht="31.2" x14ac:dyDescent="0.3">
      <c r="A1353" s="237"/>
      <c r="B1353" s="183"/>
      <c r="C1353" s="183"/>
      <c r="D1353" s="183"/>
      <c r="E1353" s="183"/>
      <c r="F1353" s="183"/>
      <c r="G1353" s="183"/>
      <c r="J1353" s="183"/>
      <c r="K1353" s="183"/>
      <c r="L1353" s="183"/>
      <c r="O1353" s="90"/>
    </row>
    <row r="1354" spans="1:15" s="76" customFormat="1" ht="31.2" x14ac:dyDescent="0.3">
      <c r="A1354" s="237"/>
      <c r="B1354" s="183"/>
      <c r="C1354" s="183"/>
      <c r="D1354" s="183"/>
      <c r="E1354" s="183"/>
      <c r="F1354" s="183"/>
      <c r="G1354" s="183"/>
      <c r="J1354" s="183"/>
      <c r="K1354" s="183"/>
      <c r="L1354" s="183"/>
      <c r="O1354" s="90"/>
    </row>
    <row r="1355" spans="1:15" s="76" customFormat="1" ht="31.2" x14ac:dyDescent="0.3">
      <c r="A1355" s="237"/>
      <c r="B1355" s="183"/>
      <c r="C1355" s="183"/>
      <c r="D1355" s="183"/>
      <c r="E1355" s="183"/>
      <c r="F1355" s="183"/>
      <c r="G1355" s="183"/>
      <c r="J1355" s="183"/>
      <c r="K1355" s="183"/>
      <c r="L1355" s="183"/>
      <c r="O1355" s="90"/>
    </row>
    <row r="1356" spans="1:15" s="76" customFormat="1" ht="31.2" x14ac:dyDescent="0.3">
      <c r="A1356" s="237"/>
      <c r="B1356" s="183"/>
      <c r="C1356" s="183"/>
      <c r="D1356" s="183"/>
      <c r="E1356" s="183"/>
      <c r="F1356" s="183"/>
      <c r="G1356" s="183"/>
      <c r="J1356" s="183"/>
      <c r="K1356" s="183"/>
      <c r="L1356" s="183"/>
      <c r="O1356" s="90"/>
    </row>
    <row r="1357" spans="1:15" s="76" customFormat="1" ht="31.2" x14ac:dyDescent="0.3">
      <c r="A1357" s="237"/>
      <c r="B1357" s="183"/>
      <c r="C1357" s="183"/>
      <c r="D1357" s="183"/>
      <c r="E1357" s="183"/>
      <c r="F1357" s="183"/>
      <c r="G1357" s="183"/>
      <c r="J1357" s="183"/>
      <c r="K1357" s="183"/>
      <c r="L1357" s="183"/>
      <c r="O1357" s="90"/>
    </row>
    <row r="1358" spans="1:15" s="76" customFormat="1" ht="31.2" x14ac:dyDescent="0.3">
      <c r="A1358" s="237"/>
      <c r="B1358" s="183"/>
      <c r="C1358" s="183"/>
      <c r="D1358" s="183"/>
      <c r="E1358" s="183"/>
      <c r="F1358" s="183"/>
      <c r="G1358" s="183"/>
      <c r="J1358" s="183"/>
      <c r="K1358" s="183"/>
      <c r="L1358" s="183"/>
      <c r="O1358" s="90"/>
    </row>
    <row r="1359" spans="1:15" s="76" customFormat="1" ht="31.2" x14ac:dyDescent="0.3">
      <c r="A1359" s="237"/>
      <c r="B1359" s="183"/>
      <c r="C1359" s="183"/>
      <c r="D1359" s="183"/>
      <c r="E1359" s="183"/>
      <c r="F1359" s="183"/>
      <c r="G1359" s="183"/>
      <c r="J1359" s="183"/>
      <c r="K1359" s="183"/>
      <c r="L1359" s="183"/>
      <c r="O1359" s="90"/>
    </row>
    <row r="1360" spans="1:15" s="76" customFormat="1" ht="31.2" x14ac:dyDescent="0.3">
      <c r="A1360" s="237"/>
      <c r="B1360" s="183"/>
      <c r="C1360" s="183"/>
      <c r="D1360" s="183"/>
      <c r="E1360" s="183"/>
      <c r="F1360" s="183"/>
      <c r="G1360" s="183"/>
      <c r="J1360" s="183"/>
      <c r="K1360" s="183"/>
      <c r="L1360" s="183"/>
      <c r="O1360" s="90"/>
    </row>
    <row r="1361" spans="1:15" s="76" customFormat="1" ht="31.2" x14ac:dyDescent="0.3">
      <c r="A1361" s="237"/>
      <c r="B1361" s="183"/>
      <c r="C1361" s="183"/>
      <c r="D1361" s="183"/>
      <c r="E1361" s="183"/>
      <c r="F1361" s="183"/>
      <c r="G1361" s="183"/>
      <c r="J1361" s="183"/>
      <c r="K1361" s="183"/>
      <c r="L1361" s="183"/>
      <c r="O1361" s="90"/>
    </row>
    <row r="1362" spans="1:15" s="76" customFormat="1" ht="31.2" x14ac:dyDescent="0.3">
      <c r="A1362" s="237"/>
      <c r="B1362" s="183"/>
      <c r="C1362" s="183"/>
      <c r="D1362" s="183"/>
      <c r="E1362" s="183"/>
      <c r="F1362" s="183"/>
      <c r="G1362" s="183"/>
      <c r="J1362" s="183"/>
      <c r="K1362" s="183"/>
      <c r="L1362" s="183"/>
      <c r="O1362" s="90"/>
    </row>
    <row r="1363" spans="1:15" s="76" customFormat="1" ht="31.2" x14ac:dyDescent="0.3">
      <c r="A1363" s="237"/>
      <c r="B1363" s="183"/>
      <c r="C1363" s="183"/>
      <c r="D1363" s="183"/>
      <c r="E1363" s="183"/>
      <c r="F1363" s="183"/>
      <c r="G1363" s="183"/>
      <c r="J1363" s="183"/>
      <c r="K1363" s="183"/>
      <c r="L1363" s="183"/>
      <c r="O1363" s="90"/>
    </row>
    <row r="1364" spans="1:15" s="76" customFormat="1" ht="31.2" x14ac:dyDescent="0.3">
      <c r="A1364" s="237"/>
      <c r="B1364" s="183"/>
      <c r="C1364" s="183"/>
      <c r="D1364" s="183"/>
      <c r="E1364" s="183"/>
      <c r="F1364" s="183"/>
      <c r="G1364" s="183"/>
      <c r="J1364" s="183"/>
      <c r="K1364" s="183"/>
      <c r="L1364" s="183"/>
      <c r="O1364" s="90"/>
    </row>
    <row r="1365" spans="1:15" s="76" customFormat="1" ht="31.2" x14ac:dyDescent="0.3">
      <c r="A1365" s="237"/>
      <c r="B1365" s="183"/>
      <c r="C1365" s="183"/>
      <c r="D1365" s="183"/>
      <c r="E1365" s="183"/>
      <c r="F1365" s="183"/>
      <c r="G1365" s="183"/>
      <c r="J1365" s="183"/>
      <c r="K1365" s="183"/>
      <c r="L1365" s="183"/>
      <c r="O1365" s="90"/>
    </row>
    <row r="1366" spans="1:15" s="76" customFormat="1" ht="31.2" x14ac:dyDescent="0.3">
      <c r="A1366" s="237"/>
      <c r="B1366" s="183"/>
      <c r="C1366" s="183"/>
      <c r="D1366" s="183"/>
      <c r="E1366" s="183"/>
      <c r="F1366" s="183"/>
      <c r="G1366" s="183"/>
      <c r="J1366" s="183"/>
      <c r="K1366" s="183"/>
      <c r="L1366" s="183"/>
      <c r="O1366" s="90"/>
    </row>
    <row r="1367" spans="1:15" s="76" customFormat="1" ht="31.2" x14ac:dyDescent="0.3">
      <c r="A1367" s="237"/>
      <c r="B1367" s="183"/>
      <c r="C1367" s="183"/>
      <c r="D1367" s="183"/>
      <c r="E1367" s="183"/>
      <c r="F1367" s="183"/>
      <c r="G1367" s="183"/>
      <c r="J1367" s="183"/>
      <c r="K1367" s="183"/>
      <c r="L1367" s="183"/>
      <c r="O1367" s="90"/>
    </row>
    <row r="1368" spans="1:15" s="76" customFormat="1" ht="30" x14ac:dyDescent="0.3">
      <c r="A1368" s="237"/>
      <c r="B1368" s="183"/>
      <c r="C1368" s="183"/>
      <c r="D1368" s="183"/>
      <c r="E1368" s="183"/>
      <c r="F1368" s="183"/>
      <c r="G1368" s="183"/>
      <c r="J1368" s="183"/>
      <c r="K1368" s="183"/>
      <c r="L1368" s="183"/>
      <c r="O1368" s="80"/>
    </row>
    <row r="1369" spans="1:15" s="76" customFormat="1" ht="31.2" x14ac:dyDescent="0.3">
      <c r="A1369" s="237"/>
      <c r="B1369" s="183"/>
      <c r="C1369" s="183"/>
      <c r="D1369" s="183"/>
      <c r="E1369" s="183"/>
      <c r="F1369" s="183"/>
      <c r="G1369" s="183"/>
      <c r="J1369" s="183"/>
      <c r="K1369" s="183"/>
      <c r="L1369" s="183"/>
      <c r="O1369" s="90"/>
    </row>
    <row r="1370" spans="1:15" s="76" customFormat="1" ht="31.2" x14ac:dyDescent="0.3">
      <c r="A1370" s="237"/>
      <c r="B1370" s="183"/>
      <c r="C1370" s="183"/>
      <c r="D1370" s="183"/>
      <c r="E1370" s="183"/>
      <c r="F1370" s="183"/>
      <c r="G1370" s="183"/>
      <c r="J1370" s="183"/>
      <c r="K1370" s="183"/>
      <c r="L1370" s="183"/>
      <c r="O1370" s="90"/>
    </row>
    <row r="1371" spans="1:15" s="76" customFormat="1" ht="31.2" x14ac:dyDescent="0.3">
      <c r="A1371" s="237"/>
      <c r="B1371" s="183"/>
      <c r="C1371" s="183"/>
      <c r="D1371" s="183"/>
      <c r="E1371" s="183"/>
      <c r="F1371" s="183"/>
      <c r="G1371" s="183"/>
      <c r="J1371" s="183"/>
      <c r="K1371" s="183"/>
      <c r="L1371" s="183"/>
      <c r="O1371" s="90"/>
    </row>
    <row r="1372" spans="1:15" s="76" customFormat="1" ht="31.2" x14ac:dyDescent="0.3">
      <c r="A1372" s="237"/>
      <c r="B1372" s="183"/>
      <c r="C1372" s="183"/>
      <c r="D1372" s="183"/>
      <c r="E1372" s="183"/>
      <c r="F1372" s="183"/>
      <c r="G1372" s="183"/>
      <c r="J1372" s="183"/>
      <c r="K1372" s="183"/>
      <c r="L1372" s="183"/>
      <c r="O1372" s="90"/>
    </row>
    <row r="1373" spans="1:15" s="76" customFormat="1" ht="31.2" x14ac:dyDescent="0.3">
      <c r="A1373" s="237"/>
      <c r="B1373" s="183"/>
      <c r="C1373" s="183"/>
      <c r="D1373" s="183"/>
      <c r="E1373" s="183"/>
      <c r="F1373" s="183"/>
      <c r="G1373" s="183"/>
      <c r="J1373" s="183"/>
      <c r="K1373" s="183"/>
      <c r="L1373" s="183"/>
      <c r="O1373" s="90"/>
    </row>
    <row r="1374" spans="1:15" s="76" customFormat="1" ht="31.2" x14ac:dyDescent="0.3">
      <c r="A1374" s="237"/>
      <c r="B1374" s="183"/>
      <c r="C1374" s="183"/>
      <c r="D1374" s="183"/>
      <c r="E1374" s="183"/>
      <c r="F1374" s="183"/>
      <c r="G1374" s="183"/>
      <c r="J1374" s="183"/>
      <c r="K1374" s="183"/>
      <c r="L1374" s="183"/>
      <c r="O1374" s="90"/>
    </row>
    <row r="1375" spans="1:15" s="76" customFormat="1" ht="31.2" x14ac:dyDescent="0.3">
      <c r="A1375" s="237"/>
      <c r="B1375" s="183"/>
      <c r="C1375" s="183"/>
      <c r="D1375" s="183"/>
      <c r="E1375" s="183"/>
      <c r="F1375" s="183"/>
      <c r="G1375" s="183"/>
      <c r="J1375" s="183"/>
      <c r="K1375" s="183"/>
      <c r="L1375" s="183"/>
      <c r="O1375" s="90"/>
    </row>
    <row r="1376" spans="1:15" s="76" customFormat="1" ht="31.2" x14ac:dyDescent="0.3">
      <c r="A1376" s="237"/>
      <c r="B1376" s="183"/>
      <c r="C1376" s="183"/>
      <c r="D1376" s="183"/>
      <c r="E1376" s="183"/>
      <c r="F1376" s="183"/>
      <c r="G1376" s="183"/>
      <c r="J1376" s="183"/>
      <c r="K1376" s="183"/>
      <c r="L1376" s="183"/>
      <c r="O1376" s="90"/>
    </row>
    <row r="1377" spans="1:15" s="76" customFormat="1" ht="31.2" x14ac:dyDescent="0.3">
      <c r="A1377" s="237"/>
      <c r="B1377" s="183"/>
      <c r="C1377" s="183"/>
      <c r="D1377" s="183"/>
      <c r="E1377" s="183"/>
      <c r="F1377" s="183"/>
      <c r="G1377" s="183"/>
      <c r="J1377" s="183"/>
      <c r="K1377" s="183"/>
      <c r="L1377" s="183"/>
      <c r="O1377" s="90"/>
    </row>
    <row r="1378" spans="1:15" s="76" customFormat="1" ht="31.2" x14ac:dyDescent="0.3">
      <c r="A1378" s="237"/>
      <c r="B1378" s="183"/>
      <c r="C1378" s="183"/>
      <c r="D1378" s="183"/>
      <c r="E1378" s="183"/>
      <c r="F1378" s="183"/>
      <c r="G1378" s="183"/>
      <c r="J1378" s="183"/>
      <c r="K1378" s="183"/>
      <c r="L1378" s="183"/>
      <c r="O1378" s="90"/>
    </row>
    <row r="1379" spans="1:15" s="76" customFormat="1" ht="31.2" x14ac:dyDescent="0.3">
      <c r="A1379" s="237"/>
      <c r="B1379" s="183"/>
      <c r="C1379" s="183"/>
      <c r="D1379" s="183"/>
      <c r="E1379" s="183"/>
      <c r="F1379" s="183"/>
      <c r="G1379" s="183"/>
      <c r="J1379" s="183"/>
      <c r="K1379" s="183"/>
      <c r="L1379" s="183"/>
      <c r="O1379" s="90"/>
    </row>
    <row r="1380" spans="1:15" s="76" customFormat="1" ht="31.2" x14ac:dyDescent="0.3">
      <c r="A1380" s="237"/>
      <c r="B1380" s="183"/>
      <c r="C1380" s="183"/>
      <c r="D1380" s="183"/>
      <c r="E1380" s="183"/>
      <c r="F1380" s="183"/>
      <c r="G1380" s="183"/>
      <c r="J1380" s="183"/>
      <c r="K1380" s="183"/>
      <c r="L1380" s="183"/>
      <c r="O1380" s="90"/>
    </row>
    <row r="1381" spans="1:15" s="76" customFormat="1" ht="30" x14ac:dyDescent="0.3">
      <c r="A1381" s="237"/>
      <c r="B1381" s="183"/>
      <c r="C1381" s="183"/>
      <c r="D1381" s="183"/>
      <c r="E1381" s="183"/>
      <c r="F1381" s="183"/>
      <c r="G1381" s="183"/>
      <c r="J1381" s="183"/>
      <c r="K1381" s="183"/>
      <c r="L1381" s="183"/>
      <c r="O1381" s="80"/>
    </row>
    <row r="1382" spans="1:15" s="76" customFormat="1" ht="31.2" x14ac:dyDescent="0.3">
      <c r="A1382" s="237"/>
      <c r="B1382" s="183"/>
      <c r="C1382" s="183"/>
      <c r="D1382" s="183"/>
      <c r="E1382" s="183"/>
      <c r="F1382" s="183"/>
      <c r="G1382" s="183"/>
      <c r="J1382" s="183"/>
      <c r="K1382" s="183"/>
      <c r="L1382" s="183"/>
      <c r="O1382" s="90"/>
    </row>
    <row r="1383" spans="1:15" s="76" customFormat="1" ht="31.2" x14ac:dyDescent="0.3">
      <c r="A1383" s="237"/>
      <c r="B1383" s="183"/>
      <c r="C1383" s="183"/>
      <c r="D1383" s="183"/>
      <c r="E1383" s="183"/>
      <c r="F1383" s="183"/>
      <c r="G1383" s="183"/>
      <c r="J1383" s="183"/>
      <c r="K1383" s="183"/>
      <c r="L1383" s="183"/>
      <c r="O1383" s="90"/>
    </row>
    <row r="1384" spans="1:15" s="76" customFormat="1" ht="31.2" x14ac:dyDescent="0.3">
      <c r="A1384" s="237"/>
      <c r="B1384" s="183"/>
      <c r="C1384" s="183"/>
      <c r="D1384" s="183"/>
      <c r="E1384" s="183"/>
      <c r="F1384" s="183"/>
      <c r="G1384" s="183"/>
      <c r="J1384" s="183"/>
      <c r="K1384" s="183"/>
      <c r="L1384" s="183"/>
      <c r="O1384" s="90"/>
    </row>
    <row r="1385" spans="1:15" s="76" customFormat="1" ht="31.2" x14ac:dyDescent="0.3">
      <c r="A1385" s="237"/>
      <c r="B1385" s="183"/>
      <c r="C1385" s="183"/>
      <c r="D1385" s="183"/>
      <c r="E1385" s="183"/>
      <c r="F1385" s="183"/>
      <c r="G1385" s="183"/>
      <c r="J1385" s="183"/>
      <c r="K1385" s="183"/>
      <c r="L1385" s="183"/>
      <c r="O1385" s="90"/>
    </row>
    <row r="1386" spans="1:15" s="76" customFormat="1" ht="31.2" x14ac:dyDescent="0.3">
      <c r="A1386" s="237"/>
      <c r="B1386" s="183"/>
      <c r="C1386" s="183"/>
      <c r="D1386" s="183"/>
      <c r="E1386" s="183"/>
      <c r="F1386" s="183"/>
      <c r="G1386" s="183"/>
      <c r="J1386" s="183"/>
      <c r="K1386" s="183"/>
      <c r="L1386" s="183"/>
      <c r="O1386" s="90"/>
    </row>
    <row r="1387" spans="1:15" s="76" customFormat="1" ht="30" x14ac:dyDescent="0.3">
      <c r="A1387" s="237"/>
      <c r="B1387" s="183"/>
      <c r="C1387" s="183"/>
      <c r="D1387" s="183"/>
      <c r="E1387" s="183"/>
      <c r="F1387" s="183"/>
      <c r="G1387" s="183"/>
      <c r="J1387" s="183"/>
      <c r="K1387" s="183"/>
      <c r="L1387" s="183"/>
      <c r="O1387" s="80"/>
    </row>
    <row r="1388" spans="1:15" s="76" customFormat="1" ht="31.2" x14ac:dyDescent="0.3">
      <c r="A1388" s="237"/>
      <c r="B1388" s="183"/>
      <c r="C1388" s="183"/>
      <c r="D1388" s="183"/>
      <c r="E1388" s="183"/>
      <c r="F1388" s="183"/>
      <c r="G1388" s="183"/>
      <c r="J1388" s="183"/>
      <c r="K1388" s="183"/>
      <c r="L1388" s="183"/>
      <c r="O1388" s="90"/>
    </row>
    <row r="1389" spans="1:15" s="76" customFormat="1" ht="31.2" x14ac:dyDescent="0.3">
      <c r="A1389" s="237"/>
      <c r="B1389" s="183"/>
      <c r="C1389" s="183"/>
      <c r="D1389" s="183"/>
      <c r="E1389" s="183"/>
      <c r="F1389" s="183"/>
      <c r="G1389" s="183"/>
      <c r="J1389" s="183"/>
      <c r="K1389" s="183"/>
      <c r="L1389" s="183"/>
      <c r="O1389" s="90"/>
    </row>
    <row r="1390" spans="1:15" s="76" customFormat="1" ht="31.2" x14ac:dyDescent="0.3">
      <c r="A1390" s="237"/>
      <c r="B1390" s="183"/>
      <c r="C1390" s="183"/>
      <c r="D1390" s="183"/>
      <c r="E1390" s="183"/>
      <c r="F1390" s="183"/>
      <c r="G1390" s="183"/>
      <c r="J1390" s="183"/>
      <c r="K1390" s="183"/>
      <c r="L1390" s="183"/>
      <c r="O1390" s="90"/>
    </row>
    <row r="1391" spans="1:15" s="76" customFormat="1" ht="31.2" x14ac:dyDescent="0.3">
      <c r="A1391" s="237"/>
      <c r="B1391" s="183"/>
      <c r="C1391" s="183"/>
      <c r="D1391" s="183"/>
      <c r="E1391" s="183"/>
      <c r="F1391" s="183"/>
      <c r="G1391" s="183"/>
      <c r="J1391" s="183"/>
      <c r="K1391" s="183"/>
      <c r="L1391" s="183"/>
      <c r="O1391" s="90"/>
    </row>
    <row r="1392" spans="1:15" s="76" customFormat="1" ht="31.2" x14ac:dyDescent="0.3">
      <c r="A1392" s="237"/>
      <c r="B1392" s="183"/>
      <c r="C1392" s="183"/>
      <c r="D1392" s="183"/>
      <c r="E1392" s="183"/>
      <c r="F1392" s="183"/>
      <c r="G1392" s="183"/>
      <c r="J1392" s="183"/>
      <c r="K1392" s="183"/>
      <c r="L1392" s="183"/>
      <c r="O1392" s="90"/>
    </row>
    <row r="1393" spans="1:15" s="76" customFormat="1" ht="31.2" x14ac:dyDescent="0.3">
      <c r="A1393" s="237"/>
      <c r="B1393" s="183"/>
      <c r="C1393" s="183"/>
      <c r="D1393" s="183"/>
      <c r="E1393" s="183"/>
      <c r="F1393" s="183"/>
      <c r="G1393" s="183"/>
      <c r="J1393" s="183"/>
      <c r="K1393" s="183"/>
      <c r="L1393" s="183"/>
      <c r="O1393" s="90"/>
    </row>
    <row r="1394" spans="1:15" s="76" customFormat="1" ht="31.2" x14ac:dyDescent="0.3">
      <c r="A1394" s="237"/>
      <c r="B1394" s="183"/>
      <c r="C1394" s="183"/>
      <c r="D1394" s="183"/>
      <c r="E1394" s="183"/>
      <c r="F1394" s="183"/>
      <c r="G1394" s="183"/>
      <c r="J1394" s="183"/>
      <c r="K1394" s="183"/>
      <c r="L1394" s="183"/>
      <c r="O1394" s="90"/>
    </row>
    <row r="1395" spans="1:15" s="76" customFormat="1" ht="31.2" x14ac:dyDescent="0.3">
      <c r="A1395" s="237"/>
      <c r="B1395" s="183"/>
      <c r="C1395" s="183"/>
      <c r="D1395" s="183"/>
      <c r="E1395" s="183"/>
      <c r="F1395" s="183"/>
      <c r="G1395" s="183"/>
      <c r="J1395" s="183"/>
      <c r="K1395" s="183"/>
      <c r="L1395" s="183"/>
      <c r="O1395" s="90"/>
    </row>
    <row r="1396" spans="1:15" s="76" customFormat="1" ht="31.2" x14ac:dyDescent="0.3">
      <c r="A1396" s="237"/>
      <c r="B1396" s="183"/>
      <c r="C1396" s="183"/>
      <c r="D1396" s="183"/>
      <c r="E1396" s="183"/>
      <c r="F1396" s="183"/>
      <c r="G1396" s="183"/>
      <c r="J1396" s="183"/>
      <c r="K1396" s="183"/>
      <c r="L1396" s="183"/>
      <c r="O1396" s="90"/>
    </row>
    <row r="1397" spans="1:15" s="76" customFormat="1" ht="31.2" x14ac:dyDescent="0.3">
      <c r="A1397" s="237"/>
      <c r="B1397" s="183"/>
      <c r="C1397" s="183"/>
      <c r="D1397" s="183"/>
      <c r="E1397" s="183"/>
      <c r="F1397" s="183"/>
      <c r="G1397" s="183"/>
      <c r="J1397" s="183"/>
      <c r="K1397" s="183"/>
      <c r="L1397" s="183"/>
      <c r="O1397" s="90"/>
    </row>
    <row r="1398" spans="1:15" s="76" customFormat="1" ht="31.2" x14ac:dyDescent="0.3">
      <c r="A1398" s="237"/>
      <c r="B1398" s="183"/>
      <c r="C1398" s="183"/>
      <c r="D1398" s="183"/>
      <c r="E1398" s="183"/>
      <c r="F1398" s="183"/>
      <c r="G1398" s="183"/>
      <c r="J1398" s="183"/>
      <c r="K1398" s="183"/>
      <c r="L1398" s="183"/>
      <c r="O1398" s="90"/>
    </row>
    <row r="1399" spans="1:15" s="76" customFormat="1" ht="31.2" x14ac:dyDescent="0.3">
      <c r="A1399" s="237"/>
      <c r="B1399" s="183"/>
      <c r="C1399" s="183"/>
      <c r="D1399" s="183"/>
      <c r="E1399" s="183"/>
      <c r="F1399" s="183"/>
      <c r="G1399" s="183"/>
      <c r="J1399" s="183"/>
      <c r="K1399" s="183"/>
      <c r="L1399" s="183"/>
      <c r="O1399" s="90"/>
    </row>
    <row r="1400" spans="1:15" s="76" customFormat="1" ht="31.2" x14ac:dyDescent="0.3">
      <c r="A1400" s="237"/>
      <c r="B1400" s="183"/>
      <c r="C1400" s="183"/>
      <c r="D1400" s="183"/>
      <c r="E1400" s="183"/>
      <c r="F1400" s="183"/>
      <c r="G1400" s="183"/>
      <c r="J1400" s="183"/>
      <c r="K1400" s="183"/>
      <c r="L1400" s="183"/>
      <c r="O1400" s="90"/>
    </row>
    <row r="1401" spans="1:15" s="76" customFormat="1" ht="31.2" x14ac:dyDescent="0.3">
      <c r="A1401" s="237"/>
      <c r="B1401" s="183"/>
      <c r="C1401" s="183"/>
      <c r="D1401" s="183"/>
      <c r="E1401" s="183"/>
      <c r="F1401" s="183"/>
      <c r="G1401" s="183"/>
      <c r="J1401" s="183"/>
      <c r="K1401" s="183"/>
      <c r="L1401" s="183"/>
      <c r="O1401" s="90"/>
    </row>
    <row r="1402" spans="1:15" s="76" customFormat="1" ht="30" x14ac:dyDescent="0.3">
      <c r="A1402" s="237"/>
      <c r="B1402" s="183"/>
      <c r="C1402" s="183"/>
      <c r="D1402" s="183"/>
      <c r="E1402" s="183"/>
      <c r="F1402" s="183"/>
      <c r="G1402" s="183"/>
      <c r="J1402" s="183"/>
      <c r="K1402" s="183"/>
      <c r="L1402" s="183"/>
      <c r="O1402" s="80"/>
    </row>
    <row r="1403" spans="1:15" s="76" customFormat="1" ht="31.2" x14ac:dyDescent="0.3">
      <c r="A1403" s="237"/>
      <c r="B1403" s="183"/>
      <c r="C1403" s="183"/>
      <c r="D1403" s="183"/>
      <c r="E1403" s="183"/>
      <c r="F1403" s="183"/>
      <c r="G1403" s="183"/>
      <c r="J1403" s="183"/>
      <c r="K1403" s="183"/>
      <c r="L1403" s="183"/>
      <c r="O1403" s="90"/>
    </row>
    <row r="1404" spans="1:15" s="76" customFormat="1" ht="31.2" x14ac:dyDescent="0.3">
      <c r="A1404" s="237"/>
      <c r="B1404" s="183"/>
      <c r="C1404" s="183"/>
      <c r="D1404" s="183"/>
      <c r="E1404" s="183"/>
      <c r="F1404" s="183"/>
      <c r="G1404" s="183"/>
      <c r="J1404" s="183"/>
      <c r="K1404" s="183"/>
      <c r="L1404" s="183"/>
      <c r="O1404" s="90"/>
    </row>
    <row r="1405" spans="1:15" s="76" customFormat="1" ht="31.2" x14ac:dyDescent="0.3">
      <c r="A1405" s="237"/>
      <c r="B1405" s="183"/>
      <c r="C1405" s="183"/>
      <c r="D1405" s="183"/>
      <c r="E1405" s="183"/>
      <c r="F1405" s="183"/>
      <c r="G1405" s="183"/>
      <c r="J1405" s="183"/>
      <c r="K1405" s="183"/>
      <c r="L1405" s="183"/>
      <c r="O1405" s="90"/>
    </row>
    <row r="1406" spans="1:15" s="76" customFormat="1" ht="31.2" x14ac:dyDescent="0.3">
      <c r="A1406" s="237"/>
      <c r="B1406" s="183"/>
      <c r="C1406" s="183"/>
      <c r="D1406" s="183"/>
      <c r="E1406" s="183"/>
      <c r="F1406" s="183"/>
      <c r="G1406" s="183"/>
      <c r="J1406" s="183"/>
      <c r="K1406" s="183"/>
      <c r="L1406" s="183"/>
      <c r="O1406" s="90"/>
    </row>
    <row r="1407" spans="1:15" s="76" customFormat="1" ht="31.2" x14ac:dyDescent="0.3">
      <c r="A1407" s="237"/>
      <c r="B1407" s="183"/>
      <c r="C1407" s="183"/>
      <c r="D1407" s="183"/>
      <c r="E1407" s="183"/>
      <c r="F1407" s="183"/>
      <c r="G1407" s="183"/>
      <c r="J1407" s="183"/>
      <c r="K1407" s="183"/>
      <c r="L1407" s="183"/>
      <c r="O1407" s="90"/>
    </row>
    <row r="1408" spans="1:15" s="76" customFormat="1" ht="31.2" x14ac:dyDescent="0.3">
      <c r="A1408" s="237"/>
      <c r="B1408" s="183"/>
      <c r="C1408" s="183"/>
      <c r="D1408" s="183"/>
      <c r="E1408" s="183"/>
      <c r="F1408" s="183"/>
      <c r="G1408" s="183"/>
      <c r="J1408" s="183"/>
      <c r="K1408" s="183"/>
      <c r="L1408" s="183"/>
      <c r="O1408" s="90"/>
    </row>
    <row r="1409" spans="1:15" s="76" customFormat="1" ht="31.2" x14ac:dyDescent="0.3">
      <c r="A1409" s="237"/>
      <c r="B1409" s="183"/>
      <c r="C1409" s="183"/>
      <c r="D1409" s="183"/>
      <c r="E1409" s="183"/>
      <c r="F1409" s="183"/>
      <c r="G1409" s="183"/>
      <c r="J1409" s="183"/>
      <c r="K1409" s="183"/>
      <c r="L1409" s="183"/>
      <c r="O1409" s="90"/>
    </row>
    <row r="1410" spans="1:15" s="76" customFormat="1" ht="31.2" x14ac:dyDescent="0.3">
      <c r="A1410" s="237"/>
      <c r="B1410" s="183"/>
      <c r="C1410" s="183"/>
      <c r="D1410" s="183"/>
      <c r="E1410" s="183"/>
      <c r="F1410" s="183"/>
      <c r="G1410" s="183"/>
      <c r="J1410" s="183"/>
      <c r="K1410" s="183"/>
      <c r="L1410" s="183"/>
      <c r="O1410" s="90"/>
    </row>
    <row r="1411" spans="1:15" s="76" customFormat="1" ht="31.2" x14ac:dyDescent="0.3">
      <c r="A1411" s="237"/>
      <c r="B1411" s="183"/>
      <c r="C1411" s="183"/>
      <c r="D1411" s="183"/>
      <c r="E1411" s="183"/>
      <c r="F1411" s="183"/>
      <c r="G1411" s="183"/>
      <c r="J1411" s="183"/>
      <c r="K1411" s="183"/>
      <c r="L1411" s="183"/>
      <c r="O1411" s="90"/>
    </row>
    <row r="1412" spans="1:15" s="76" customFormat="1" ht="31.2" x14ac:dyDescent="0.3">
      <c r="A1412" s="237"/>
      <c r="B1412" s="183"/>
      <c r="C1412" s="183"/>
      <c r="D1412" s="183"/>
      <c r="E1412" s="183"/>
      <c r="F1412" s="183"/>
      <c r="G1412" s="183"/>
      <c r="J1412" s="183"/>
      <c r="K1412" s="183"/>
      <c r="L1412" s="183"/>
      <c r="O1412" s="90"/>
    </row>
    <row r="1413" spans="1:15" s="76" customFormat="1" ht="31.2" x14ac:dyDescent="0.3">
      <c r="A1413" s="237"/>
      <c r="B1413" s="183"/>
      <c r="C1413" s="183"/>
      <c r="D1413" s="183"/>
      <c r="E1413" s="183"/>
      <c r="F1413" s="183"/>
      <c r="G1413" s="183"/>
      <c r="J1413" s="183"/>
      <c r="K1413" s="183"/>
      <c r="L1413" s="183"/>
      <c r="O1413" s="90"/>
    </row>
    <row r="1414" spans="1:15" s="76" customFormat="1" ht="31.2" x14ac:dyDescent="0.3">
      <c r="A1414" s="237"/>
      <c r="B1414" s="183"/>
      <c r="C1414" s="183"/>
      <c r="D1414" s="183"/>
      <c r="E1414" s="183"/>
      <c r="F1414" s="183"/>
      <c r="G1414" s="183"/>
      <c r="J1414" s="183"/>
      <c r="K1414" s="183"/>
      <c r="L1414" s="183"/>
      <c r="O1414" s="90"/>
    </row>
    <row r="1415" spans="1:15" s="76" customFormat="1" ht="31.2" x14ac:dyDescent="0.3">
      <c r="A1415" s="237"/>
      <c r="B1415" s="183"/>
      <c r="C1415" s="183"/>
      <c r="D1415" s="183"/>
      <c r="E1415" s="183"/>
      <c r="F1415" s="183"/>
      <c r="G1415" s="183"/>
      <c r="J1415" s="183"/>
      <c r="K1415" s="183"/>
      <c r="L1415" s="183"/>
      <c r="O1415" s="90"/>
    </row>
    <row r="1416" spans="1:15" s="76" customFormat="1" ht="31.2" x14ac:dyDescent="0.3">
      <c r="A1416" s="237"/>
      <c r="B1416" s="183"/>
      <c r="C1416" s="183"/>
      <c r="D1416" s="183"/>
      <c r="E1416" s="183"/>
      <c r="F1416" s="183"/>
      <c r="G1416" s="183"/>
      <c r="J1416" s="183"/>
      <c r="K1416" s="183"/>
      <c r="L1416" s="183"/>
      <c r="O1416" s="90"/>
    </row>
    <row r="1417" spans="1:15" s="76" customFormat="1" ht="31.2" x14ac:dyDescent="0.3">
      <c r="A1417" s="237"/>
      <c r="B1417" s="183"/>
      <c r="C1417" s="183"/>
      <c r="D1417" s="183"/>
      <c r="E1417" s="183"/>
      <c r="F1417" s="183"/>
      <c r="G1417" s="183"/>
      <c r="J1417" s="183"/>
      <c r="K1417" s="183"/>
      <c r="L1417" s="183"/>
      <c r="O1417" s="90"/>
    </row>
    <row r="1418" spans="1:15" s="76" customFormat="1" ht="31.2" x14ac:dyDescent="0.3">
      <c r="A1418" s="237"/>
      <c r="B1418" s="183"/>
      <c r="C1418" s="183"/>
      <c r="D1418" s="183"/>
      <c r="E1418" s="183"/>
      <c r="F1418" s="183"/>
      <c r="G1418" s="183"/>
      <c r="J1418" s="183"/>
      <c r="K1418" s="183"/>
      <c r="L1418" s="183"/>
      <c r="O1418" s="90"/>
    </row>
    <row r="1419" spans="1:15" s="76" customFormat="1" ht="31.2" x14ac:dyDescent="0.3">
      <c r="A1419" s="237"/>
      <c r="B1419" s="183"/>
      <c r="C1419" s="183"/>
      <c r="D1419" s="183"/>
      <c r="E1419" s="183"/>
      <c r="F1419" s="183"/>
      <c r="G1419" s="183"/>
      <c r="J1419" s="183"/>
      <c r="K1419" s="183"/>
      <c r="L1419" s="183"/>
      <c r="O1419" s="90"/>
    </row>
    <row r="1420" spans="1:15" s="76" customFormat="1" ht="31.2" x14ac:dyDescent="0.3">
      <c r="A1420" s="237"/>
      <c r="B1420" s="183"/>
      <c r="C1420" s="183"/>
      <c r="D1420" s="183"/>
      <c r="E1420" s="183"/>
      <c r="F1420" s="183"/>
      <c r="G1420" s="183"/>
      <c r="J1420" s="183"/>
      <c r="K1420" s="183"/>
      <c r="L1420" s="183"/>
      <c r="O1420" s="90"/>
    </row>
    <row r="1421" spans="1:15" s="76" customFormat="1" ht="31.2" x14ac:dyDescent="0.3">
      <c r="A1421" s="237"/>
      <c r="B1421" s="183"/>
      <c r="C1421" s="183"/>
      <c r="D1421" s="183"/>
      <c r="E1421" s="183"/>
      <c r="F1421" s="183"/>
      <c r="G1421" s="183"/>
      <c r="J1421" s="183"/>
      <c r="K1421" s="183"/>
      <c r="L1421" s="183"/>
      <c r="O1421" s="90"/>
    </row>
    <row r="1422" spans="1:15" s="76" customFormat="1" ht="31.2" x14ac:dyDescent="0.3">
      <c r="A1422" s="237"/>
      <c r="B1422" s="183"/>
      <c r="C1422" s="183"/>
      <c r="D1422" s="183"/>
      <c r="E1422" s="183"/>
      <c r="F1422" s="183"/>
      <c r="G1422" s="183"/>
      <c r="J1422" s="183"/>
      <c r="K1422" s="183"/>
      <c r="L1422" s="183"/>
      <c r="O1422" s="90"/>
    </row>
    <row r="1423" spans="1:15" s="76" customFormat="1" ht="31.2" x14ac:dyDescent="0.3">
      <c r="A1423" s="237"/>
      <c r="B1423" s="183"/>
      <c r="C1423" s="183"/>
      <c r="D1423" s="183"/>
      <c r="E1423" s="183"/>
      <c r="F1423" s="183"/>
      <c r="G1423" s="183"/>
      <c r="J1423" s="183"/>
      <c r="K1423" s="183"/>
      <c r="L1423" s="183"/>
      <c r="O1423" s="90"/>
    </row>
    <row r="1424" spans="1:15" s="76" customFormat="1" ht="31.2" x14ac:dyDescent="0.3">
      <c r="A1424" s="237"/>
      <c r="B1424" s="183"/>
      <c r="C1424" s="183"/>
      <c r="D1424" s="183"/>
      <c r="E1424" s="183"/>
      <c r="F1424" s="183"/>
      <c r="G1424" s="183"/>
      <c r="J1424" s="183"/>
      <c r="K1424" s="183"/>
      <c r="L1424" s="183"/>
      <c r="O1424" s="90"/>
    </row>
    <row r="1425" spans="1:15" s="76" customFormat="1" ht="31.2" x14ac:dyDescent="0.3">
      <c r="A1425" s="237"/>
      <c r="B1425" s="183"/>
      <c r="C1425" s="183"/>
      <c r="D1425" s="183"/>
      <c r="E1425" s="183"/>
      <c r="F1425" s="183"/>
      <c r="G1425" s="183"/>
      <c r="J1425" s="183"/>
      <c r="K1425" s="183"/>
      <c r="L1425" s="183"/>
      <c r="O1425" s="90"/>
    </row>
    <row r="1426" spans="1:15" s="76" customFormat="1" ht="31.2" x14ac:dyDescent="0.3">
      <c r="A1426" s="237"/>
      <c r="B1426" s="183"/>
      <c r="C1426" s="183"/>
      <c r="D1426" s="183"/>
      <c r="E1426" s="183"/>
      <c r="F1426" s="183"/>
      <c r="G1426" s="183"/>
      <c r="J1426" s="183"/>
      <c r="K1426" s="183"/>
      <c r="L1426" s="183"/>
      <c r="O1426" s="90"/>
    </row>
    <row r="1427" spans="1:15" s="76" customFormat="1" ht="31.2" x14ac:dyDescent="0.3">
      <c r="A1427" s="237"/>
      <c r="B1427" s="183"/>
      <c r="C1427" s="183"/>
      <c r="D1427" s="183"/>
      <c r="E1427" s="183"/>
      <c r="F1427" s="183"/>
      <c r="G1427" s="183"/>
      <c r="J1427" s="183"/>
      <c r="K1427" s="183"/>
      <c r="L1427" s="183"/>
      <c r="O1427" s="90"/>
    </row>
    <row r="1428" spans="1:15" s="76" customFormat="1" ht="31.2" x14ac:dyDescent="0.3">
      <c r="A1428" s="237"/>
      <c r="B1428" s="183"/>
      <c r="C1428" s="183"/>
      <c r="D1428" s="183"/>
      <c r="E1428" s="183"/>
      <c r="F1428" s="183"/>
      <c r="G1428" s="183"/>
      <c r="J1428" s="183"/>
      <c r="K1428" s="183"/>
      <c r="L1428" s="183"/>
      <c r="O1428" s="90"/>
    </row>
    <row r="1429" spans="1:15" s="76" customFormat="1" ht="31.2" x14ac:dyDescent="0.3">
      <c r="A1429" s="237"/>
      <c r="B1429" s="183"/>
      <c r="C1429" s="183"/>
      <c r="D1429" s="183"/>
      <c r="E1429" s="183"/>
      <c r="F1429" s="183"/>
      <c r="G1429" s="183"/>
      <c r="J1429" s="183"/>
      <c r="K1429" s="183"/>
      <c r="L1429" s="183"/>
      <c r="O1429" s="90"/>
    </row>
    <row r="1430" spans="1:15" s="76" customFormat="1" ht="31.2" x14ac:dyDescent="0.3">
      <c r="A1430" s="237"/>
      <c r="B1430" s="183"/>
      <c r="C1430" s="183"/>
      <c r="D1430" s="183"/>
      <c r="E1430" s="183"/>
      <c r="F1430" s="183"/>
      <c r="G1430" s="183"/>
      <c r="J1430" s="183"/>
      <c r="K1430" s="183"/>
      <c r="L1430" s="183"/>
      <c r="O1430" s="90"/>
    </row>
    <row r="1431" spans="1:15" s="76" customFormat="1" ht="31.2" x14ac:dyDescent="0.3">
      <c r="A1431" s="237"/>
      <c r="B1431" s="183"/>
      <c r="C1431" s="183"/>
      <c r="D1431" s="183"/>
      <c r="E1431" s="183"/>
      <c r="F1431" s="183"/>
      <c r="G1431" s="183"/>
      <c r="J1431" s="183"/>
      <c r="K1431" s="183"/>
      <c r="L1431" s="183"/>
      <c r="O1431" s="90"/>
    </row>
    <row r="1432" spans="1:15" s="76" customFormat="1" ht="31.2" x14ac:dyDescent="0.3">
      <c r="A1432" s="237"/>
      <c r="B1432" s="183"/>
      <c r="C1432" s="183"/>
      <c r="D1432" s="183"/>
      <c r="E1432" s="183"/>
      <c r="F1432" s="183"/>
      <c r="G1432" s="183"/>
      <c r="J1432" s="183"/>
      <c r="K1432" s="183"/>
      <c r="L1432" s="183"/>
      <c r="O1432" s="90"/>
    </row>
    <row r="1433" spans="1:15" s="76" customFormat="1" ht="31.2" x14ac:dyDescent="0.3">
      <c r="A1433" s="237"/>
      <c r="B1433" s="183"/>
      <c r="C1433" s="183"/>
      <c r="D1433" s="183"/>
      <c r="E1433" s="183"/>
      <c r="F1433" s="183"/>
      <c r="G1433" s="183"/>
      <c r="J1433" s="183"/>
      <c r="K1433" s="183"/>
      <c r="L1433" s="183"/>
      <c r="O1433" s="90"/>
    </row>
    <row r="1434" spans="1:15" s="76" customFormat="1" ht="31.2" x14ac:dyDescent="0.3">
      <c r="A1434" s="237"/>
      <c r="B1434" s="183"/>
      <c r="C1434" s="183"/>
      <c r="D1434" s="183"/>
      <c r="E1434" s="183"/>
      <c r="F1434" s="183"/>
      <c r="G1434" s="183"/>
      <c r="J1434" s="183"/>
      <c r="K1434" s="183"/>
      <c r="L1434" s="183"/>
      <c r="O1434" s="90"/>
    </row>
    <row r="1435" spans="1:15" s="76" customFormat="1" ht="31.2" x14ac:dyDescent="0.3">
      <c r="A1435" s="237"/>
      <c r="B1435" s="183"/>
      <c r="C1435" s="183"/>
      <c r="D1435" s="183"/>
      <c r="E1435" s="183"/>
      <c r="F1435" s="183"/>
      <c r="G1435" s="183"/>
      <c r="J1435" s="183"/>
      <c r="K1435" s="183"/>
      <c r="L1435" s="183"/>
      <c r="O1435" s="90"/>
    </row>
    <row r="1436" spans="1:15" s="76" customFormat="1" ht="31.2" x14ac:dyDescent="0.3">
      <c r="A1436" s="237"/>
      <c r="B1436" s="183"/>
      <c r="C1436" s="183"/>
      <c r="D1436" s="183"/>
      <c r="E1436" s="183"/>
      <c r="F1436" s="183"/>
      <c r="G1436" s="183"/>
      <c r="J1436" s="183"/>
      <c r="K1436" s="183"/>
      <c r="L1436" s="183"/>
      <c r="O1436" s="90"/>
    </row>
    <row r="1437" spans="1:15" s="76" customFormat="1" ht="31.2" x14ac:dyDescent="0.3">
      <c r="A1437" s="237"/>
      <c r="B1437" s="183"/>
      <c r="C1437" s="183"/>
      <c r="D1437" s="183"/>
      <c r="E1437" s="183"/>
      <c r="F1437" s="183"/>
      <c r="G1437" s="183"/>
      <c r="J1437" s="183"/>
      <c r="K1437" s="183"/>
      <c r="L1437" s="183"/>
      <c r="O1437" s="90"/>
    </row>
    <row r="1438" spans="1:15" s="76" customFormat="1" ht="31.2" x14ac:dyDescent="0.3">
      <c r="A1438" s="237"/>
      <c r="B1438" s="183"/>
      <c r="C1438" s="183"/>
      <c r="D1438" s="183"/>
      <c r="E1438" s="183"/>
      <c r="F1438" s="183"/>
      <c r="G1438" s="183"/>
      <c r="J1438" s="183"/>
      <c r="K1438" s="183"/>
      <c r="L1438" s="183"/>
      <c r="O1438" s="90"/>
    </row>
    <row r="1439" spans="1:15" s="76" customFormat="1" ht="31.2" x14ac:dyDescent="0.3">
      <c r="A1439" s="237"/>
      <c r="B1439" s="183"/>
      <c r="C1439" s="183"/>
      <c r="D1439" s="183"/>
      <c r="E1439" s="183"/>
      <c r="F1439" s="183"/>
      <c r="G1439" s="183"/>
      <c r="J1439" s="183"/>
      <c r="K1439" s="183"/>
      <c r="L1439" s="183"/>
      <c r="O1439" s="90"/>
    </row>
    <row r="1440" spans="1:15" s="76" customFormat="1" ht="31.2" x14ac:dyDescent="0.3">
      <c r="A1440" s="237"/>
      <c r="B1440" s="183"/>
      <c r="C1440" s="183"/>
      <c r="D1440" s="183"/>
      <c r="E1440" s="183"/>
      <c r="F1440" s="183"/>
      <c r="G1440" s="183"/>
      <c r="J1440" s="183"/>
      <c r="K1440" s="183"/>
      <c r="L1440" s="183"/>
      <c r="O1440" s="90"/>
    </row>
    <row r="1441" spans="1:15" s="76" customFormat="1" ht="31.2" x14ac:dyDescent="0.3">
      <c r="A1441" s="237"/>
      <c r="B1441" s="183"/>
      <c r="C1441" s="183"/>
      <c r="D1441" s="183"/>
      <c r="E1441" s="183"/>
      <c r="F1441" s="183"/>
      <c r="G1441" s="183"/>
      <c r="J1441" s="183"/>
      <c r="K1441" s="183"/>
      <c r="L1441" s="183"/>
      <c r="O1441" s="90"/>
    </row>
    <row r="1442" spans="1:15" s="76" customFormat="1" ht="31.2" x14ac:dyDescent="0.3">
      <c r="A1442" s="237"/>
      <c r="B1442" s="183"/>
      <c r="C1442" s="183"/>
      <c r="D1442" s="183"/>
      <c r="E1442" s="183"/>
      <c r="F1442" s="183"/>
      <c r="G1442" s="183"/>
      <c r="J1442" s="183"/>
      <c r="K1442" s="183"/>
      <c r="L1442" s="183"/>
      <c r="O1442" s="90"/>
    </row>
    <row r="1443" spans="1:15" s="76" customFormat="1" ht="31.2" x14ac:dyDescent="0.3">
      <c r="A1443" s="237"/>
      <c r="B1443" s="183"/>
      <c r="C1443" s="183"/>
      <c r="D1443" s="183"/>
      <c r="E1443" s="183"/>
      <c r="F1443" s="183"/>
      <c r="G1443" s="183"/>
      <c r="J1443" s="183"/>
      <c r="K1443" s="183"/>
      <c r="L1443" s="183"/>
      <c r="O1443" s="90"/>
    </row>
    <row r="1444" spans="1:15" s="76" customFormat="1" ht="31.2" x14ac:dyDescent="0.3">
      <c r="A1444" s="237"/>
      <c r="B1444" s="183"/>
      <c r="C1444" s="183"/>
      <c r="D1444" s="183"/>
      <c r="E1444" s="183"/>
      <c r="F1444" s="183"/>
      <c r="G1444" s="183"/>
      <c r="J1444" s="183"/>
      <c r="K1444" s="183"/>
      <c r="L1444" s="183"/>
      <c r="O1444" s="90"/>
    </row>
    <row r="1445" spans="1:15" s="76" customFormat="1" ht="31.2" x14ac:dyDescent="0.3">
      <c r="A1445" s="237"/>
      <c r="B1445" s="183"/>
      <c r="C1445" s="183"/>
      <c r="D1445" s="183"/>
      <c r="E1445" s="183"/>
      <c r="F1445" s="183"/>
      <c r="G1445" s="183"/>
      <c r="J1445" s="183"/>
      <c r="K1445" s="183"/>
      <c r="L1445" s="183"/>
      <c r="O1445" s="90"/>
    </row>
    <row r="1446" spans="1:15" s="76" customFormat="1" ht="31.2" x14ac:dyDescent="0.3">
      <c r="A1446" s="237"/>
      <c r="B1446" s="183"/>
      <c r="C1446" s="183"/>
      <c r="D1446" s="183"/>
      <c r="E1446" s="183"/>
      <c r="F1446" s="183"/>
      <c r="G1446" s="183"/>
      <c r="J1446" s="183"/>
      <c r="K1446" s="183"/>
      <c r="L1446" s="183"/>
      <c r="O1446" s="90"/>
    </row>
    <row r="1447" spans="1:15" s="76" customFormat="1" ht="31.2" x14ac:dyDescent="0.3">
      <c r="A1447" s="237"/>
      <c r="B1447" s="183"/>
      <c r="C1447" s="183"/>
      <c r="D1447" s="183"/>
      <c r="E1447" s="183"/>
      <c r="F1447" s="183"/>
      <c r="G1447" s="183"/>
      <c r="J1447" s="183"/>
      <c r="K1447" s="183"/>
      <c r="L1447" s="183"/>
      <c r="O1447" s="90"/>
    </row>
    <row r="1448" spans="1:15" s="76" customFormat="1" ht="31.2" x14ac:dyDescent="0.3">
      <c r="A1448" s="237"/>
      <c r="B1448" s="183"/>
      <c r="C1448" s="183"/>
      <c r="D1448" s="183"/>
      <c r="E1448" s="183"/>
      <c r="F1448" s="183"/>
      <c r="G1448" s="183"/>
      <c r="J1448" s="183"/>
      <c r="K1448" s="183"/>
      <c r="L1448" s="183"/>
      <c r="O1448" s="90"/>
    </row>
    <row r="1449" spans="1:15" s="76" customFormat="1" ht="31.2" x14ac:dyDescent="0.3">
      <c r="A1449" s="237"/>
      <c r="B1449" s="183"/>
      <c r="C1449" s="183"/>
      <c r="D1449" s="183"/>
      <c r="E1449" s="183"/>
      <c r="F1449" s="183"/>
      <c r="G1449" s="183"/>
      <c r="J1449" s="183"/>
      <c r="K1449" s="183"/>
      <c r="L1449" s="183"/>
      <c r="O1449" s="90"/>
    </row>
    <row r="1450" spans="1:15" s="76" customFormat="1" ht="31.2" x14ac:dyDescent="0.3">
      <c r="A1450" s="237"/>
      <c r="B1450" s="183"/>
      <c r="C1450" s="183"/>
      <c r="D1450" s="183"/>
      <c r="E1450" s="183"/>
      <c r="F1450" s="183"/>
      <c r="G1450" s="183"/>
      <c r="J1450" s="183"/>
      <c r="K1450" s="183"/>
      <c r="L1450" s="183"/>
      <c r="O1450" s="90"/>
    </row>
    <row r="1451" spans="1:15" s="76" customFormat="1" ht="31.2" x14ac:dyDescent="0.3">
      <c r="A1451" s="237"/>
      <c r="B1451" s="183"/>
      <c r="C1451" s="183"/>
      <c r="D1451" s="183"/>
      <c r="E1451" s="183"/>
      <c r="F1451" s="183"/>
      <c r="G1451" s="183"/>
      <c r="J1451" s="183"/>
      <c r="K1451" s="183"/>
      <c r="L1451" s="183"/>
      <c r="O1451" s="90"/>
    </row>
    <row r="1452" spans="1:15" s="76" customFormat="1" ht="31.2" x14ac:dyDescent="0.3">
      <c r="A1452" s="237"/>
      <c r="B1452" s="183"/>
      <c r="C1452" s="183"/>
      <c r="D1452" s="183"/>
      <c r="E1452" s="183"/>
      <c r="F1452" s="183"/>
      <c r="G1452" s="183"/>
      <c r="J1452" s="183"/>
      <c r="K1452" s="183"/>
      <c r="L1452" s="183"/>
      <c r="O1452" s="90"/>
    </row>
    <row r="1453" spans="1:15" s="76" customFormat="1" ht="31.2" x14ac:dyDescent="0.3">
      <c r="A1453" s="237"/>
      <c r="B1453" s="183"/>
      <c r="C1453" s="183"/>
      <c r="D1453" s="183"/>
      <c r="E1453" s="183"/>
      <c r="F1453" s="183"/>
      <c r="G1453" s="183"/>
      <c r="J1453" s="183"/>
      <c r="K1453" s="183"/>
      <c r="L1453" s="183"/>
      <c r="O1453" s="90"/>
    </row>
    <row r="1454" spans="1:15" s="76" customFormat="1" ht="31.2" x14ac:dyDescent="0.3">
      <c r="A1454" s="237"/>
      <c r="B1454" s="183"/>
      <c r="C1454" s="183"/>
      <c r="D1454" s="183"/>
      <c r="E1454" s="183"/>
      <c r="F1454" s="183"/>
      <c r="G1454" s="183"/>
      <c r="J1454" s="183"/>
      <c r="K1454" s="183"/>
      <c r="L1454" s="183"/>
      <c r="O1454" s="90"/>
    </row>
    <row r="1455" spans="1:15" s="76" customFormat="1" ht="31.2" x14ac:dyDescent="0.3">
      <c r="A1455" s="237"/>
      <c r="B1455" s="183"/>
      <c r="C1455" s="183"/>
      <c r="D1455" s="183"/>
      <c r="E1455" s="183"/>
      <c r="F1455" s="183"/>
      <c r="G1455" s="183"/>
      <c r="J1455" s="183"/>
      <c r="K1455" s="183"/>
      <c r="L1455" s="183"/>
      <c r="O1455" s="90"/>
    </row>
    <row r="1456" spans="1:15" s="76" customFormat="1" ht="31.2" x14ac:dyDescent="0.3">
      <c r="A1456" s="237"/>
      <c r="B1456" s="183"/>
      <c r="C1456" s="183"/>
      <c r="D1456" s="183"/>
      <c r="E1456" s="183"/>
      <c r="F1456" s="183"/>
      <c r="G1456" s="183"/>
      <c r="J1456" s="183"/>
      <c r="K1456" s="183"/>
      <c r="L1456" s="183"/>
      <c r="O1456" s="90"/>
    </row>
    <row r="1457" spans="1:15" s="76" customFormat="1" ht="31.2" x14ac:dyDescent="0.3">
      <c r="A1457" s="237"/>
      <c r="B1457" s="183"/>
      <c r="C1457" s="183"/>
      <c r="D1457" s="183"/>
      <c r="E1457" s="183"/>
      <c r="F1457" s="183"/>
      <c r="G1457" s="183"/>
      <c r="J1457" s="183"/>
      <c r="K1457" s="183"/>
      <c r="L1457" s="183"/>
      <c r="O1457" s="90"/>
    </row>
    <row r="1458" spans="1:15" s="76" customFormat="1" ht="31.2" x14ac:dyDescent="0.3">
      <c r="A1458" s="237"/>
      <c r="B1458" s="183"/>
      <c r="C1458" s="183"/>
      <c r="D1458" s="183"/>
      <c r="E1458" s="183"/>
      <c r="F1458" s="183"/>
      <c r="G1458" s="183"/>
      <c r="J1458" s="183"/>
      <c r="K1458" s="183"/>
      <c r="L1458" s="183"/>
      <c r="O1458" s="90"/>
    </row>
    <row r="1459" spans="1:15" s="76" customFormat="1" ht="31.2" x14ac:dyDescent="0.3">
      <c r="A1459" s="237"/>
      <c r="B1459" s="183"/>
      <c r="C1459" s="183"/>
      <c r="D1459" s="183"/>
      <c r="E1459" s="183"/>
      <c r="F1459" s="183"/>
      <c r="G1459" s="183"/>
      <c r="J1459" s="183"/>
      <c r="K1459" s="183"/>
      <c r="L1459" s="183"/>
      <c r="O1459" s="90"/>
    </row>
    <row r="1460" spans="1:15" s="76" customFormat="1" ht="31.2" x14ac:dyDescent="0.3">
      <c r="A1460" s="237"/>
      <c r="B1460" s="183"/>
      <c r="C1460" s="183"/>
      <c r="D1460" s="183"/>
      <c r="E1460" s="183"/>
      <c r="F1460" s="183"/>
      <c r="G1460" s="183"/>
      <c r="J1460" s="183"/>
      <c r="K1460" s="183"/>
      <c r="L1460" s="183"/>
      <c r="O1460" s="90"/>
    </row>
    <row r="1461" spans="1:15" s="76" customFormat="1" ht="31.2" x14ac:dyDescent="0.3">
      <c r="A1461" s="237"/>
      <c r="B1461" s="183"/>
      <c r="C1461" s="183"/>
      <c r="D1461" s="183"/>
      <c r="E1461" s="183"/>
      <c r="F1461" s="183"/>
      <c r="G1461" s="183"/>
      <c r="J1461" s="183"/>
      <c r="K1461" s="183"/>
      <c r="L1461" s="183"/>
      <c r="O1461" s="90"/>
    </row>
    <row r="1462" spans="1:15" s="76" customFormat="1" ht="31.2" x14ac:dyDescent="0.3">
      <c r="A1462" s="237"/>
      <c r="B1462" s="183"/>
      <c r="C1462" s="183"/>
      <c r="D1462" s="183"/>
      <c r="E1462" s="183"/>
      <c r="F1462" s="183"/>
      <c r="G1462" s="183"/>
      <c r="J1462" s="183"/>
      <c r="K1462" s="183"/>
      <c r="L1462" s="183"/>
      <c r="O1462" s="90"/>
    </row>
    <row r="1463" spans="1:15" s="76" customFormat="1" ht="31.2" x14ac:dyDescent="0.3">
      <c r="A1463" s="237"/>
      <c r="B1463" s="183"/>
      <c r="C1463" s="183"/>
      <c r="D1463" s="183"/>
      <c r="E1463" s="183"/>
      <c r="F1463" s="183"/>
      <c r="G1463" s="183"/>
      <c r="J1463" s="183"/>
      <c r="K1463" s="183"/>
      <c r="L1463" s="183"/>
      <c r="O1463" s="90"/>
    </row>
    <row r="1464" spans="1:15" s="76" customFormat="1" ht="31.2" x14ac:dyDescent="0.3">
      <c r="A1464" s="237"/>
      <c r="B1464" s="183"/>
      <c r="C1464" s="183"/>
      <c r="D1464" s="183"/>
      <c r="E1464" s="183"/>
      <c r="F1464" s="183"/>
      <c r="G1464" s="183"/>
      <c r="J1464" s="183"/>
      <c r="K1464" s="183"/>
      <c r="L1464" s="183"/>
      <c r="O1464" s="90"/>
    </row>
    <row r="1465" spans="1:15" s="76" customFormat="1" ht="31.2" x14ac:dyDescent="0.3">
      <c r="A1465" s="237"/>
      <c r="B1465" s="183"/>
      <c r="C1465" s="183"/>
      <c r="D1465" s="183"/>
      <c r="E1465" s="183"/>
      <c r="F1465" s="183"/>
      <c r="G1465" s="183"/>
      <c r="J1465" s="183"/>
      <c r="K1465" s="183"/>
      <c r="L1465" s="183"/>
      <c r="O1465" s="90"/>
    </row>
    <row r="1466" spans="1:15" s="76" customFormat="1" ht="31.2" x14ac:dyDescent="0.3">
      <c r="A1466" s="237"/>
      <c r="B1466" s="183"/>
      <c r="C1466" s="183"/>
      <c r="D1466" s="183"/>
      <c r="E1466" s="183"/>
      <c r="F1466" s="183"/>
      <c r="G1466" s="183"/>
      <c r="J1466" s="183"/>
      <c r="K1466" s="183"/>
      <c r="L1466" s="183"/>
      <c r="O1466" s="90"/>
    </row>
    <row r="1467" spans="1:15" s="76" customFormat="1" ht="31.2" x14ac:dyDescent="0.3">
      <c r="A1467" s="237"/>
      <c r="B1467" s="183"/>
      <c r="C1467" s="183"/>
      <c r="D1467" s="183"/>
      <c r="E1467" s="183"/>
      <c r="F1467" s="183"/>
      <c r="G1467" s="183"/>
      <c r="J1467" s="183"/>
      <c r="K1467" s="183"/>
      <c r="L1467" s="183"/>
      <c r="O1467" s="90"/>
    </row>
    <row r="1468" spans="1:15" s="76" customFormat="1" ht="31.2" x14ac:dyDescent="0.3">
      <c r="A1468" s="237"/>
      <c r="B1468" s="183"/>
      <c r="C1468" s="183"/>
      <c r="D1468" s="183"/>
      <c r="E1468" s="183"/>
      <c r="F1468" s="183"/>
      <c r="G1468" s="183"/>
      <c r="J1468" s="183"/>
      <c r="K1468" s="183"/>
      <c r="L1468" s="183"/>
      <c r="O1468" s="90"/>
    </row>
    <row r="1469" spans="1:15" s="76" customFormat="1" ht="31.2" x14ac:dyDescent="0.3">
      <c r="A1469" s="237"/>
      <c r="B1469" s="183"/>
      <c r="C1469" s="183"/>
      <c r="D1469" s="183"/>
      <c r="E1469" s="183"/>
      <c r="F1469" s="183"/>
      <c r="G1469" s="183"/>
      <c r="J1469" s="183"/>
      <c r="K1469" s="183"/>
      <c r="L1469" s="183"/>
      <c r="O1469" s="90"/>
    </row>
    <row r="1470" spans="1:15" s="76" customFormat="1" ht="31.2" x14ac:dyDescent="0.3">
      <c r="A1470" s="237"/>
      <c r="B1470" s="183"/>
      <c r="C1470" s="183"/>
      <c r="D1470" s="183"/>
      <c r="E1470" s="183"/>
      <c r="F1470" s="183"/>
      <c r="G1470" s="183"/>
      <c r="J1470" s="183"/>
      <c r="K1470" s="183"/>
      <c r="L1470" s="183"/>
      <c r="O1470" s="90"/>
    </row>
    <row r="1471" spans="1:15" s="76" customFormat="1" ht="31.2" x14ac:dyDescent="0.3">
      <c r="A1471" s="237"/>
      <c r="B1471" s="183"/>
      <c r="C1471" s="183"/>
      <c r="D1471" s="183"/>
      <c r="E1471" s="183"/>
      <c r="F1471" s="183"/>
      <c r="G1471" s="183"/>
      <c r="J1471" s="183"/>
      <c r="K1471" s="183"/>
      <c r="L1471" s="183"/>
      <c r="O1471" s="90"/>
    </row>
    <row r="1472" spans="1:15" s="76" customFormat="1" ht="31.2" x14ac:dyDescent="0.3">
      <c r="A1472" s="237"/>
      <c r="B1472" s="183"/>
      <c r="C1472" s="183"/>
      <c r="D1472" s="183"/>
      <c r="E1472" s="183"/>
      <c r="F1472" s="183"/>
      <c r="G1472" s="183"/>
      <c r="J1472" s="183"/>
      <c r="K1472" s="183"/>
      <c r="L1472" s="183"/>
      <c r="O1472" s="90"/>
    </row>
    <row r="1473" spans="1:15" s="76" customFormat="1" ht="31.2" x14ac:dyDescent="0.3">
      <c r="A1473" s="237"/>
      <c r="B1473" s="183"/>
      <c r="C1473" s="183"/>
      <c r="D1473" s="183"/>
      <c r="E1473" s="183"/>
      <c r="F1473" s="183"/>
      <c r="G1473" s="183"/>
      <c r="J1473" s="183"/>
      <c r="K1473" s="183"/>
      <c r="L1473" s="183"/>
      <c r="O1473" s="90"/>
    </row>
    <row r="1474" spans="1:15" s="76" customFormat="1" ht="31.2" x14ac:dyDescent="0.3">
      <c r="A1474" s="237"/>
      <c r="B1474" s="183"/>
      <c r="C1474" s="183"/>
      <c r="D1474" s="183"/>
      <c r="E1474" s="183"/>
      <c r="F1474" s="183"/>
      <c r="G1474" s="183"/>
      <c r="J1474" s="183"/>
      <c r="K1474" s="183"/>
      <c r="L1474" s="183"/>
      <c r="O1474" s="90"/>
    </row>
    <row r="1475" spans="1:15" s="76" customFormat="1" ht="31.2" x14ac:dyDescent="0.3">
      <c r="A1475" s="237"/>
      <c r="B1475" s="183"/>
      <c r="C1475" s="183"/>
      <c r="D1475" s="183"/>
      <c r="E1475" s="183"/>
      <c r="F1475" s="183"/>
      <c r="G1475" s="183"/>
      <c r="J1475" s="183"/>
      <c r="K1475" s="183"/>
      <c r="L1475" s="183"/>
      <c r="O1475" s="90"/>
    </row>
    <row r="1476" spans="1:15" s="76" customFormat="1" ht="31.2" x14ac:dyDescent="0.3">
      <c r="A1476" s="237"/>
      <c r="B1476" s="183"/>
      <c r="C1476" s="183"/>
      <c r="D1476" s="183"/>
      <c r="E1476" s="183"/>
      <c r="F1476" s="183"/>
      <c r="G1476" s="183"/>
      <c r="J1476" s="183"/>
      <c r="K1476" s="183"/>
      <c r="L1476" s="183"/>
      <c r="O1476" s="90"/>
    </row>
    <row r="1477" spans="1:15" s="76" customFormat="1" ht="31.2" x14ac:dyDescent="0.3">
      <c r="A1477" s="237"/>
      <c r="B1477" s="183"/>
      <c r="C1477" s="183"/>
      <c r="D1477" s="183"/>
      <c r="E1477" s="183"/>
      <c r="F1477" s="183"/>
      <c r="G1477" s="183"/>
      <c r="J1477" s="183"/>
      <c r="K1477" s="183"/>
      <c r="L1477" s="183"/>
      <c r="O1477" s="90"/>
    </row>
    <row r="1478" spans="1:15" s="76" customFormat="1" ht="31.2" x14ac:dyDescent="0.3">
      <c r="A1478" s="237"/>
      <c r="B1478" s="183"/>
      <c r="C1478" s="183"/>
      <c r="D1478" s="183"/>
      <c r="E1478" s="183"/>
      <c r="F1478" s="183"/>
      <c r="G1478" s="183"/>
      <c r="J1478" s="183"/>
      <c r="K1478" s="183"/>
      <c r="L1478" s="183"/>
      <c r="O1478" s="90"/>
    </row>
    <row r="1479" spans="1:15" s="76" customFormat="1" ht="31.2" x14ac:dyDescent="0.3">
      <c r="A1479" s="237"/>
      <c r="B1479" s="183"/>
      <c r="C1479" s="183"/>
      <c r="D1479" s="183"/>
      <c r="E1479" s="183"/>
      <c r="F1479" s="183"/>
      <c r="G1479" s="183"/>
      <c r="J1479" s="183"/>
      <c r="K1479" s="183"/>
      <c r="L1479" s="183"/>
      <c r="O1479" s="90"/>
    </row>
    <row r="1480" spans="1:15" s="76" customFormat="1" ht="31.2" x14ac:dyDescent="0.3">
      <c r="A1480" s="237"/>
      <c r="B1480" s="183"/>
      <c r="C1480" s="183"/>
      <c r="D1480" s="183"/>
      <c r="E1480" s="183"/>
      <c r="F1480" s="183"/>
      <c r="G1480" s="183"/>
      <c r="J1480" s="183"/>
      <c r="K1480" s="183"/>
      <c r="L1480" s="183"/>
      <c r="O1480" s="90"/>
    </row>
    <row r="1481" spans="1:15" s="76" customFormat="1" ht="31.2" x14ac:dyDescent="0.3">
      <c r="A1481" s="237"/>
      <c r="B1481" s="183"/>
      <c r="C1481" s="183"/>
      <c r="D1481" s="183"/>
      <c r="E1481" s="183"/>
      <c r="F1481" s="183"/>
      <c r="G1481" s="183"/>
      <c r="J1481" s="183"/>
      <c r="K1481" s="183"/>
      <c r="L1481" s="183"/>
      <c r="O1481" s="90"/>
    </row>
    <row r="1482" spans="1:15" s="76" customFormat="1" ht="31.2" x14ac:dyDescent="0.3">
      <c r="A1482" s="237"/>
      <c r="B1482" s="183"/>
      <c r="C1482" s="183"/>
      <c r="D1482" s="183"/>
      <c r="E1482" s="183"/>
      <c r="F1482" s="183"/>
      <c r="G1482" s="183"/>
      <c r="J1482" s="183"/>
      <c r="K1482" s="183"/>
      <c r="L1482" s="183"/>
      <c r="O1482" s="90"/>
    </row>
    <row r="1483" spans="1:15" s="76" customFormat="1" ht="31.2" x14ac:dyDescent="0.3">
      <c r="A1483" s="237"/>
      <c r="B1483" s="183"/>
      <c r="C1483" s="183"/>
      <c r="D1483" s="183"/>
      <c r="E1483" s="183"/>
      <c r="F1483" s="183"/>
      <c r="G1483" s="183"/>
      <c r="J1483" s="183"/>
      <c r="K1483" s="183"/>
      <c r="L1483" s="183"/>
      <c r="O1483" s="90"/>
    </row>
    <row r="1484" spans="1:15" s="76" customFormat="1" ht="31.2" x14ac:dyDescent="0.3">
      <c r="A1484" s="237"/>
      <c r="B1484" s="183"/>
      <c r="C1484" s="183"/>
      <c r="D1484" s="183"/>
      <c r="E1484" s="183"/>
      <c r="F1484" s="183"/>
      <c r="G1484" s="183"/>
      <c r="J1484" s="183"/>
      <c r="K1484" s="183"/>
      <c r="L1484" s="183"/>
      <c r="O1484" s="90"/>
    </row>
    <row r="1485" spans="1:15" s="76" customFormat="1" ht="31.2" x14ac:dyDescent="0.3">
      <c r="A1485" s="237"/>
      <c r="B1485" s="183"/>
      <c r="C1485" s="183"/>
      <c r="D1485" s="183"/>
      <c r="E1485" s="183"/>
      <c r="F1485" s="183"/>
      <c r="G1485" s="183"/>
      <c r="J1485" s="183"/>
      <c r="K1485" s="183"/>
      <c r="L1485" s="183"/>
      <c r="O1485" s="90"/>
    </row>
    <row r="1486" spans="1:15" s="76" customFormat="1" ht="31.2" x14ac:dyDescent="0.3">
      <c r="A1486" s="237"/>
      <c r="B1486" s="183"/>
      <c r="C1486" s="183"/>
      <c r="D1486" s="183"/>
      <c r="E1486" s="183"/>
      <c r="F1486" s="183"/>
      <c r="G1486" s="183"/>
      <c r="J1486" s="183"/>
      <c r="K1486" s="183"/>
      <c r="L1486" s="183"/>
      <c r="O1486" s="90"/>
    </row>
    <row r="1487" spans="1:15" s="76" customFormat="1" ht="31.2" x14ac:dyDescent="0.3">
      <c r="A1487" s="237"/>
      <c r="B1487" s="183"/>
      <c r="C1487" s="183"/>
      <c r="D1487" s="183"/>
      <c r="E1487" s="183"/>
      <c r="F1487" s="183"/>
      <c r="G1487" s="183"/>
      <c r="J1487" s="183"/>
      <c r="K1487" s="183"/>
      <c r="L1487" s="183"/>
      <c r="O1487" s="90"/>
    </row>
    <row r="1488" spans="1:15" s="76" customFormat="1" ht="31.2" x14ac:dyDescent="0.3">
      <c r="A1488" s="237"/>
      <c r="B1488" s="183"/>
      <c r="C1488" s="183"/>
      <c r="D1488" s="183"/>
      <c r="E1488" s="183"/>
      <c r="F1488" s="183"/>
      <c r="G1488" s="183"/>
      <c r="J1488" s="183"/>
      <c r="K1488" s="183"/>
      <c r="L1488" s="183"/>
      <c r="O1488" s="90"/>
    </row>
    <row r="1489" spans="1:15" s="76" customFormat="1" ht="31.2" x14ac:dyDescent="0.3">
      <c r="A1489" s="237"/>
      <c r="B1489" s="183"/>
      <c r="C1489" s="183"/>
      <c r="D1489" s="183"/>
      <c r="E1489" s="183"/>
      <c r="F1489" s="183"/>
      <c r="G1489" s="183"/>
      <c r="J1489" s="183"/>
      <c r="K1489" s="183"/>
      <c r="L1489" s="183"/>
      <c r="O1489" s="90"/>
    </row>
    <row r="1490" spans="1:15" s="76" customFormat="1" ht="31.2" x14ac:dyDescent="0.3">
      <c r="A1490" s="237"/>
      <c r="B1490" s="183"/>
      <c r="C1490" s="183"/>
      <c r="D1490" s="183"/>
      <c r="E1490" s="183"/>
      <c r="F1490" s="183"/>
      <c r="G1490" s="183"/>
      <c r="J1490" s="183"/>
      <c r="K1490" s="183"/>
      <c r="L1490" s="183"/>
      <c r="O1490" s="90"/>
    </row>
    <row r="1491" spans="1:15" s="76" customFormat="1" ht="31.2" x14ac:dyDescent="0.3">
      <c r="A1491" s="237"/>
      <c r="B1491" s="183"/>
      <c r="C1491" s="183"/>
      <c r="D1491" s="183"/>
      <c r="E1491" s="183"/>
      <c r="F1491" s="183"/>
      <c r="G1491" s="183"/>
      <c r="J1491" s="183"/>
      <c r="K1491" s="183"/>
      <c r="L1491" s="183"/>
      <c r="O1491" s="90"/>
    </row>
    <row r="1492" spans="1:15" s="76" customFormat="1" ht="31.2" x14ac:dyDescent="0.3">
      <c r="A1492" s="237"/>
      <c r="B1492" s="183"/>
      <c r="C1492" s="183"/>
      <c r="D1492" s="183"/>
      <c r="E1492" s="183"/>
      <c r="F1492" s="183"/>
      <c r="G1492" s="183"/>
      <c r="J1492" s="183"/>
      <c r="K1492" s="183"/>
      <c r="L1492" s="183"/>
      <c r="O1492" s="90"/>
    </row>
    <row r="1493" spans="1:15" s="76" customFormat="1" ht="31.2" x14ac:dyDescent="0.3">
      <c r="A1493" s="237"/>
      <c r="B1493" s="183"/>
      <c r="C1493" s="183"/>
      <c r="D1493" s="183"/>
      <c r="E1493" s="183"/>
      <c r="F1493" s="183"/>
      <c r="G1493" s="183"/>
      <c r="J1493" s="183"/>
      <c r="K1493" s="183"/>
      <c r="L1493" s="183"/>
      <c r="O1493" s="90"/>
    </row>
    <row r="1494" spans="1:15" s="76" customFormat="1" ht="31.2" x14ac:dyDescent="0.3">
      <c r="A1494" s="237"/>
      <c r="B1494" s="183"/>
      <c r="C1494" s="183"/>
      <c r="D1494" s="183"/>
      <c r="E1494" s="183"/>
      <c r="F1494" s="183"/>
      <c r="G1494" s="183"/>
      <c r="J1494" s="183"/>
      <c r="K1494" s="183"/>
      <c r="L1494" s="183"/>
      <c r="O1494" s="90"/>
    </row>
    <row r="1495" spans="1:15" s="76" customFormat="1" ht="31.2" x14ac:dyDescent="0.3">
      <c r="A1495" s="237"/>
      <c r="B1495" s="183"/>
      <c r="C1495" s="183"/>
      <c r="D1495" s="183"/>
      <c r="E1495" s="183"/>
      <c r="F1495" s="183"/>
      <c r="G1495" s="183"/>
      <c r="J1495" s="183"/>
      <c r="K1495" s="183"/>
      <c r="L1495" s="183"/>
      <c r="O1495" s="90"/>
    </row>
    <row r="1496" spans="1:15" s="76" customFormat="1" ht="31.2" x14ac:dyDescent="0.3">
      <c r="A1496" s="237"/>
      <c r="B1496" s="183"/>
      <c r="C1496" s="183"/>
      <c r="D1496" s="183"/>
      <c r="E1496" s="183"/>
      <c r="F1496" s="183"/>
      <c r="G1496" s="183"/>
      <c r="J1496" s="183"/>
      <c r="K1496" s="183"/>
      <c r="L1496" s="183"/>
      <c r="O1496" s="90"/>
    </row>
    <row r="1497" spans="1:15" s="76" customFormat="1" ht="31.2" x14ac:dyDescent="0.3">
      <c r="A1497" s="237"/>
      <c r="B1497" s="183"/>
      <c r="C1497" s="183"/>
      <c r="D1497" s="183"/>
      <c r="E1497" s="183"/>
      <c r="F1497" s="183"/>
      <c r="G1497" s="183"/>
      <c r="J1497" s="183"/>
      <c r="K1497" s="183"/>
      <c r="L1497" s="183"/>
      <c r="O1497" s="90"/>
    </row>
    <row r="1498" spans="1:15" s="76" customFormat="1" ht="31.2" x14ac:dyDescent="0.3">
      <c r="A1498" s="237"/>
      <c r="B1498" s="183"/>
      <c r="C1498" s="183"/>
      <c r="D1498" s="183"/>
      <c r="E1498" s="183"/>
      <c r="F1498" s="183"/>
      <c r="G1498" s="183"/>
      <c r="J1498" s="183"/>
      <c r="K1498" s="183"/>
      <c r="L1498" s="183"/>
      <c r="O1498" s="90"/>
    </row>
    <row r="1499" spans="1:15" s="76" customFormat="1" ht="31.2" x14ac:dyDescent="0.3">
      <c r="A1499" s="237"/>
      <c r="B1499" s="183"/>
      <c r="C1499" s="183"/>
      <c r="D1499" s="183"/>
      <c r="E1499" s="183"/>
      <c r="F1499" s="183"/>
      <c r="G1499" s="183"/>
      <c r="J1499" s="183"/>
      <c r="K1499" s="183"/>
      <c r="L1499" s="183"/>
      <c r="O1499" s="90"/>
    </row>
    <row r="1500" spans="1:15" s="76" customFormat="1" ht="31.2" x14ac:dyDescent="0.3">
      <c r="A1500" s="237"/>
      <c r="B1500" s="183"/>
      <c r="C1500" s="183"/>
      <c r="D1500" s="183"/>
      <c r="E1500" s="183"/>
      <c r="F1500" s="183"/>
      <c r="G1500" s="183"/>
      <c r="J1500" s="183"/>
      <c r="K1500" s="183"/>
      <c r="L1500" s="183"/>
      <c r="O1500" s="90"/>
    </row>
    <row r="1501" spans="1:15" s="76" customFormat="1" ht="31.2" x14ac:dyDescent="0.3">
      <c r="A1501" s="237"/>
      <c r="B1501" s="183"/>
      <c r="C1501" s="183"/>
      <c r="D1501" s="183"/>
      <c r="E1501" s="183"/>
      <c r="F1501" s="183"/>
      <c r="G1501" s="183"/>
      <c r="J1501" s="183"/>
      <c r="K1501" s="183"/>
      <c r="L1501" s="183"/>
      <c r="O1501" s="90"/>
    </row>
    <row r="1502" spans="1:15" s="76" customFormat="1" ht="31.2" x14ac:dyDescent="0.3">
      <c r="A1502" s="237"/>
      <c r="B1502" s="183"/>
      <c r="C1502" s="183"/>
      <c r="D1502" s="183"/>
      <c r="E1502" s="183"/>
      <c r="F1502" s="183"/>
      <c r="G1502" s="183"/>
      <c r="J1502" s="183"/>
      <c r="K1502" s="183"/>
      <c r="L1502" s="183"/>
      <c r="O1502" s="90"/>
    </row>
    <row r="1503" spans="1:15" s="76" customFormat="1" ht="31.2" x14ac:dyDescent="0.3">
      <c r="A1503" s="237"/>
      <c r="B1503" s="183"/>
      <c r="C1503" s="183"/>
      <c r="D1503" s="183"/>
      <c r="E1503" s="183"/>
      <c r="F1503" s="183"/>
      <c r="G1503" s="183"/>
      <c r="J1503" s="183"/>
      <c r="K1503" s="183"/>
      <c r="L1503" s="183"/>
      <c r="O1503" s="90"/>
    </row>
    <row r="1504" spans="1:15" s="76" customFormat="1" ht="31.2" x14ac:dyDescent="0.3">
      <c r="A1504" s="237"/>
      <c r="B1504" s="183"/>
      <c r="C1504" s="183"/>
      <c r="D1504" s="183"/>
      <c r="E1504" s="183"/>
      <c r="F1504" s="183"/>
      <c r="G1504" s="183"/>
      <c r="J1504" s="183"/>
      <c r="K1504" s="183"/>
      <c r="L1504" s="183"/>
      <c r="O1504" s="90"/>
    </row>
    <row r="1505" spans="1:15" s="76" customFormat="1" ht="31.2" x14ac:dyDescent="0.3">
      <c r="A1505" s="237"/>
      <c r="B1505" s="183"/>
      <c r="C1505" s="183"/>
      <c r="D1505" s="183"/>
      <c r="E1505" s="183"/>
      <c r="F1505" s="183"/>
      <c r="G1505" s="183"/>
      <c r="J1505" s="183"/>
      <c r="K1505" s="183"/>
      <c r="L1505" s="183"/>
      <c r="O1505" s="90"/>
    </row>
    <row r="1506" spans="1:15" s="76" customFormat="1" ht="31.2" x14ac:dyDescent="0.3">
      <c r="A1506" s="237"/>
      <c r="B1506" s="183"/>
      <c r="C1506" s="183"/>
      <c r="D1506" s="183"/>
      <c r="E1506" s="183"/>
      <c r="F1506" s="183"/>
      <c r="G1506" s="183"/>
      <c r="J1506" s="183"/>
      <c r="K1506" s="183"/>
      <c r="L1506" s="183"/>
      <c r="O1506" s="90"/>
    </row>
    <row r="1507" spans="1:15" s="76" customFormat="1" ht="31.2" x14ac:dyDescent="0.3">
      <c r="A1507" s="237"/>
      <c r="B1507" s="183"/>
      <c r="C1507" s="183"/>
      <c r="D1507" s="183"/>
      <c r="E1507" s="183"/>
      <c r="F1507" s="183"/>
      <c r="G1507" s="183"/>
      <c r="J1507" s="183"/>
      <c r="K1507" s="183"/>
      <c r="L1507" s="183"/>
      <c r="O1507" s="90"/>
    </row>
    <row r="1508" spans="1:15" s="76" customFormat="1" ht="31.2" x14ac:dyDescent="0.3">
      <c r="A1508" s="237"/>
      <c r="B1508" s="183"/>
      <c r="C1508" s="183"/>
      <c r="D1508" s="183"/>
      <c r="E1508" s="183"/>
      <c r="F1508" s="183"/>
      <c r="G1508" s="183"/>
      <c r="J1508" s="183"/>
      <c r="K1508" s="183"/>
      <c r="L1508" s="183"/>
      <c r="O1508" s="90"/>
    </row>
    <row r="1509" spans="1:15" s="76" customFormat="1" ht="31.2" x14ac:dyDescent="0.3">
      <c r="A1509" s="237"/>
      <c r="B1509" s="183"/>
      <c r="C1509" s="183"/>
      <c r="D1509" s="183"/>
      <c r="E1509" s="183"/>
      <c r="F1509" s="183"/>
      <c r="G1509" s="183"/>
      <c r="J1509" s="183"/>
      <c r="K1509" s="183"/>
      <c r="L1509" s="183"/>
      <c r="O1509" s="90"/>
    </row>
    <row r="1510" spans="1:15" s="76" customFormat="1" ht="31.2" x14ac:dyDescent="0.3">
      <c r="A1510" s="237"/>
      <c r="B1510" s="183"/>
      <c r="C1510" s="183"/>
      <c r="D1510" s="183"/>
      <c r="E1510" s="183"/>
      <c r="F1510" s="183"/>
      <c r="G1510" s="183"/>
      <c r="J1510" s="183"/>
      <c r="K1510" s="183"/>
      <c r="L1510" s="183"/>
      <c r="O1510" s="90"/>
    </row>
    <row r="1511" spans="1:15" s="76" customFormat="1" ht="31.2" x14ac:dyDescent="0.3">
      <c r="A1511" s="237"/>
      <c r="B1511" s="183"/>
      <c r="C1511" s="183"/>
      <c r="D1511" s="183"/>
      <c r="E1511" s="183"/>
      <c r="F1511" s="183"/>
      <c r="G1511" s="183"/>
      <c r="J1511" s="183"/>
      <c r="K1511" s="183"/>
      <c r="L1511" s="183"/>
      <c r="O1511" s="90"/>
    </row>
    <row r="1512" spans="1:15" s="76" customFormat="1" ht="31.2" x14ac:dyDescent="0.3">
      <c r="A1512" s="237"/>
      <c r="B1512" s="183"/>
      <c r="C1512" s="183"/>
      <c r="D1512" s="183"/>
      <c r="E1512" s="183"/>
      <c r="F1512" s="183"/>
      <c r="G1512" s="183"/>
      <c r="J1512" s="183"/>
      <c r="K1512" s="183"/>
      <c r="L1512" s="183"/>
      <c r="O1512" s="90"/>
    </row>
    <row r="1513" spans="1:15" s="76" customFormat="1" ht="31.2" x14ac:dyDescent="0.3">
      <c r="A1513" s="237"/>
      <c r="B1513" s="183"/>
      <c r="C1513" s="183"/>
      <c r="D1513" s="183"/>
      <c r="E1513" s="183"/>
      <c r="F1513" s="183"/>
      <c r="G1513" s="183"/>
      <c r="J1513" s="183"/>
      <c r="K1513" s="183"/>
      <c r="L1513" s="183"/>
      <c r="O1513" s="90"/>
    </row>
    <row r="1514" spans="1:15" s="76" customFormat="1" ht="31.2" x14ac:dyDescent="0.3">
      <c r="A1514" s="237"/>
      <c r="B1514" s="183"/>
      <c r="C1514" s="183"/>
      <c r="D1514" s="183"/>
      <c r="E1514" s="183"/>
      <c r="F1514" s="183"/>
      <c r="G1514" s="183"/>
      <c r="J1514" s="183"/>
      <c r="K1514" s="183"/>
      <c r="L1514" s="183"/>
      <c r="O1514" s="90"/>
    </row>
    <row r="1515" spans="1:15" s="76" customFormat="1" ht="31.2" x14ac:dyDescent="0.3">
      <c r="A1515" s="237"/>
      <c r="B1515" s="183"/>
      <c r="C1515" s="183"/>
      <c r="D1515" s="183"/>
      <c r="E1515" s="183"/>
      <c r="F1515" s="183"/>
      <c r="G1515" s="183"/>
      <c r="J1515" s="183"/>
      <c r="K1515" s="183"/>
      <c r="L1515" s="183"/>
      <c r="O1515" s="90"/>
    </row>
    <row r="1516" spans="1:15" s="76" customFormat="1" ht="30" x14ac:dyDescent="0.3">
      <c r="A1516" s="237"/>
      <c r="B1516" s="183"/>
      <c r="C1516" s="183"/>
      <c r="D1516" s="183"/>
      <c r="E1516" s="183"/>
      <c r="F1516" s="183"/>
      <c r="G1516" s="183"/>
      <c r="J1516" s="183"/>
      <c r="K1516" s="183"/>
      <c r="L1516" s="183"/>
      <c r="O1516" s="80"/>
    </row>
    <row r="1517" spans="1:15" s="76" customFormat="1" ht="31.2" x14ac:dyDescent="0.3">
      <c r="A1517" s="237"/>
      <c r="B1517" s="183"/>
      <c r="C1517" s="183"/>
      <c r="D1517" s="183"/>
      <c r="E1517" s="183"/>
      <c r="F1517" s="183"/>
      <c r="G1517" s="183"/>
      <c r="J1517" s="183"/>
      <c r="K1517" s="183"/>
      <c r="L1517" s="183"/>
      <c r="O1517" s="90"/>
    </row>
    <row r="1518" spans="1:15" s="76" customFormat="1" ht="31.2" x14ac:dyDescent="0.3">
      <c r="A1518" s="237"/>
      <c r="B1518" s="183"/>
      <c r="C1518" s="183"/>
      <c r="D1518" s="183"/>
      <c r="E1518" s="183"/>
      <c r="F1518" s="183"/>
      <c r="G1518" s="183"/>
      <c r="J1518" s="183"/>
      <c r="K1518" s="183"/>
      <c r="L1518" s="183"/>
      <c r="O1518" s="90"/>
    </row>
    <row r="1519" spans="1:15" s="76" customFormat="1" ht="31.2" x14ac:dyDescent="0.3">
      <c r="A1519" s="237"/>
      <c r="B1519" s="183"/>
      <c r="C1519" s="183"/>
      <c r="D1519" s="183"/>
      <c r="E1519" s="183"/>
      <c r="F1519" s="183"/>
      <c r="G1519" s="183"/>
      <c r="J1519" s="183"/>
      <c r="K1519" s="183"/>
      <c r="L1519" s="183"/>
      <c r="O1519" s="90"/>
    </row>
    <row r="1520" spans="1:15" s="76" customFormat="1" ht="31.2" x14ac:dyDescent="0.3">
      <c r="A1520" s="237"/>
      <c r="B1520" s="183"/>
      <c r="C1520" s="183"/>
      <c r="D1520" s="183"/>
      <c r="E1520" s="183"/>
      <c r="F1520" s="183"/>
      <c r="G1520" s="183"/>
      <c r="J1520" s="183"/>
      <c r="K1520" s="183"/>
      <c r="L1520" s="183"/>
      <c r="O1520" s="90"/>
    </row>
    <row r="1521" spans="1:15" s="76" customFormat="1" ht="31.2" x14ac:dyDescent="0.3">
      <c r="A1521" s="237"/>
      <c r="B1521" s="183"/>
      <c r="C1521" s="183"/>
      <c r="D1521" s="183"/>
      <c r="E1521" s="183"/>
      <c r="F1521" s="183"/>
      <c r="G1521" s="183"/>
      <c r="J1521" s="183"/>
      <c r="K1521" s="183"/>
      <c r="L1521" s="183"/>
      <c r="O1521" s="90"/>
    </row>
    <row r="1522" spans="1:15" s="76" customFormat="1" ht="31.2" x14ac:dyDescent="0.3">
      <c r="A1522" s="237"/>
      <c r="B1522" s="183"/>
      <c r="C1522" s="183"/>
      <c r="D1522" s="183"/>
      <c r="E1522" s="183"/>
      <c r="F1522" s="183"/>
      <c r="G1522" s="183"/>
      <c r="J1522" s="183"/>
      <c r="K1522" s="183"/>
      <c r="L1522" s="183"/>
      <c r="O1522" s="90"/>
    </row>
    <row r="1523" spans="1:15" s="76" customFormat="1" ht="31.2" x14ac:dyDescent="0.3">
      <c r="A1523" s="237"/>
      <c r="B1523" s="183"/>
      <c r="C1523" s="183"/>
      <c r="D1523" s="183"/>
      <c r="E1523" s="183"/>
      <c r="F1523" s="183"/>
      <c r="G1523" s="183"/>
      <c r="J1523" s="183"/>
      <c r="K1523" s="183"/>
      <c r="L1523" s="183"/>
      <c r="O1523" s="90"/>
    </row>
    <row r="1524" spans="1:15" s="76" customFormat="1" ht="31.2" x14ac:dyDescent="0.3">
      <c r="A1524" s="237"/>
      <c r="B1524" s="183"/>
      <c r="C1524" s="183"/>
      <c r="D1524" s="183"/>
      <c r="E1524" s="183"/>
      <c r="F1524" s="183"/>
      <c r="G1524" s="183"/>
      <c r="J1524" s="183"/>
      <c r="K1524" s="183"/>
      <c r="L1524" s="183"/>
      <c r="O1524" s="90"/>
    </row>
    <row r="1525" spans="1:15" s="76" customFormat="1" ht="31.2" x14ac:dyDescent="0.3">
      <c r="A1525" s="237"/>
      <c r="B1525" s="183"/>
      <c r="C1525" s="183"/>
      <c r="D1525" s="183"/>
      <c r="E1525" s="183"/>
      <c r="F1525" s="183"/>
      <c r="G1525" s="183"/>
      <c r="J1525" s="183"/>
      <c r="K1525" s="183"/>
      <c r="L1525" s="183"/>
      <c r="O1525" s="90"/>
    </row>
    <row r="1526" spans="1:15" s="76" customFormat="1" ht="31.2" x14ac:dyDescent="0.3">
      <c r="A1526" s="237"/>
      <c r="B1526" s="183"/>
      <c r="C1526" s="183"/>
      <c r="D1526" s="183"/>
      <c r="E1526" s="183"/>
      <c r="F1526" s="183"/>
      <c r="G1526" s="183"/>
      <c r="J1526" s="183"/>
      <c r="K1526" s="183"/>
      <c r="L1526" s="183"/>
      <c r="O1526" s="90"/>
    </row>
    <row r="1527" spans="1:15" s="76" customFormat="1" ht="31.2" x14ac:dyDescent="0.3">
      <c r="A1527" s="237"/>
      <c r="B1527" s="183"/>
      <c r="C1527" s="183"/>
      <c r="D1527" s="183"/>
      <c r="E1527" s="183"/>
      <c r="F1527" s="183"/>
      <c r="G1527" s="183"/>
      <c r="J1527" s="183"/>
      <c r="K1527" s="183"/>
      <c r="L1527" s="183"/>
      <c r="O1527" s="90"/>
    </row>
    <row r="1528" spans="1:15" s="76" customFormat="1" ht="31.2" x14ac:dyDescent="0.3">
      <c r="A1528" s="237"/>
      <c r="B1528" s="183"/>
      <c r="C1528" s="183"/>
      <c r="D1528" s="183"/>
      <c r="E1528" s="183"/>
      <c r="F1528" s="183"/>
      <c r="G1528" s="183"/>
      <c r="J1528" s="183"/>
      <c r="K1528" s="183"/>
      <c r="L1528" s="183"/>
      <c r="O1528" s="90"/>
    </row>
    <row r="1529" spans="1:15" s="76" customFormat="1" ht="31.2" x14ac:dyDescent="0.3">
      <c r="A1529" s="237"/>
      <c r="B1529" s="183"/>
      <c r="C1529" s="183"/>
      <c r="D1529" s="183"/>
      <c r="E1529" s="183"/>
      <c r="F1529" s="183"/>
      <c r="G1529" s="183"/>
      <c r="J1529" s="183"/>
      <c r="K1529" s="183"/>
      <c r="L1529" s="183"/>
      <c r="O1529" s="90"/>
    </row>
    <row r="1530" spans="1:15" s="76" customFormat="1" ht="31.2" x14ac:dyDescent="0.3">
      <c r="A1530" s="237"/>
      <c r="B1530" s="183"/>
      <c r="C1530" s="183"/>
      <c r="D1530" s="183"/>
      <c r="E1530" s="183"/>
      <c r="F1530" s="183"/>
      <c r="G1530" s="183"/>
      <c r="J1530" s="183"/>
      <c r="K1530" s="183"/>
      <c r="L1530" s="183"/>
      <c r="O1530" s="90"/>
    </row>
    <row r="1531" spans="1:15" s="76" customFormat="1" ht="31.2" x14ac:dyDescent="0.3">
      <c r="A1531" s="237"/>
      <c r="B1531" s="183"/>
      <c r="C1531" s="183"/>
      <c r="D1531" s="183"/>
      <c r="E1531" s="183"/>
      <c r="F1531" s="183"/>
      <c r="G1531" s="183"/>
      <c r="J1531" s="183"/>
      <c r="K1531" s="183"/>
      <c r="L1531" s="183"/>
      <c r="O1531" s="90"/>
    </row>
    <row r="1532" spans="1:15" s="76" customFormat="1" ht="31.2" x14ac:dyDescent="0.3">
      <c r="A1532" s="237"/>
      <c r="B1532" s="183"/>
      <c r="C1532" s="183"/>
      <c r="D1532" s="183"/>
      <c r="E1532" s="183"/>
      <c r="F1532" s="183"/>
      <c r="G1532" s="183"/>
      <c r="J1532" s="183"/>
      <c r="K1532" s="183"/>
      <c r="L1532" s="183"/>
      <c r="O1532" s="90"/>
    </row>
    <row r="1533" spans="1:15" s="76" customFormat="1" ht="31.2" x14ac:dyDescent="0.3">
      <c r="A1533" s="237"/>
      <c r="B1533" s="183"/>
      <c r="C1533" s="183"/>
      <c r="D1533" s="183"/>
      <c r="E1533" s="183"/>
      <c r="F1533" s="183"/>
      <c r="G1533" s="183"/>
      <c r="J1533" s="183"/>
      <c r="K1533" s="183"/>
      <c r="L1533" s="183"/>
      <c r="O1533" s="90"/>
    </row>
    <row r="1534" spans="1:15" s="76" customFormat="1" ht="31.2" x14ac:dyDescent="0.3">
      <c r="A1534" s="237"/>
      <c r="B1534" s="183"/>
      <c r="C1534" s="183"/>
      <c r="D1534" s="183"/>
      <c r="E1534" s="183"/>
      <c r="F1534" s="183"/>
      <c r="G1534" s="183"/>
      <c r="J1534" s="183"/>
      <c r="K1534" s="183"/>
      <c r="L1534" s="183"/>
      <c r="O1534" s="90"/>
    </row>
    <row r="1535" spans="1:15" s="76" customFormat="1" ht="31.2" x14ac:dyDescent="0.3">
      <c r="A1535" s="237"/>
      <c r="B1535" s="183"/>
      <c r="C1535" s="183"/>
      <c r="D1535" s="183"/>
      <c r="E1535" s="183"/>
      <c r="F1535" s="183"/>
      <c r="G1535" s="183"/>
      <c r="J1535" s="183"/>
      <c r="K1535" s="183"/>
      <c r="L1535" s="183"/>
      <c r="O1535" s="90"/>
    </row>
    <row r="1536" spans="1:15" s="76" customFormat="1" ht="31.2" x14ac:dyDescent="0.3">
      <c r="A1536" s="237"/>
      <c r="B1536" s="183"/>
      <c r="C1536" s="183"/>
      <c r="D1536" s="183"/>
      <c r="E1536" s="183"/>
      <c r="F1536" s="183"/>
      <c r="G1536" s="183"/>
      <c r="J1536" s="183"/>
      <c r="K1536" s="183"/>
      <c r="L1536" s="183"/>
      <c r="O1536" s="90"/>
    </row>
    <row r="1537" spans="1:15" s="76" customFormat="1" ht="31.2" x14ac:dyDescent="0.3">
      <c r="A1537" s="237"/>
      <c r="B1537" s="183"/>
      <c r="C1537" s="183"/>
      <c r="D1537" s="183"/>
      <c r="E1537" s="183"/>
      <c r="F1537" s="183"/>
      <c r="G1537" s="183"/>
      <c r="J1537" s="183"/>
      <c r="K1537" s="183"/>
      <c r="L1537" s="183"/>
      <c r="O1537" s="90"/>
    </row>
    <row r="1538" spans="1:15" s="76" customFormat="1" ht="31.2" x14ac:dyDescent="0.3">
      <c r="A1538" s="237"/>
      <c r="B1538" s="183"/>
      <c r="C1538" s="183"/>
      <c r="D1538" s="183"/>
      <c r="E1538" s="183"/>
      <c r="F1538" s="183"/>
      <c r="G1538" s="183"/>
      <c r="J1538" s="183"/>
      <c r="K1538" s="183"/>
      <c r="L1538" s="183"/>
      <c r="O1538" s="90"/>
    </row>
    <row r="1539" spans="1:15" s="76" customFormat="1" ht="31.2" x14ac:dyDescent="0.3">
      <c r="A1539" s="237"/>
      <c r="B1539" s="183"/>
      <c r="C1539" s="183"/>
      <c r="D1539" s="183"/>
      <c r="E1539" s="183"/>
      <c r="F1539" s="183"/>
      <c r="G1539" s="183"/>
      <c r="J1539" s="183"/>
      <c r="K1539" s="183"/>
      <c r="L1539" s="183"/>
      <c r="O1539" s="90"/>
    </row>
    <row r="1540" spans="1:15" s="76" customFormat="1" ht="31.2" x14ac:dyDescent="0.3">
      <c r="A1540" s="237"/>
      <c r="B1540" s="183"/>
      <c r="C1540" s="183"/>
      <c r="D1540" s="183"/>
      <c r="E1540" s="183"/>
      <c r="F1540" s="183"/>
      <c r="G1540" s="183"/>
      <c r="J1540" s="183"/>
      <c r="K1540" s="183"/>
      <c r="L1540" s="183"/>
      <c r="O1540" s="90"/>
    </row>
    <row r="1541" spans="1:15" s="76" customFormat="1" ht="31.2" x14ac:dyDescent="0.3">
      <c r="A1541" s="237"/>
      <c r="B1541" s="183"/>
      <c r="C1541" s="183"/>
      <c r="D1541" s="183"/>
      <c r="E1541" s="183"/>
      <c r="F1541" s="183"/>
      <c r="G1541" s="183"/>
      <c r="J1541" s="183"/>
      <c r="K1541" s="183"/>
      <c r="L1541" s="183"/>
      <c r="O1541" s="90"/>
    </row>
    <row r="1542" spans="1:15" s="76" customFormat="1" ht="31.2" x14ac:dyDescent="0.3">
      <c r="A1542" s="237"/>
      <c r="B1542" s="183"/>
      <c r="C1542" s="183"/>
      <c r="D1542" s="183"/>
      <c r="E1542" s="183"/>
      <c r="F1542" s="183"/>
      <c r="G1542" s="183"/>
      <c r="J1542" s="183"/>
      <c r="K1542" s="183"/>
      <c r="L1542" s="183"/>
      <c r="O1542" s="90"/>
    </row>
    <row r="1543" spans="1:15" s="76" customFormat="1" ht="31.2" x14ac:dyDescent="0.3">
      <c r="A1543" s="237"/>
      <c r="B1543" s="183"/>
      <c r="C1543" s="183"/>
      <c r="D1543" s="183"/>
      <c r="E1543" s="183"/>
      <c r="F1543" s="183"/>
      <c r="G1543" s="183"/>
      <c r="J1543" s="183"/>
      <c r="K1543" s="183"/>
      <c r="L1543" s="183"/>
      <c r="O1543" s="90"/>
    </row>
    <row r="1544" spans="1:15" s="76" customFormat="1" ht="31.2" x14ac:dyDescent="0.3">
      <c r="A1544" s="237"/>
      <c r="B1544" s="183"/>
      <c r="C1544" s="183"/>
      <c r="D1544" s="183"/>
      <c r="E1544" s="183"/>
      <c r="F1544" s="183"/>
      <c r="G1544" s="183"/>
      <c r="J1544" s="183"/>
      <c r="K1544" s="183"/>
      <c r="L1544" s="183"/>
      <c r="O1544" s="90"/>
    </row>
    <row r="1545" spans="1:15" s="76" customFormat="1" ht="31.2" x14ac:dyDescent="0.3">
      <c r="A1545" s="237"/>
      <c r="B1545" s="183"/>
      <c r="C1545" s="183"/>
      <c r="D1545" s="183"/>
      <c r="E1545" s="183"/>
      <c r="F1545" s="183"/>
      <c r="G1545" s="183"/>
      <c r="J1545" s="183"/>
      <c r="K1545" s="183"/>
      <c r="L1545" s="183"/>
      <c r="O1545" s="90"/>
    </row>
    <row r="1546" spans="1:15" s="76" customFormat="1" ht="31.2" x14ac:dyDescent="0.3">
      <c r="A1546" s="237"/>
      <c r="B1546" s="183"/>
      <c r="C1546" s="183"/>
      <c r="D1546" s="183"/>
      <c r="E1546" s="183"/>
      <c r="F1546" s="183"/>
      <c r="G1546" s="183"/>
      <c r="J1546" s="183"/>
      <c r="K1546" s="183"/>
      <c r="L1546" s="183"/>
      <c r="O1546" s="90"/>
    </row>
    <row r="1547" spans="1:15" s="76" customFormat="1" ht="31.2" x14ac:dyDescent="0.3">
      <c r="A1547" s="237"/>
      <c r="B1547" s="183"/>
      <c r="C1547" s="183"/>
      <c r="D1547" s="183"/>
      <c r="E1547" s="183"/>
      <c r="F1547" s="183"/>
      <c r="G1547" s="183"/>
      <c r="J1547" s="183"/>
      <c r="K1547" s="183"/>
      <c r="L1547" s="183"/>
      <c r="O1547" s="90"/>
    </row>
    <row r="1548" spans="1:15" s="76" customFormat="1" ht="31.2" x14ac:dyDescent="0.3">
      <c r="A1548" s="237"/>
      <c r="B1548" s="183"/>
      <c r="C1548" s="183"/>
      <c r="D1548" s="183"/>
      <c r="E1548" s="183"/>
      <c r="F1548" s="183"/>
      <c r="G1548" s="183"/>
      <c r="J1548" s="183"/>
      <c r="K1548" s="183"/>
      <c r="L1548" s="183"/>
      <c r="O1548" s="90"/>
    </row>
    <row r="1549" spans="1:15" s="76" customFormat="1" ht="31.2" x14ac:dyDescent="0.3">
      <c r="A1549" s="237"/>
      <c r="B1549" s="183"/>
      <c r="C1549" s="183"/>
      <c r="D1549" s="183"/>
      <c r="E1549" s="183"/>
      <c r="F1549" s="183"/>
      <c r="G1549" s="183"/>
      <c r="J1549" s="183"/>
      <c r="K1549" s="183"/>
      <c r="L1549" s="183"/>
      <c r="O1549" s="90"/>
    </row>
    <row r="1550" spans="1:15" s="76" customFormat="1" ht="31.2" x14ac:dyDescent="0.3">
      <c r="A1550" s="237"/>
      <c r="B1550" s="183"/>
      <c r="C1550" s="183"/>
      <c r="D1550" s="183"/>
      <c r="E1550" s="183"/>
      <c r="F1550" s="183"/>
      <c r="G1550" s="183"/>
      <c r="J1550" s="183"/>
      <c r="K1550" s="183"/>
      <c r="L1550" s="183"/>
      <c r="O1550" s="90"/>
    </row>
    <row r="1551" spans="1:15" s="76" customFormat="1" ht="31.2" x14ac:dyDescent="0.3">
      <c r="A1551" s="237"/>
      <c r="B1551" s="183"/>
      <c r="C1551" s="183"/>
      <c r="D1551" s="183"/>
      <c r="E1551" s="183"/>
      <c r="F1551" s="183"/>
      <c r="G1551" s="183"/>
      <c r="J1551" s="183"/>
      <c r="K1551" s="183"/>
      <c r="L1551" s="183"/>
      <c r="O1551" s="90"/>
    </row>
    <row r="1552" spans="1:15" s="76" customFormat="1" ht="31.2" x14ac:dyDescent="0.3">
      <c r="A1552" s="237"/>
      <c r="B1552" s="183"/>
      <c r="C1552" s="183"/>
      <c r="D1552" s="183"/>
      <c r="E1552" s="183"/>
      <c r="F1552" s="183"/>
      <c r="G1552" s="183"/>
      <c r="J1552" s="183"/>
      <c r="K1552" s="183"/>
      <c r="L1552" s="183"/>
      <c r="O1552" s="90"/>
    </row>
    <row r="1553" spans="1:15" s="76" customFormat="1" ht="31.2" x14ac:dyDescent="0.3">
      <c r="A1553" s="237"/>
      <c r="B1553" s="183"/>
      <c r="C1553" s="183"/>
      <c r="D1553" s="183"/>
      <c r="E1553" s="183"/>
      <c r="F1553" s="183"/>
      <c r="G1553" s="183"/>
      <c r="J1553" s="183"/>
      <c r="K1553" s="183"/>
      <c r="L1553" s="183"/>
      <c r="O1553" s="90"/>
    </row>
    <row r="1554" spans="1:15" s="76" customFormat="1" ht="31.2" x14ac:dyDescent="0.3">
      <c r="A1554" s="237"/>
      <c r="B1554" s="183"/>
      <c r="C1554" s="183"/>
      <c r="D1554" s="183"/>
      <c r="E1554" s="183"/>
      <c r="F1554" s="183"/>
      <c r="G1554" s="183"/>
      <c r="J1554" s="183"/>
      <c r="K1554" s="183"/>
      <c r="L1554" s="183"/>
      <c r="O1554" s="90"/>
    </row>
    <row r="1555" spans="1:15" s="76" customFormat="1" ht="31.2" x14ac:dyDescent="0.3">
      <c r="A1555" s="237"/>
      <c r="B1555" s="183"/>
      <c r="C1555" s="183"/>
      <c r="D1555" s="183"/>
      <c r="E1555" s="183"/>
      <c r="F1555" s="183"/>
      <c r="G1555" s="183"/>
      <c r="J1555" s="183"/>
      <c r="K1555" s="183"/>
      <c r="L1555" s="183"/>
      <c r="O1555" s="90"/>
    </row>
    <row r="1556" spans="1:15" s="76" customFormat="1" ht="31.2" x14ac:dyDescent="0.3">
      <c r="A1556" s="237"/>
      <c r="B1556" s="183"/>
      <c r="C1556" s="183"/>
      <c r="D1556" s="183"/>
      <c r="E1556" s="183"/>
      <c r="F1556" s="183"/>
      <c r="G1556" s="183"/>
      <c r="J1556" s="183"/>
      <c r="K1556" s="183"/>
      <c r="L1556" s="183"/>
      <c r="O1556" s="90"/>
    </row>
    <row r="1557" spans="1:15" s="76" customFormat="1" ht="31.2" x14ac:dyDescent="0.3">
      <c r="A1557" s="237"/>
      <c r="B1557" s="183"/>
      <c r="C1557" s="183"/>
      <c r="D1557" s="183"/>
      <c r="E1557" s="183"/>
      <c r="F1557" s="183"/>
      <c r="G1557" s="183"/>
      <c r="J1557" s="183"/>
      <c r="K1557" s="183"/>
      <c r="L1557" s="183"/>
      <c r="O1557" s="90"/>
    </row>
    <row r="1558" spans="1:15" s="76" customFormat="1" ht="31.2" x14ac:dyDescent="0.3">
      <c r="A1558" s="237"/>
      <c r="B1558" s="183"/>
      <c r="C1558" s="183"/>
      <c r="D1558" s="183"/>
      <c r="E1558" s="183"/>
      <c r="F1558" s="183"/>
      <c r="G1558" s="183"/>
      <c r="J1558" s="183"/>
      <c r="K1558" s="183"/>
      <c r="L1558" s="183"/>
      <c r="O1558" s="90"/>
    </row>
    <row r="1559" spans="1:15" s="76" customFormat="1" ht="31.2" x14ac:dyDescent="0.3">
      <c r="A1559" s="237"/>
      <c r="B1559" s="183"/>
      <c r="C1559" s="183"/>
      <c r="D1559" s="183"/>
      <c r="E1559" s="183"/>
      <c r="F1559" s="183"/>
      <c r="G1559" s="183"/>
      <c r="J1559" s="183"/>
      <c r="K1559" s="183"/>
      <c r="L1559" s="183"/>
      <c r="O1559" s="90"/>
    </row>
    <row r="1560" spans="1:15" s="76" customFormat="1" ht="31.2" x14ac:dyDescent="0.3">
      <c r="A1560" s="237"/>
      <c r="B1560" s="183"/>
      <c r="C1560" s="183"/>
      <c r="D1560" s="183"/>
      <c r="E1560" s="183"/>
      <c r="F1560" s="183"/>
      <c r="G1560" s="183"/>
      <c r="J1560" s="183"/>
      <c r="K1560" s="183"/>
      <c r="L1560" s="183"/>
      <c r="O1560" s="90"/>
    </row>
    <row r="1561" spans="1:15" s="76" customFormat="1" ht="31.2" x14ac:dyDescent="0.3">
      <c r="A1561" s="237"/>
      <c r="B1561" s="183"/>
      <c r="C1561" s="183"/>
      <c r="D1561" s="183"/>
      <c r="E1561" s="183"/>
      <c r="F1561" s="183"/>
      <c r="G1561" s="183"/>
      <c r="J1561" s="183"/>
      <c r="K1561" s="183"/>
      <c r="L1561" s="183"/>
      <c r="O1561" s="90"/>
    </row>
    <row r="1562" spans="1:15" s="76" customFormat="1" ht="31.2" x14ac:dyDescent="0.3">
      <c r="A1562" s="237"/>
      <c r="B1562" s="183"/>
      <c r="C1562" s="183"/>
      <c r="D1562" s="183"/>
      <c r="E1562" s="183"/>
      <c r="F1562" s="183"/>
      <c r="G1562" s="183"/>
      <c r="J1562" s="183"/>
      <c r="K1562" s="183"/>
      <c r="L1562" s="183"/>
      <c r="O1562" s="90"/>
    </row>
    <row r="1563" spans="1:15" s="76" customFormat="1" ht="31.2" x14ac:dyDescent="0.3">
      <c r="A1563" s="237"/>
      <c r="B1563" s="183"/>
      <c r="C1563" s="183"/>
      <c r="D1563" s="183"/>
      <c r="E1563" s="183"/>
      <c r="F1563" s="183"/>
      <c r="G1563" s="183"/>
      <c r="J1563" s="183"/>
      <c r="K1563" s="183"/>
      <c r="L1563" s="183"/>
      <c r="O1563" s="90"/>
    </row>
    <row r="1564" spans="1:15" s="76" customFormat="1" ht="31.2" x14ac:dyDescent="0.3">
      <c r="A1564" s="237"/>
      <c r="B1564" s="183"/>
      <c r="C1564" s="183"/>
      <c r="D1564" s="183"/>
      <c r="E1564" s="183"/>
      <c r="F1564" s="183"/>
      <c r="G1564" s="183"/>
      <c r="J1564" s="183"/>
      <c r="K1564" s="183"/>
      <c r="L1564" s="183"/>
      <c r="O1564" s="90"/>
    </row>
    <row r="1565" spans="1:15" s="76" customFormat="1" ht="31.2" x14ac:dyDescent="0.3">
      <c r="A1565" s="237"/>
      <c r="B1565" s="183"/>
      <c r="C1565" s="183"/>
      <c r="D1565" s="183"/>
      <c r="E1565" s="183"/>
      <c r="F1565" s="183"/>
      <c r="G1565" s="183"/>
      <c r="J1565" s="183"/>
      <c r="K1565" s="183"/>
      <c r="L1565" s="183"/>
      <c r="O1565" s="90"/>
    </row>
    <row r="1566" spans="1:15" s="76" customFormat="1" ht="31.2" x14ac:dyDescent="0.3">
      <c r="A1566" s="237"/>
      <c r="B1566" s="183"/>
      <c r="C1566" s="183"/>
      <c r="D1566" s="183"/>
      <c r="E1566" s="183"/>
      <c r="F1566" s="183"/>
      <c r="G1566" s="183"/>
      <c r="J1566" s="183"/>
      <c r="K1566" s="183"/>
      <c r="L1566" s="183"/>
      <c r="O1566" s="90"/>
    </row>
    <row r="1567" spans="1:15" s="76" customFormat="1" ht="31.2" x14ac:dyDescent="0.3">
      <c r="A1567" s="237"/>
      <c r="B1567" s="183"/>
      <c r="C1567" s="183"/>
      <c r="D1567" s="183"/>
      <c r="E1567" s="183"/>
      <c r="F1567" s="183"/>
      <c r="G1567" s="183"/>
      <c r="J1567" s="183"/>
      <c r="K1567" s="183"/>
      <c r="L1567" s="183"/>
      <c r="O1567" s="90"/>
    </row>
    <row r="1568" spans="1:15" s="76" customFormat="1" ht="31.2" x14ac:dyDescent="0.3">
      <c r="A1568" s="237"/>
      <c r="B1568" s="183"/>
      <c r="C1568" s="183"/>
      <c r="D1568" s="183"/>
      <c r="E1568" s="183"/>
      <c r="F1568" s="183"/>
      <c r="G1568" s="183"/>
      <c r="J1568" s="183"/>
      <c r="K1568" s="183"/>
      <c r="L1568" s="183"/>
      <c r="O1568" s="90"/>
    </row>
    <row r="1569" spans="1:15" s="76" customFormat="1" ht="31.2" x14ac:dyDescent="0.3">
      <c r="A1569" s="237"/>
      <c r="B1569" s="183"/>
      <c r="C1569" s="183"/>
      <c r="D1569" s="183"/>
      <c r="E1569" s="183"/>
      <c r="F1569" s="183"/>
      <c r="G1569" s="183"/>
      <c r="J1569" s="183"/>
      <c r="K1569" s="183"/>
      <c r="L1569" s="183"/>
      <c r="O1569" s="90"/>
    </row>
    <row r="1570" spans="1:15" s="76" customFormat="1" ht="31.2" x14ac:dyDescent="0.3">
      <c r="A1570" s="237"/>
      <c r="B1570" s="183"/>
      <c r="C1570" s="183"/>
      <c r="D1570" s="183"/>
      <c r="E1570" s="183"/>
      <c r="F1570" s="183"/>
      <c r="G1570" s="183"/>
      <c r="J1570" s="183"/>
      <c r="K1570" s="183"/>
      <c r="L1570" s="183"/>
      <c r="O1570" s="90"/>
    </row>
    <row r="1571" spans="1:15" s="76" customFormat="1" ht="31.2" x14ac:dyDescent="0.3">
      <c r="A1571" s="237"/>
      <c r="B1571" s="183"/>
      <c r="C1571" s="183"/>
      <c r="D1571" s="183"/>
      <c r="E1571" s="183"/>
      <c r="F1571" s="183"/>
      <c r="G1571" s="183"/>
      <c r="J1571" s="183"/>
      <c r="K1571" s="183"/>
      <c r="L1571" s="183"/>
      <c r="O1571" s="90"/>
    </row>
    <row r="1572" spans="1:15" s="76" customFormat="1" ht="31.2" x14ac:dyDescent="0.3">
      <c r="A1572" s="237"/>
      <c r="B1572" s="183"/>
      <c r="C1572" s="183"/>
      <c r="D1572" s="183"/>
      <c r="E1572" s="183"/>
      <c r="F1572" s="183"/>
      <c r="G1572" s="183"/>
      <c r="J1572" s="183"/>
      <c r="K1572" s="183"/>
      <c r="L1572" s="183"/>
      <c r="O1572" s="90"/>
    </row>
    <row r="1573" spans="1:15" s="76" customFormat="1" ht="30" x14ac:dyDescent="0.3">
      <c r="A1573" s="237"/>
      <c r="B1573" s="183"/>
      <c r="C1573" s="183"/>
      <c r="D1573" s="183"/>
      <c r="E1573" s="183"/>
      <c r="F1573" s="183"/>
      <c r="G1573" s="183"/>
      <c r="J1573" s="183"/>
      <c r="K1573" s="183"/>
      <c r="L1573" s="183"/>
      <c r="O1573" s="80"/>
    </row>
    <row r="1574" spans="1:15" s="76" customFormat="1" ht="31.2" x14ac:dyDescent="0.3">
      <c r="A1574" s="237"/>
      <c r="B1574" s="183"/>
      <c r="C1574" s="183"/>
      <c r="D1574" s="183"/>
      <c r="E1574" s="183"/>
      <c r="F1574" s="183"/>
      <c r="G1574" s="183"/>
      <c r="J1574" s="183"/>
      <c r="K1574" s="183"/>
      <c r="L1574" s="183"/>
      <c r="O1574" s="90"/>
    </row>
    <row r="1575" spans="1:15" s="76" customFormat="1" ht="31.2" x14ac:dyDescent="0.3">
      <c r="A1575" s="237"/>
      <c r="B1575" s="183"/>
      <c r="C1575" s="183"/>
      <c r="D1575" s="183"/>
      <c r="E1575" s="183"/>
      <c r="F1575" s="183"/>
      <c r="G1575" s="183"/>
      <c r="J1575" s="183"/>
      <c r="K1575" s="183"/>
      <c r="L1575" s="183"/>
      <c r="O1575" s="90"/>
    </row>
    <row r="1576" spans="1:15" s="76" customFormat="1" ht="31.2" x14ac:dyDescent="0.3">
      <c r="A1576" s="237"/>
      <c r="B1576" s="183"/>
      <c r="C1576" s="183"/>
      <c r="D1576" s="183"/>
      <c r="E1576" s="183"/>
      <c r="F1576" s="183"/>
      <c r="G1576" s="183"/>
      <c r="J1576" s="183"/>
      <c r="K1576" s="183"/>
      <c r="L1576" s="183"/>
      <c r="O1576" s="90"/>
    </row>
    <row r="1577" spans="1:15" s="76" customFormat="1" ht="31.2" x14ac:dyDescent="0.3">
      <c r="A1577" s="237"/>
      <c r="B1577" s="183"/>
      <c r="C1577" s="183"/>
      <c r="D1577" s="183"/>
      <c r="E1577" s="183"/>
      <c r="F1577" s="183"/>
      <c r="G1577" s="183"/>
      <c r="J1577" s="183"/>
      <c r="K1577" s="183"/>
      <c r="L1577" s="183"/>
      <c r="O1577" s="90"/>
    </row>
    <row r="1578" spans="1:15" s="76" customFormat="1" ht="31.2" x14ac:dyDescent="0.3">
      <c r="A1578" s="237"/>
      <c r="B1578" s="183"/>
      <c r="C1578" s="183"/>
      <c r="D1578" s="183"/>
      <c r="E1578" s="183"/>
      <c r="F1578" s="183"/>
      <c r="G1578" s="183"/>
      <c r="J1578" s="183"/>
      <c r="K1578" s="183"/>
      <c r="L1578" s="183"/>
      <c r="O1578" s="90"/>
    </row>
    <row r="1579" spans="1:15" s="76" customFormat="1" ht="31.2" x14ac:dyDescent="0.3">
      <c r="A1579" s="237"/>
      <c r="B1579" s="183"/>
      <c r="C1579" s="183"/>
      <c r="D1579" s="183"/>
      <c r="E1579" s="183"/>
      <c r="F1579" s="183"/>
      <c r="G1579" s="183"/>
      <c r="J1579" s="183"/>
      <c r="K1579" s="183"/>
      <c r="L1579" s="183"/>
      <c r="O1579" s="90"/>
    </row>
    <row r="1580" spans="1:15" s="76" customFormat="1" ht="31.2" x14ac:dyDescent="0.3">
      <c r="A1580" s="237"/>
      <c r="B1580" s="183"/>
      <c r="C1580" s="183"/>
      <c r="D1580" s="183"/>
      <c r="E1580" s="183"/>
      <c r="F1580" s="183"/>
      <c r="G1580" s="183"/>
      <c r="J1580" s="183"/>
      <c r="K1580" s="183"/>
      <c r="L1580" s="183"/>
      <c r="O1580" s="90"/>
    </row>
    <row r="1581" spans="1:15" s="76" customFormat="1" ht="31.2" x14ac:dyDescent="0.3">
      <c r="A1581" s="237"/>
      <c r="B1581" s="183"/>
      <c r="C1581" s="183"/>
      <c r="D1581" s="183"/>
      <c r="E1581" s="183"/>
      <c r="F1581" s="183"/>
      <c r="G1581" s="183"/>
      <c r="J1581" s="183"/>
      <c r="K1581" s="183"/>
      <c r="L1581" s="183"/>
      <c r="O1581" s="90"/>
    </row>
    <row r="1582" spans="1:15" s="76" customFormat="1" ht="31.2" x14ac:dyDescent="0.3">
      <c r="A1582" s="237"/>
      <c r="B1582" s="183"/>
      <c r="C1582" s="183"/>
      <c r="D1582" s="183"/>
      <c r="E1582" s="183"/>
      <c r="F1582" s="183"/>
      <c r="G1582" s="183"/>
      <c r="J1582" s="183"/>
      <c r="K1582" s="183"/>
      <c r="L1582" s="183"/>
      <c r="O1582" s="90"/>
    </row>
    <row r="1583" spans="1:15" s="76" customFormat="1" ht="31.2" x14ac:dyDescent="0.3">
      <c r="A1583" s="237"/>
      <c r="B1583" s="183"/>
      <c r="C1583" s="183"/>
      <c r="D1583" s="183"/>
      <c r="E1583" s="183"/>
      <c r="F1583" s="183"/>
      <c r="G1583" s="183"/>
      <c r="J1583" s="183"/>
      <c r="K1583" s="183"/>
      <c r="L1583" s="183"/>
      <c r="O1583" s="90"/>
    </row>
    <row r="1584" spans="1:15" s="76" customFormat="1" ht="31.2" x14ac:dyDescent="0.3">
      <c r="A1584" s="237"/>
      <c r="B1584" s="183"/>
      <c r="C1584" s="183"/>
      <c r="D1584" s="183"/>
      <c r="E1584" s="183"/>
      <c r="F1584" s="183"/>
      <c r="G1584" s="183"/>
      <c r="J1584" s="183"/>
      <c r="K1584" s="183"/>
      <c r="L1584" s="183"/>
      <c r="O1584" s="90"/>
    </row>
    <row r="1585" spans="1:15" s="76" customFormat="1" ht="31.2" x14ac:dyDescent="0.3">
      <c r="A1585" s="237"/>
      <c r="B1585" s="183"/>
      <c r="C1585" s="183"/>
      <c r="D1585" s="183"/>
      <c r="E1585" s="183"/>
      <c r="F1585" s="183"/>
      <c r="G1585" s="183"/>
      <c r="J1585" s="183"/>
      <c r="K1585" s="183"/>
      <c r="L1585" s="183"/>
      <c r="O1585" s="90"/>
    </row>
    <row r="1586" spans="1:15" s="76" customFormat="1" ht="31.2" x14ac:dyDescent="0.3">
      <c r="A1586" s="237"/>
      <c r="B1586" s="183"/>
      <c r="C1586" s="183"/>
      <c r="D1586" s="183"/>
      <c r="E1586" s="183"/>
      <c r="F1586" s="183"/>
      <c r="G1586" s="183"/>
      <c r="J1586" s="183"/>
      <c r="K1586" s="183"/>
      <c r="L1586" s="183"/>
      <c r="O1586" s="90"/>
    </row>
    <row r="1587" spans="1:15" s="76" customFormat="1" ht="31.2" x14ac:dyDescent="0.3">
      <c r="A1587" s="237"/>
      <c r="B1587" s="183"/>
      <c r="C1587" s="183"/>
      <c r="D1587" s="183"/>
      <c r="E1587" s="183"/>
      <c r="F1587" s="183"/>
      <c r="G1587" s="183"/>
      <c r="J1587" s="183"/>
      <c r="K1587" s="183"/>
      <c r="L1587" s="183"/>
      <c r="O1587" s="90"/>
    </row>
    <row r="1588" spans="1:15" s="76" customFormat="1" ht="31.2" x14ac:dyDescent="0.3">
      <c r="A1588" s="237"/>
      <c r="B1588" s="183"/>
      <c r="C1588" s="183"/>
      <c r="D1588" s="183"/>
      <c r="E1588" s="183"/>
      <c r="F1588" s="183"/>
      <c r="G1588" s="183"/>
      <c r="J1588" s="183"/>
      <c r="K1588" s="183"/>
      <c r="L1588" s="183"/>
      <c r="O1588" s="90"/>
    </row>
    <row r="1589" spans="1:15" s="76" customFormat="1" ht="31.2" x14ac:dyDescent="0.3">
      <c r="A1589" s="237"/>
      <c r="B1589" s="183"/>
      <c r="C1589" s="183"/>
      <c r="D1589" s="183"/>
      <c r="E1589" s="183"/>
      <c r="F1589" s="183"/>
      <c r="G1589" s="183"/>
      <c r="J1589" s="183"/>
      <c r="K1589" s="183"/>
      <c r="L1589" s="183"/>
      <c r="O1589" s="90"/>
    </row>
    <row r="1590" spans="1:15" s="76" customFormat="1" ht="31.2" x14ac:dyDescent="0.3">
      <c r="A1590" s="237"/>
      <c r="B1590" s="183"/>
      <c r="C1590" s="183"/>
      <c r="D1590" s="183"/>
      <c r="E1590" s="183"/>
      <c r="F1590" s="183"/>
      <c r="G1590" s="183"/>
      <c r="J1590" s="183"/>
      <c r="K1590" s="183"/>
      <c r="L1590" s="183"/>
      <c r="O1590" s="90"/>
    </row>
    <row r="1591" spans="1:15" s="76" customFormat="1" ht="31.2" x14ac:dyDescent="0.3">
      <c r="A1591" s="237"/>
      <c r="B1591" s="183"/>
      <c r="C1591" s="183"/>
      <c r="D1591" s="183"/>
      <c r="E1591" s="183"/>
      <c r="F1591" s="183"/>
      <c r="G1591" s="183"/>
      <c r="J1591" s="183"/>
      <c r="K1591" s="183"/>
      <c r="L1591" s="183"/>
      <c r="O1591" s="90"/>
    </row>
    <row r="1592" spans="1:15" s="76" customFormat="1" ht="31.2" x14ac:dyDescent="0.3">
      <c r="A1592" s="237"/>
      <c r="B1592" s="183"/>
      <c r="C1592" s="183"/>
      <c r="D1592" s="183"/>
      <c r="E1592" s="183"/>
      <c r="F1592" s="183"/>
      <c r="G1592" s="183"/>
      <c r="J1592" s="183"/>
      <c r="K1592" s="183"/>
      <c r="L1592" s="183"/>
      <c r="O1592" s="90"/>
    </row>
    <row r="1593" spans="1:15" s="76" customFormat="1" ht="31.2" x14ac:dyDescent="0.3">
      <c r="A1593" s="237"/>
      <c r="B1593" s="183"/>
      <c r="C1593" s="183"/>
      <c r="D1593" s="183"/>
      <c r="E1593" s="183"/>
      <c r="F1593" s="183"/>
      <c r="G1593" s="183"/>
      <c r="J1593" s="183"/>
      <c r="K1593" s="183"/>
      <c r="L1593" s="183"/>
      <c r="O1593" s="90"/>
    </row>
    <row r="1594" spans="1:15" s="76" customFormat="1" ht="31.2" x14ac:dyDescent="0.3">
      <c r="A1594" s="237"/>
      <c r="B1594" s="183"/>
      <c r="C1594" s="183"/>
      <c r="D1594" s="183"/>
      <c r="E1594" s="183"/>
      <c r="F1594" s="183"/>
      <c r="G1594" s="183"/>
      <c r="J1594" s="183"/>
      <c r="K1594" s="183"/>
      <c r="L1594" s="183"/>
      <c r="O1594" s="90"/>
    </row>
    <row r="1595" spans="1:15" s="76" customFormat="1" ht="31.2" x14ac:dyDescent="0.3">
      <c r="A1595" s="237"/>
      <c r="B1595" s="183"/>
      <c r="C1595" s="183"/>
      <c r="D1595" s="183"/>
      <c r="E1595" s="183"/>
      <c r="F1595" s="183"/>
      <c r="G1595" s="183"/>
      <c r="J1595" s="183"/>
      <c r="K1595" s="183"/>
      <c r="L1595" s="183"/>
      <c r="O1595" s="90"/>
    </row>
    <row r="1596" spans="1:15" s="76" customFormat="1" ht="31.2" x14ac:dyDescent="0.3">
      <c r="A1596" s="237"/>
      <c r="B1596" s="183"/>
      <c r="C1596" s="183"/>
      <c r="D1596" s="183"/>
      <c r="E1596" s="183"/>
      <c r="F1596" s="183"/>
      <c r="G1596" s="183"/>
      <c r="J1596" s="183"/>
      <c r="K1596" s="183"/>
      <c r="L1596" s="183"/>
      <c r="O1596" s="90"/>
    </row>
    <row r="1597" spans="1:15" s="76" customFormat="1" ht="31.2" x14ac:dyDescent="0.3">
      <c r="A1597" s="237"/>
      <c r="B1597" s="183"/>
      <c r="C1597" s="183"/>
      <c r="D1597" s="183"/>
      <c r="E1597" s="183"/>
      <c r="F1597" s="183"/>
      <c r="G1597" s="183"/>
      <c r="J1597" s="183"/>
      <c r="K1597" s="183"/>
      <c r="L1597" s="183"/>
      <c r="O1597" s="90"/>
    </row>
    <row r="1598" spans="1:15" s="76" customFormat="1" ht="31.2" x14ac:dyDescent="0.3">
      <c r="A1598" s="237"/>
      <c r="B1598" s="183"/>
      <c r="C1598" s="183"/>
      <c r="D1598" s="183"/>
      <c r="E1598" s="183"/>
      <c r="F1598" s="183"/>
      <c r="G1598" s="183"/>
      <c r="J1598" s="183"/>
      <c r="K1598" s="183"/>
      <c r="L1598" s="183"/>
      <c r="O1598" s="90"/>
    </row>
    <row r="1599" spans="1:15" s="76" customFormat="1" ht="31.2" x14ac:dyDescent="0.3">
      <c r="A1599" s="237"/>
      <c r="B1599" s="183"/>
      <c r="C1599" s="183"/>
      <c r="D1599" s="183"/>
      <c r="E1599" s="183"/>
      <c r="F1599" s="183"/>
      <c r="G1599" s="183"/>
      <c r="J1599" s="183"/>
      <c r="K1599" s="183"/>
      <c r="L1599" s="183"/>
      <c r="O1599" s="90"/>
    </row>
    <row r="1600" spans="1:15" s="76" customFormat="1" ht="31.2" x14ac:dyDescent="0.3">
      <c r="A1600" s="237"/>
      <c r="B1600" s="183"/>
      <c r="C1600" s="183"/>
      <c r="D1600" s="183"/>
      <c r="E1600" s="183"/>
      <c r="F1600" s="183"/>
      <c r="G1600" s="183"/>
      <c r="J1600" s="183"/>
      <c r="K1600" s="183"/>
      <c r="L1600" s="183"/>
      <c r="O1600" s="90"/>
    </row>
    <row r="1601" spans="1:15" s="76" customFormat="1" ht="31.2" x14ac:dyDescent="0.3">
      <c r="A1601" s="237"/>
      <c r="B1601" s="183"/>
      <c r="C1601" s="183"/>
      <c r="D1601" s="183"/>
      <c r="E1601" s="183"/>
      <c r="F1601" s="183"/>
      <c r="G1601" s="183"/>
      <c r="J1601" s="183"/>
      <c r="K1601" s="183"/>
      <c r="L1601" s="183"/>
      <c r="O1601" s="90"/>
    </row>
    <row r="1602" spans="1:15" s="76" customFormat="1" ht="31.2" x14ac:dyDescent="0.3">
      <c r="A1602" s="237"/>
      <c r="B1602" s="183"/>
      <c r="C1602" s="183"/>
      <c r="D1602" s="183"/>
      <c r="E1602" s="183"/>
      <c r="F1602" s="183"/>
      <c r="G1602" s="183"/>
      <c r="J1602" s="183"/>
      <c r="K1602" s="183"/>
      <c r="L1602" s="183"/>
      <c r="O1602" s="90"/>
    </row>
    <row r="1603" spans="1:15" s="76" customFormat="1" ht="31.2" x14ac:dyDescent="0.3">
      <c r="A1603" s="237"/>
      <c r="B1603" s="183"/>
      <c r="C1603" s="183"/>
      <c r="D1603" s="183"/>
      <c r="E1603" s="183"/>
      <c r="F1603" s="183"/>
      <c r="G1603" s="183"/>
      <c r="J1603" s="183"/>
      <c r="K1603" s="183"/>
      <c r="L1603" s="183"/>
      <c r="O1603" s="90"/>
    </row>
    <row r="1604" spans="1:15" s="76" customFormat="1" ht="31.2" x14ac:dyDescent="0.3">
      <c r="A1604" s="237"/>
      <c r="B1604" s="183"/>
      <c r="C1604" s="183"/>
      <c r="D1604" s="183"/>
      <c r="E1604" s="183"/>
      <c r="F1604" s="183"/>
      <c r="G1604" s="183"/>
      <c r="J1604" s="183"/>
      <c r="K1604" s="183"/>
      <c r="L1604" s="183"/>
      <c r="O1604" s="90"/>
    </row>
    <row r="1605" spans="1:15" s="76" customFormat="1" ht="31.2" x14ac:dyDescent="0.3">
      <c r="A1605" s="237"/>
      <c r="B1605" s="183"/>
      <c r="C1605" s="183"/>
      <c r="D1605" s="183"/>
      <c r="E1605" s="183"/>
      <c r="F1605" s="183"/>
      <c r="G1605" s="183"/>
      <c r="J1605" s="183"/>
      <c r="K1605" s="183"/>
      <c r="L1605" s="183"/>
      <c r="O1605" s="90"/>
    </row>
    <row r="1606" spans="1:15" s="76" customFormat="1" ht="31.2" x14ac:dyDescent="0.3">
      <c r="A1606" s="237"/>
      <c r="B1606" s="183"/>
      <c r="C1606" s="183"/>
      <c r="D1606" s="183"/>
      <c r="E1606" s="183"/>
      <c r="F1606" s="183"/>
      <c r="G1606" s="183"/>
      <c r="J1606" s="183"/>
      <c r="K1606" s="183"/>
      <c r="L1606" s="183"/>
      <c r="O1606" s="90"/>
    </row>
    <row r="1607" spans="1:15" s="76" customFormat="1" ht="31.2" x14ac:dyDescent="0.3">
      <c r="A1607" s="237"/>
      <c r="B1607" s="183"/>
      <c r="C1607" s="183"/>
      <c r="D1607" s="183"/>
      <c r="E1607" s="183"/>
      <c r="F1607" s="183"/>
      <c r="G1607" s="183"/>
      <c r="J1607" s="183"/>
      <c r="K1607" s="183"/>
      <c r="L1607" s="183"/>
      <c r="O1607" s="90"/>
    </row>
    <row r="1608" spans="1:15" s="76" customFormat="1" ht="31.2" x14ac:dyDescent="0.3">
      <c r="A1608" s="237"/>
      <c r="B1608" s="183"/>
      <c r="C1608" s="183"/>
      <c r="D1608" s="183"/>
      <c r="E1608" s="183"/>
      <c r="F1608" s="183"/>
      <c r="G1608" s="183"/>
      <c r="J1608" s="183"/>
      <c r="K1608" s="183"/>
      <c r="L1608" s="183"/>
      <c r="O1608" s="90"/>
    </row>
    <row r="1609" spans="1:15" s="76" customFormat="1" ht="31.2" x14ac:dyDescent="0.3">
      <c r="A1609" s="237"/>
      <c r="B1609" s="183"/>
      <c r="C1609" s="183"/>
      <c r="D1609" s="183"/>
      <c r="E1609" s="183"/>
      <c r="F1609" s="183"/>
      <c r="G1609" s="183"/>
      <c r="J1609" s="183"/>
      <c r="K1609" s="183"/>
      <c r="L1609" s="183"/>
      <c r="O1609" s="90"/>
    </row>
    <row r="1610" spans="1:15" s="76" customFormat="1" ht="31.2" x14ac:dyDescent="0.3">
      <c r="A1610" s="237"/>
      <c r="B1610" s="183"/>
      <c r="C1610" s="183"/>
      <c r="D1610" s="183"/>
      <c r="E1610" s="183"/>
      <c r="F1610" s="183"/>
      <c r="G1610" s="183"/>
      <c r="J1610" s="183"/>
      <c r="K1610" s="183"/>
      <c r="L1610" s="183"/>
      <c r="O1610" s="90"/>
    </row>
    <row r="1611" spans="1:15" s="76" customFormat="1" ht="31.2" x14ac:dyDescent="0.3">
      <c r="A1611" s="237"/>
      <c r="B1611" s="183"/>
      <c r="C1611" s="183"/>
      <c r="D1611" s="183"/>
      <c r="E1611" s="183"/>
      <c r="F1611" s="183"/>
      <c r="G1611" s="183"/>
      <c r="J1611" s="183"/>
      <c r="K1611" s="183"/>
      <c r="L1611" s="183"/>
      <c r="O1611" s="90"/>
    </row>
    <row r="1612" spans="1:15" s="76" customFormat="1" ht="31.2" x14ac:dyDescent="0.3">
      <c r="A1612" s="237"/>
      <c r="B1612" s="183"/>
      <c r="C1612" s="183"/>
      <c r="D1612" s="183"/>
      <c r="E1612" s="183"/>
      <c r="F1612" s="183"/>
      <c r="G1612" s="183"/>
      <c r="J1612" s="183"/>
      <c r="K1612" s="183"/>
      <c r="L1612" s="183"/>
      <c r="O1612" s="90"/>
    </row>
    <row r="1613" spans="1:15" s="76" customFormat="1" ht="31.2" x14ac:dyDescent="0.3">
      <c r="A1613" s="237"/>
      <c r="B1613" s="183"/>
      <c r="C1613" s="183"/>
      <c r="D1613" s="183"/>
      <c r="E1613" s="183"/>
      <c r="F1613" s="183"/>
      <c r="G1613" s="183"/>
      <c r="J1613" s="183"/>
      <c r="K1613" s="183"/>
      <c r="L1613" s="183"/>
      <c r="O1613" s="90"/>
    </row>
    <row r="1614" spans="1:15" s="76" customFormat="1" ht="31.2" x14ac:dyDescent="0.3">
      <c r="A1614" s="237"/>
      <c r="B1614" s="183"/>
      <c r="C1614" s="183"/>
      <c r="D1614" s="183"/>
      <c r="E1614" s="183"/>
      <c r="F1614" s="183"/>
      <c r="G1614" s="183"/>
      <c r="J1614" s="183"/>
      <c r="K1614" s="183"/>
      <c r="L1614" s="183"/>
      <c r="O1614" s="90"/>
    </row>
    <row r="1615" spans="1:15" s="76" customFormat="1" ht="31.2" x14ac:dyDescent="0.3">
      <c r="A1615" s="237"/>
      <c r="B1615" s="183"/>
      <c r="C1615" s="183"/>
      <c r="D1615" s="183"/>
      <c r="E1615" s="183"/>
      <c r="F1615" s="183"/>
      <c r="G1615" s="183"/>
      <c r="J1615" s="183"/>
      <c r="K1615" s="183"/>
      <c r="L1615" s="183"/>
      <c r="O1615" s="90"/>
    </row>
    <row r="1616" spans="1:15" s="76" customFormat="1" ht="31.2" x14ac:dyDescent="0.3">
      <c r="A1616" s="237"/>
      <c r="B1616" s="183"/>
      <c r="C1616" s="183"/>
      <c r="D1616" s="183"/>
      <c r="E1616" s="183"/>
      <c r="F1616" s="183"/>
      <c r="G1616" s="183"/>
      <c r="J1616" s="183"/>
      <c r="K1616" s="183"/>
      <c r="L1616" s="183"/>
      <c r="O1616" s="90"/>
    </row>
    <row r="1617" spans="1:15" s="76" customFormat="1" ht="31.2" x14ac:dyDescent="0.3">
      <c r="A1617" s="237"/>
      <c r="B1617" s="183"/>
      <c r="C1617" s="183"/>
      <c r="D1617" s="183"/>
      <c r="E1617" s="183"/>
      <c r="F1617" s="183"/>
      <c r="G1617" s="183"/>
      <c r="J1617" s="183"/>
      <c r="K1617" s="183"/>
      <c r="L1617" s="183"/>
      <c r="O1617" s="90"/>
    </row>
    <row r="1618" spans="1:15" s="76" customFormat="1" ht="31.2" x14ac:dyDescent="0.3">
      <c r="A1618" s="237"/>
      <c r="B1618" s="183"/>
      <c r="C1618" s="183"/>
      <c r="D1618" s="183"/>
      <c r="E1618" s="183"/>
      <c r="F1618" s="183"/>
      <c r="G1618" s="183"/>
      <c r="J1618" s="183"/>
      <c r="K1618" s="183"/>
      <c r="L1618" s="183"/>
      <c r="O1618" s="90"/>
    </row>
    <row r="1619" spans="1:15" s="76" customFormat="1" ht="31.2" x14ac:dyDescent="0.3">
      <c r="A1619" s="237"/>
      <c r="B1619" s="183"/>
      <c r="C1619" s="183"/>
      <c r="D1619" s="183"/>
      <c r="E1619" s="183"/>
      <c r="F1619" s="183"/>
      <c r="G1619" s="183"/>
      <c r="J1619" s="183"/>
      <c r="K1619" s="183"/>
      <c r="L1619" s="183"/>
      <c r="O1619" s="90"/>
    </row>
    <row r="1620" spans="1:15" s="76" customFormat="1" ht="31.2" x14ac:dyDescent="0.3">
      <c r="A1620" s="237"/>
      <c r="B1620" s="183"/>
      <c r="C1620" s="183"/>
      <c r="D1620" s="183"/>
      <c r="E1620" s="183"/>
      <c r="F1620" s="183"/>
      <c r="G1620" s="183"/>
      <c r="J1620" s="183"/>
      <c r="K1620" s="183"/>
      <c r="L1620" s="183"/>
      <c r="O1620" s="90"/>
    </row>
    <row r="1621" spans="1:15" s="76" customFormat="1" ht="31.2" x14ac:dyDescent="0.3">
      <c r="A1621" s="237"/>
      <c r="B1621" s="183"/>
      <c r="C1621" s="183"/>
      <c r="D1621" s="183"/>
      <c r="E1621" s="183"/>
      <c r="F1621" s="183"/>
      <c r="G1621" s="183"/>
      <c r="J1621" s="183"/>
      <c r="K1621" s="183"/>
      <c r="L1621" s="183"/>
      <c r="O1621" s="90"/>
    </row>
    <row r="1622" spans="1:15" s="76" customFormat="1" ht="31.2" x14ac:dyDescent="0.3">
      <c r="A1622" s="237"/>
      <c r="B1622" s="183"/>
      <c r="C1622" s="183"/>
      <c r="D1622" s="183"/>
      <c r="E1622" s="183"/>
      <c r="F1622" s="183"/>
      <c r="G1622" s="183"/>
      <c r="J1622" s="183"/>
      <c r="K1622" s="183"/>
      <c r="L1622" s="183"/>
      <c r="O1622" s="90"/>
    </row>
    <row r="1623" spans="1:15" s="76" customFormat="1" ht="31.2" x14ac:dyDescent="0.3">
      <c r="A1623" s="237"/>
      <c r="B1623" s="183"/>
      <c r="C1623" s="183"/>
      <c r="D1623" s="183"/>
      <c r="E1623" s="183"/>
      <c r="F1623" s="183"/>
      <c r="G1623" s="183"/>
      <c r="J1623" s="183"/>
      <c r="K1623" s="183"/>
      <c r="L1623" s="183"/>
      <c r="O1623" s="90"/>
    </row>
    <row r="1624" spans="1:15" s="76" customFormat="1" ht="31.2" x14ac:dyDescent="0.3">
      <c r="A1624" s="237"/>
      <c r="B1624" s="183"/>
      <c r="C1624" s="183"/>
      <c r="D1624" s="183"/>
      <c r="E1624" s="183"/>
      <c r="F1624" s="183"/>
      <c r="G1624" s="183"/>
      <c r="J1624" s="183"/>
      <c r="K1624" s="183"/>
      <c r="L1624" s="183"/>
      <c r="O1624" s="90"/>
    </row>
    <row r="1625" spans="1:15" s="76" customFormat="1" ht="31.2" x14ac:dyDescent="0.3">
      <c r="A1625" s="237"/>
      <c r="B1625" s="183"/>
      <c r="C1625" s="183"/>
      <c r="D1625" s="183"/>
      <c r="E1625" s="183"/>
      <c r="F1625" s="183"/>
      <c r="G1625" s="183"/>
      <c r="J1625" s="183"/>
      <c r="K1625" s="183"/>
      <c r="L1625" s="183"/>
      <c r="O1625" s="90"/>
    </row>
    <row r="1626" spans="1:15" s="76" customFormat="1" ht="31.2" x14ac:dyDescent="0.3">
      <c r="A1626" s="237"/>
      <c r="B1626" s="183"/>
      <c r="C1626" s="183"/>
      <c r="D1626" s="183"/>
      <c r="E1626" s="183"/>
      <c r="F1626" s="183"/>
      <c r="G1626" s="183"/>
      <c r="J1626" s="183"/>
      <c r="K1626" s="183"/>
      <c r="L1626" s="183"/>
      <c r="O1626" s="90"/>
    </row>
    <row r="1627" spans="1:15" s="76" customFormat="1" ht="31.2" x14ac:dyDescent="0.3">
      <c r="A1627" s="237"/>
      <c r="B1627" s="183"/>
      <c r="C1627" s="183"/>
      <c r="D1627" s="183"/>
      <c r="E1627" s="183"/>
      <c r="F1627" s="183"/>
      <c r="G1627" s="183"/>
      <c r="J1627" s="183"/>
      <c r="K1627" s="183"/>
      <c r="L1627" s="183"/>
      <c r="O1627" s="90"/>
    </row>
    <row r="1628" spans="1:15" s="76" customFormat="1" ht="31.2" x14ac:dyDescent="0.3">
      <c r="A1628" s="237"/>
      <c r="B1628" s="183"/>
      <c r="C1628" s="183"/>
      <c r="D1628" s="183"/>
      <c r="E1628" s="183"/>
      <c r="F1628" s="183"/>
      <c r="G1628" s="183"/>
      <c r="J1628" s="183"/>
      <c r="K1628" s="183"/>
      <c r="L1628" s="183"/>
      <c r="O1628" s="90"/>
    </row>
    <row r="1629" spans="1:15" s="76" customFormat="1" ht="31.2" x14ac:dyDescent="0.3">
      <c r="A1629" s="237"/>
      <c r="B1629" s="183"/>
      <c r="C1629" s="183"/>
      <c r="D1629" s="183"/>
      <c r="E1629" s="183"/>
      <c r="F1629" s="183"/>
      <c r="G1629" s="183"/>
      <c r="J1629" s="183"/>
      <c r="K1629" s="183"/>
      <c r="L1629" s="183"/>
      <c r="O1629" s="90"/>
    </row>
    <row r="1630" spans="1:15" s="76" customFormat="1" ht="31.2" x14ac:dyDescent="0.3">
      <c r="A1630" s="237"/>
      <c r="B1630" s="183"/>
      <c r="C1630" s="183"/>
      <c r="D1630" s="183"/>
      <c r="E1630" s="183"/>
      <c r="F1630" s="183"/>
      <c r="G1630" s="183"/>
      <c r="J1630" s="183"/>
      <c r="K1630" s="183"/>
      <c r="L1630" s="183"/>
      <c r="O1630" s="90"/>
    </row>
    <row r="1631" spans="1:15" s="76" customFormat="1" ht="31.2" x14ac:dyDescent="0.3">
      <c r="A1631" s="237"/>
      <c r="B1631" s="183"/>
      <c r="C1631" s="183"/>
      <c r="D1631" s="183"/>
      <c r="E1631" s="183"/>
      <c r="F1631" s="183"/>
      <c r="G1631" s="183"/>
      <c r="J1631" s="183"/>
      <c r="K1631" s="183"/>
      <c r="L1631" s="183"/>
      <c r="O1631" s="90"/>
    </row>
    <row r="1632" spans="1:15" s="76" customFormat="1" ht="31.2" x14ac:dyDescent="0.3">
      <c r="A1632" s="237"/>
      <c r="B1632" s="183"/>
      <c r="C1632" s="183"/>
      <c r="D1632" s="183"/>
      <c r="E1632" s="183"/>
      <c r="F1632" s="183"/>
      <c r="G1632" s="183"/>
      <c r="J1632" s="183"/>
      <c r="K1632" s="183"/>
      <c r="L1632" s="183"/>
      <c r="O1632" s="90"/>
    </row>
    <row r="1633" spans="1:15" s="76" customFormat="1" ht="31.2" x14ac:dyDescent="0.3">
      <c r="A1633" s="237"/>
      <c r="B1633" s="183"/>
      <c r="C1633" s="183"/>
      <c r="D1633" s="183"/>
      <c r="E1633" s="183"/>
      <c r="F1633" s="183"/>
      <c r="G1633" s="183"/>
      <c r="J1633" s="183"/>
      <c r="K1633" s="183"/>
      <c r="L1633" s="183"/>
      <c r="O1633" s="90"/>
    </row>
    <row r="1634" spans="1:15" s="76" customFormat="1" ht="31.2" x14ac:dyDescent="0.3">
      <c r="A1634" s="237"/>
      <c r="B1634" s="183"/>
      <c r="C1634" s="183"/>
      <c r="D1634" s="183"/>
      <c r="E1634" s="183"/>
      <c r="F1634" s="183"/>
      <c r="G1634" s="183"/>
      <c r="J1634" s="183"/>
      <c r="K1634" s="183"/>
      <c r="L1634" s="183"/>
      <c r="O1634" s="90"/>
    </row>
    <row r="1635" spans="1:15" s="76" customFormat="1" ht="31.2" x14ac:dyDescent="0.3">
      <c r="A1635" s="237"/>
      <c r="B1635" s="183"/>
      <c r="C1635" s="183"/>
      <c r="D1635" s="183"/>
      <c r="E1635" s="183"/>
      <c r="F1635" s="183"/>
      <c r="G1635" s="183"/>
      <c r="J1635" s="183"/>
      <c r="K1635" s="183"/>
      <c r="L1635" s="183"/>
      <c r="O1635" s="90"/>
    </row>
    <row r="1636" spans="1:15" s="76" customFormat="1" ht="30" x14ac:dyDescent="0.3">
      <c r="A1636" s="237"/>
      <c r="B1636" s="183"/>
      <c r="C1636" s="183"/>
      <c r="D1636" s="183"/>
      <c r="E1636" s="183"/>
      <c r="F1636" s="183"/>
      <c r="G1636" s="183"/>
      <c r="J1636" s="183"/>
      <c r="K1636" s="183"/>
      <c r="L1636" s="183"/>
      <c r="O1636" s="80"/>
    </row>
    <row r="1637" spans="1:15" s="76" customFormat="1" ht="31.2" x14ac:dyDescent="0.3">
      <c r="A1637" s="237"/>
      <c r="B1637" s="183"/>
      <c r="C1637" s="183"/>
      <c r="D1637" s="183"/>
      <c r="E1637" s="183"/>
      <c r="F1637" s="183"/>
      <c r="G1637" s="183"/>
      <c r="J1637" s="183"/>
      <c r="K1637" s="183"/>
      <c r="L1637" s="183"/>
      <c r="O1637" s="90"/>
    </row>
    <row r="1638" spans="1:15" s="76" customFormat="1" ht="31.2" x14ac:dyDescent="0.3">
      <c r="A1638" s="237"/>
      <c r="B1638" s="183"/>
      <c r="C1638" s="183"/>
      <c r="D1638" s="183"/>
      <c r="E1638" s="183"/>
      <c r="F1638" s="183"/>
      <c r="G1638" s="183"/>
      <c r="J1638" s="183"/>
      <c r="K1638" s="183"/>
      <c r="L1638" s="183"/>
      <c r="O1638" s="90"/>
    </row>
    <row r="1639" spans="1:15" s="76" customFormat="1" ht="31.2" x14ac:dyDescent="0.3">
      <c r="A1639" s="237"/>
      <c r="B1639" s="183"/>
      <c r="C1639" s="183"/>
      <c r="D1639" s="183"/>
      <c r="E1639" s="183"/>
      <c r="F1639" s="183"/>
      <c r="G1639" s="183"/>
      <c r="J1639" s="183"/>
      <c r="K1639" s="183"/>
      <c r="L1639" s="183"/>
      <c r="O1639" s="90"/>
    </row>
    <row r="1640" spans="1:15" s="76" customFormat="1" ht="31.2" x14ac:dyDescent="0.3">
      <c r="A1640" s="237"/>
      <c r="B1640" s="183"/>
      <c r="C1640" s="183"/>
      <c r="D1640" s="183"/>
      <c r="E1640" s="183"/>
      <c r="F1640" s="183"/>
      <c r="G1640" s="183"/>
      <c r="J1640" s="183"/>
      <c r="K1640" s="183"/>
      <c r="L1640" s="183"/>
      <c r="O1640" s="90"/>
    </row>
    <row r="1641" spans="1:15" s="76" customFormat="1" ht="31.2" x14ac:dyDescent="0.3">
      <c r="A1641" s="237"/>
      <c r="B1641" s="183"/>
      <c r="C1641" s="183"/>
      <c r="D1641" s="183"/>
      <c r="E1641" s="183"/>
      <c r="F1641" s="183"/>
      <c r="G1641" s="183"/>
      <c r="J1641" s="183"/>
      <c r="K1641" s="183"/>
      <c r="L1641" s="183"/>
      <c r="O1641" s="90"/>
    </row>
    <row r="1642" spans="1:15" s="76" customFormat="1" ht="31.2" x14ac:dyDescent="0.3">
      <c r="A1642" s="237"/>
      <c r="B1642" s="183"/>
      <c r="C1642" s="183"/>
      <c r="D1642" s="183"/>
      <c r="E1642" s="183"/>
      <c r="F1642" s="183"/>
      <c r="G1642" s="183"/>
      <c r="J1642" s="183"/>
      <c r="K1642" s="183"/>
      <c r="L1642" s="183"/>
      <c r="O1642" s="90"/>
    </row>
    <row r="1643" spans="1:15" s="76" customFormat="1" ht="31.2" x14ac:dyDescent="0.3">
      <c r="A1643" s="237"/>
      <c r="B1643" s="183"/>
      <c r="C1643" s="183"/>
      <c r="D1643" s="183"/>
      <c r="E1643" s="183"/>
      <c r="F1643" s="183"/>
      <c r="G1643" s="183"/>
      <c r="J1643" s="183"/>
      <c r="K1643" s="183"/>
      <c r="L1643" s="183"/>
      <c r="O1643" s="90"/>
    </row>
    <row r="1644" spans="1:15" s="76" customFormat="1" ht="31.2" x14ac:dyDescent="0.3">
      <c r="A1644" s="237"/>
      <c r="B1644" s="183"/>
      <c r="C1644" s="183"/>
      <c r="D1644" s="183"/>
      <c r="E1644" s="183"/>
      <c r="F1644" s="183"/>
      <c r="G1644" s="183"/>
      <c r="J1644" s="183"/>
      <c r="K1644" s="183"/>
      <c r="L1644" s="183"/>
      <c r="O1644" s="90"/>
    </row>
    <row r="1645" spans="1:15" s="76" customFormat="1" ht="31.2" x14ac:dyDescent="0.3">
      <c r="A1645" s="237"/>
      <c r="B1645" s="183"/>
      <c r="C1645" s="183"/>
      <c r="D1645" s="183"/>
      <c r="E1645" s="183"/>
      <c r="F1645" s="183"/>
      <c r="G1645" s="183"/>
      <c r="J1645" s="183"/>
      <c r="K1645" s="183"/>
      <c r="L1645" s="183"/>
      <c r="O1645" s="90"/>
    </row>
    <row r="1646" spans="1:15" s="76" customFormat="1" ht="31.2" x14ac:dyDescent="0.3">
      <c r="A1646" s="237"/>
      <c r="B1646" s="183"/>
      <c r="C1646" s="183"/>
      <c r="D1646" s="183"/>
      <c r="E1646" s="183"/>
      <c r="F1646" s="183"/>
      <c r="G1646" s="183"/>
      <c r="J1646" s="183"/>
      <c r="K1646" s="183"/>
      <c r="L1646" s="183"/>
      <c r="O1646" s="90"/>
    </row>
    <row r="1647" spans="1:15" s="76" customFormat="1" ht="31.2" x14ac:dyDescent="0.3">
      <c r="A1647" s="237"/>
      <c r="B1647" s="183"/>
      <c r="C1647" s="183"/>
      <c r="D1647" s="183"/>
      <c r="E1647" s="183"/>
      <c r="F1647" s="183"/>
      <c r="G1647" s="183"/>
      <c r="J1647" s="183"/>
      <c r="K1647" s="183"/>
      <c r="L1647" s="183"/>
      <c r="O1647" s="90"/>
    </row>
    <row r="1648" spans="1:15" s="76" customFormat="1" ht="31.2" x14ac:dyDescent="0.3">
      <c r="A1648" s="237"/>
      <c r="B1648" s="183"/>
      <c r="C1648" s="183"/>
      <c r="D1648" s="183"/>
      <c r="E1648" s="183"/>
      <c r="F1648" s="183"/>
      <c r="G1648" s="183"/>
      <c r="J1648" s="183"/>
      <c r="K1648" s="183"/>
      <c r="L1648" s="183"/>
      <c r="O1648" s="90"/>
    </row>
    <row r="1649" spans="1:15" s="76" customFormat="1" ht="31.2" x14ac:dyDescent="0.3">
      <c r="A1649" s="237"/>
      <c r="B1649" s="183"/>
      <c r="C1649" s="183"/>
      <c r="D1649" s="183"/>
      <c r="E1649" s="183"/>
      <c r="F1649" s="183"/>
      <c r="G1649" s="183"/>
      <c r="J1649" s="183"/>
      <c r="K1649" s="183"/>
      <c r="L1649" s="183"/>
      <c r="O1649" s="90"/>
    </row>
    <row r="1650" spans="1:15" s="76" customFormat="1" ht="31.2" x14ac:dyDescent="0.3">
      <c r="A1650" s="237"/>
      <c r="B1650" s="183"/>
      <c r="C1650" s="183"/>
      <c r="D1650" s="183"/>
      <c r="E1650" s="183"/>
      <c r="F1650" s="183"/>
      <c r="G1650" s="183"/>
      <c r="J1650" s="183"/>
      <c r="K1650" s="183"/>
      <c r="L1650" s="183"/>
      <c r="O1650" s="90"/>
    </row>
    <row r="1651" spans="1:15" s="76" customFormat="1" ht="31.2" x14ac:dyDescent="0.3">
      <c r="A1651" s="237"/>
      <c r="B1651" s="183"/>
      <c r="C1651" s="183"/>
      <c r="D1651" s="183"/>
      <c r="E1651" s="183"/>
      <c r="F1651" s="183"/>
      <c r="G1651" s="183"/>
      <c r="J1651" s="183"/>
      <c r="K1651" s="183"/>
      <c r="L1651" s="183"/>
      <c r="O1651" s="90"/>
    </row>
    <row r="1652" spans="1:15" s="76" customFormat="1" ht="31.2" x14ac:dyDescent="0.3">
      <c r="A1652" s="237"/>
      <c r="B1652" s="183"/>
      <c r="C1652" s="183"/>
      <c r="D1652" s="183"/>
      <c r="E1652" s="183"/>
      <c r="F1652" s="183"/>
      <c r="G1652" s="183"/>
      <c r="J1652" s="183"/>
      <c r="K1652" s="183"/>
      <c r="L1652" s="183"/>
      <c r="O1652" s="90"/>
    </row>
    <row r="1653" spans="1:15" s="76" customFormat="1" ht="31.2" x14ac:dyDescent="0.3">
      <c r="A1653" s="237"/>
      <c r="B1653" s="183"/>
      <c r="C1653" s="183"/>
      <c r="D1653" s="183"/>
      <c r="E1653" s="183"/>
      <c r="F1653" s="183"/>
      <c r="G1653" s="183"/>
      <c r="J1653" s="183"/>
      <c r="K1653" s="183"/>
      <c r="L1653" s="183"/>
      <c r="O1653" s="90"/>
    </row>
    <row r="1654" spans="1:15" s="76" customFormat="1" ht="31.2" x14ac:dyDescent="0.3">
      <c r="A1654" s="237"/>
      <c r="B1654" s="183"/>
      <c r="C1654" s="183"/>
      <c r="D1654" s="183"/>
      <c r="E1654" s="183"/>
      <c r="F1654" s="183"/>
      <c r="G1654" s="183"/>
      <c r="J1654" s="183"/>
      <c r="K1654" s="183"/>
      <c r="L1654" s="183"/>
      <c r="O1654" s="90"/>
    </row>
    <row r="1655" spans="1:15" s="76" customFormat="1" ht="31.2" x14ac:dyDescent="0.3">
      <c r="A1655" s="237"/>
      <c r="B1655" s="183"/>
      <c r="C1655" s="183"/>
      <c r="D1655" s="183"/>
      <c r="E1655" s="183"/>
      <c r="F1655" s="183"/>
      <c r="G1655" s="183"/>
      <c r="J1655" s="183"/>
      <c r="K1655" s="183"/>
      <c r="L1655" s="183"/>
      <c r="O1655" s="90"/>
    </row>
    <row r="1656" spans="1:15" s="76" customFormat="1" ht="31.2" x14ac:dyDescent="0.3">
      <c r="A1656" s="237"/>
      <c r="B1656" s="183"/>
      <c r="C1656" s="183"/>
      <c r="D1656" s="183"/>
      <c r="E1656" s="183"/>
      <c r="F1656" s="183"/>
      <c r="G1656" s="183"/>
      <c r="J1656" s="183"/>
      <c r="K1656" s="183"/>
      <c r="L1656" s="183"/>
      <c r="O1656" s="90"/>
    </row>
    <row r="1657" spans="1:15" s="76" customFormat="1" ht="31.2" x14ac:dyDescent="0.3">
      <c r="A1657" s="237"/>
      <c r="B1657" s="183"/>
      <c r="C1657" s="183"/>
      <c r="D1657" s="183"/>
      <c r="E1657" s="183"/>
      <c r="F1657" s="183"/>
      <c r="G1657" s="183"/>
      <c r="J1657" s="183"/>
      <c r="K1657" s="183"/>
      <c r="L1657" s="183"/>
      <c r="O1657" s="90"/>
    </row>
    <row r="1658" spans="1:15" s="76" customFormat="1" ht="31.2" x14ac:dyDescent="0.3">
      <c r="A1658" s="237"/>
      <c r="B1658" s="183"/>
      <c r="C1658" s="183"/>
      <c r="D1658" s="183"/>
      <c r="E1658" s="183"/>
      <c r="F1658" s="183"/>
      <c r="G1658" s="183"/>
      <c r="J1658" s="183"/>
      <c r="K1658" s="183"/>
      <c r="L1658" s="183"/>
      <c r="O1658" s="90"/>
    </row>
    <row r="1659" spans="1:15" s="76" customFormat="1" ht="31.2" x14ac:dyDescent="0.3">
      <c r="A1659" s="237"/>
      <c r="B1659" s="183"/>
      <c r="C1659" s="183"/>
      <c r="D1659" s="183"/>
      <c r="E1659" s="183"/>
      <c r="F1659" s="183"/>
      <c r="G1659" s="183"/>
      <c r="J1659" s="183"/>
      <c r="K1659" s="183"/>
      <c r="L1659" s="183"/>
      <c r="O1659" s="90"/>
    </row>
    <row r="1660" spans="1:15" s="76" customFormat="1" ht="31.2" x14ac:dyDescent="0.3">
      <c r="A1660" s="237"/>
      <c r="B1660" s="183"/>
      <c r="C1660" s="183"/>
      <c r="D1660" s="183"/>
      <c r="E1660" s="183"/>
      <c r="F1660" s="183"/>
      <c r="G1660" s="183"/>
      <c r="J1660" s="183"/>
      <c r="K1660" s="183"/>
      <c r="L1660" s="183"/>
      <c r="O1660" s="90"/>
    </row>
    <row r="1661" spans="1:15" s="76" customFormat="1" ht="31.2" x14ac:dyDescent="0.3">
      <c r="A1661" s="237"/>
      <c r="B1661" s="183"/>
      <c r="C1661" s="183"/>
      <c r="D1661" s="183"/>
      <c r="E1661" s="183"/>
      <c r="F1661" s="183"/>
      <c r="G1661" s="183"/>
      <c r="J1661" s="183"/>
      <c r="K1661" s="183"/>
      <c r="L1661" s="183"/>
      <c r="O1661" s="90"/>
    </row>
    <row r="1662" spans="1:15" s="76" customFormat="1" ht="31.2" x14ac:dyDescent="0.3">
      <c r="A1662" s="237"/>
      <c r="B1662" s="183"/>
      <c r="C1662" s="183"/>
      <c r="D1662" s="183"/>
      <c r="E1662" s="183"/>
      <c r="F1662" s="183"/>
      <c r="G1662" s="183"/>
      <c r="J1662" s="183"/>
      <c r="K1662" s="183"/>
      <c r="L1662" s="183"/>
      <c r="O1662" s="90"/>
    </row>
    <row r="1663" spans="1:15" s="76" customFormat="1" ht="31.2" x14ac:dyDescent="0.3">
      <c r="A1663" s="237"/>
      <c r="B1663" s="183"/>
      <c r="C1663" s="183"/>
      <c r="D1663" s="183"/>
      <c r="E1663" s="183"/>
      <c r="F1663" s="183"/>
      <c r="G1663" s="183"/>
      <c r="J1663" s="183"/>
      <c r="K1663" s="183"/>
      <c r="L1663" s="183"/>
      <c r="O1663" s="90"/>
    </row>
    <row r="1664" spans="1:15" s="76" customFormat="1" ht="31.2" x14ac:dyDescent="0.3">
      <c r="A1664" s="237"/>
      <c r="B1664" s="183"/>
      <c r="C1664" s="183"/>
      <c r="D1664" s="183"/>
      <c r="E1664" s="183"/>
      <c r="F1664" s="183"/>
      <c r="G1664" s="183"/>
      <c r="J1664" s="183"/>
      <c r="K1664" s="183"/>
      <c r="L1664" s="183"/>
      <c r="O1664" s="90"/>
    </row>
    <row r="1665" spans="1:15" s="76" customFormat="1" ht="31.2" x14ac:dyDescent="0.3">
      <c r="A1665" s="237"/>
      <c r="B1665" s="183"/>
      <c r="C1665" s="183"/>
      <c r="D1665" s="183"/>
      <c r="E1665" s="183"/>
      <c r="F1665" s="183"/>
      <c r="G1665" s="183"/>
      <c r="J1665" s="183"/>
      <c r="K1665" s="183"/>
      <c r="L1665" s="183"/>
      <c r="O1665" s="90"/>
    </row>
    <row r="1666" spans="1:15" s="76" customFormat="1" ht="31.2" x14ac:dyDescent="0.3">
      <c r="A1666" s="237"/>
      <c r="B1666" s="183"/>
      <c r="C1666" s="183"/>
      <c r="D1666" s="183"/>
      <c r="E1666" s="183"/>
      <c r="F1666" s="183"/>
      <c r="G1666" s="183"/>
      <c r="J1666" s="183"/>
      <c r="K1666" s="183"/>
      <c r="L1666" s="183"/>
      <c r="O1666" s="90"/>
    </row>
    <row r="1667" spans="1:15" s="76" customFormat="1" ht="31.2" x14ac:dyDescent="0.3">
      <c r="A1667" s="237"/>
      <c r="B1667" s="183"/>
      <c r="C1667" s="183"/>
      <c r="D1667" s="183"/>
      <c r="E1667" s="183"/>
      <c r="F1667" s="183"/>
      <c r="G1667" s="183"/>
      <c r="J1667" s="183"/>
      <c r="K1667" s="183"/>
      <c r="L1667" s="183"/>
      <c r="O1667" s="90"/>
    </row>
    <row r="1668" spans="1:15" s="76" customFormat="1" ht="31.2" x14ac:dyDescent="0.3">
      <c r="A1668" s="237"/>
      <c r="B1668" s="183"/>
      <c r="C1668" s="183"/>
      <c r="D1668" s="183"/>
      <c r="E1668" s="183"/>
      <c r="F1668" s="183"/>
      <c r="G1668" s="183"/>
      <c r="J1668" s="183"/>
      <c r="K1668" s="183"/>
      <c r="L1668" s="183"/>
      <c r="O1668" s="90"/>
    </row>
    <row r="1669" spans="1:15" s="76" customFormat="1" ht="31.2" x14ac:dyDescent="0.3">
      <c r="A1669" s="237"/>
      <c r="B1669" s="183"/>
      <c r="C1669" s="183"/>
      <c r="D1669" s="183"/>
      <c r="E1669" s="183"/>
      <c r="F1669" s="183"/>
      <c r="G1669" s="183"/>
      <c r="J1669" s="183"/>
      <c r="K1669" s="183"/>
      <c r="L1669" s="183"/>
      <c r="O1669" s="90"/>
    </row>
    <row r="1670" spans="1:15" s="76" customFormat="1" ht="31.2" x14ac:dyDescent="0.3">
      <c r="A1670" s="237"/>
      <c r="B1670" s="183"/>
      <c r="C1670" s="183"/>
      <c r="D1670" s="183"/>
      <c r="E1670" s="183"/>
      <c r="F1670" s="183"/>
      <c r="G1670" s="183"/>
      <c r="J1670" s="183"/>
      <c r="K1670" s="183"/>
      <c r="L1670" s="183"/>
      <c r="O1670" s="90"/>
    </row>
    <row r="1671" spans="1:15" s="76" customFormat="1" ht="31.2" x14ac:dyDescent="0.3">
      <c r="A1671" s="237"/>
      <c r="B1671" s="183"/>
      <c r="C1671" s="183"/>
      <c r="D1671" s="183"/>
      <c r="E1671" s="183"/>
      <c r="F1671" s="183"/>
      <c r="G1671" s="183"/>
      <c r="J1671" s="183"/>
      <c r="K1671" s="183"/>
      <c r="L1671" s="183"/>
      <c r="O1671" s="90"/>
    </row>
    <row r="1672" spans="1:15" s="76" customFormat="1" ht="31.2" x14ac:dyDescent="0.3">
      <c r="A1672" s="237"/>
      <c r="B1672" s="183"/>
      <c r="C1672" s="183"/>
      <c r="D1672" s="183"/>
      <c r="E1672" s="183"/>
      <c r="F1672" s="183"/>
      <c r="G1672" s="183"/>
      <c r="J1672" s="183"/>
      <c r="K1672" s="183"/>
      <c r="L1672" s="183"/>
      <c r="O1672" s="90"/>
    </row>
    <row r="1673" spans="1:15" s="76" customFormat="1" ht="31.2" x14ac:dyDescent="0.3">
      <c r="A1673" s="237"/>
      <c r="B1673" s="183"/>
      <c r="C1673" s="183"/>
      <c r="D1673" s="183"/>
      <c r="E1673" s="183"/>
      <c r="F1673" s="183"/>
      <c r="G1673" s="183"/>
      <c r="J1673" s="183"/>
      <c r="K1673" s="183"/>
      <c r="L1673" s="183"/>
      <c r="O1673" s="90"/>
    </row>
    <row r="1674" spans="1:15" s="76" customFormat="1" ht="31.2" x14ac:dyDescent="0.3">
      <c r="A1674" s="237"/>
      <c r="B1674" s="183"/>
      <c r="C1674" s="183"/>
      <c r="D1674" s="183"/>
      <c r="E1674" s="183"/>
      <c r="F1674" s="183"/>
      <c r="G1674" s="183"/>
      <c r="J1674" s="183"/>
      <c r="K1674" s="183"/>
      <c r="L1674" s="183"/>
      <c r="O1674" s="90"/>
    </row>
    <row r="1675" spans="1:15" s="76" customFormat="1" ht="31.2" x14ac:dyDescent="0.3">
      <c r="A1675" s="237"/>
      <c r="B1675" s="183"/>
      <c r="C1675" s="183"/>
      <c r="D1675" s="183"/>
      <c r="E1675" s="183"/>
      <c r="F1675" s="183"/>
      <c r="G1675" s="183"/>
      <c r="J1675" s="183"/>
      <c r="K1675" s="183"/>
      <c r="L1675" s="183"/>
      <c r="O1675" s="90"/>
    </row>
    <row r="1676" spans="1:15" s="76" customFormat="1" ht="31.2" x14ac:dyDescent="0.3">
      <c r="A1676" s="237"/>
      <c r="B1676" s="183"/>
      <c r="C1676" s="183"/>
      <c r="D1676" s="183"/>
      <c r="E1676" s="183"/>
      <c r="F1676" s="183"/>
      <c r="G1676" s="183"/>
      <c r="J1676" s="183"/>
      <c r="K1676" s="183"/>
      <c r="L1676" s="183"/>
      <c r="O1676" s="90"/>
    </row>
    <row r="1677" spans="1:15" s="76" customFormat="1" ht="31.2" x14ac:dyDescent="0.3">
      <c r="A1677" s="237"/>
      <c r="B1677" s="183"/>
      <c r="C1677" s="183"/>
      <c r="D1677" s="183"/>
      <c r="E1677" s="183"/>
      <c r="F1677" s="183"/>
      <c r="G1677" s="183"/>
      <c r="J1677" s="183"/>
      <c r="K1677" s="183"/>
      <c r="L1677" s="183"/>
      <c r="O1677" s="90"/>
    </row>
    <row r="1678" spans="1:15" s="76" customFormat="1" ht="31.2" x14ac:dyDescent="0.3">
      <c r="A1678" s="237"/>
      <c r="B1678" s="183"/>
      <c r="C1678" s="183"/>
      <c r="D1678" s="183"/>
      <c r="E1678" s="183"/>
      <c r="F1678" s="183"/>
      <c r="G1678" s="183"/>
      <c r="J1678" s="183"/>
      <c r="K1678" s="183"/>
      <c r="L1678" s="183"/>
      <c r="O1678" s="90"/>
    </row>
    <row r="1679" spans="1:15" s="76" customFormat="1" ht="31.2" x14ac:dyDescent="0.3">
      <c r="A1679" s="237"/>
      <c r="B1679" s="183"/>
      <c r="C1679" s="183"/>
      <c r="D1679" s="183"/>
      <c r="E1679" s="183"/>
      <c r="F1679" s="183"/>
      <c r="G1679" s="183"/>
      <c r="J1679" s="183"/>
      <c r="K1679" s="183"/>
      <c r="L1679" s="183"/>
      <c r="O1679" s="90"/>
    </row>
    <row r="1680" spans="1:15" s="76" customFormat="1" ht="31.2" x14ac:dyDescent="0.3">
      <c r="A1680" s="237"/>
      <c r="B1680" s="183"/>
      <c r="C1680" s="183"/>
      <c r="D1680" s="183"/>
      <c r="E1680" s="183"/>
      <c r="F1680" s="183"/>
      <c r="G1680" s="183"/>
      <c r="J1680" s="183"/>
      <c r="K1680" s="183"/>
      <c r="L1680" s="183"/>
      <c r="O1680" s="90"/>
    </row>
    <row r="1681" spans="1:15" s="76" customFormat="1" ht="31.2" x14ac:dyDescent="0.3">
      <c r="A1681" s="237"/>
      <c r="B1681" s="183"/>
      <c r="C1681" s="183"/>
      <c r="D1681" s="183"/>
      <c r="E1681" s="183"/>
      <c r="F1681" s="183"/>
      <c r="G1681" s="183"/>
      <c r="J1681" s="183"/>
      <c r="K1681" s="183"/>
      <c r="L1681" s="183"/>
      <c r="O1681" s="90"/>
    </row>
    <row r="1682" spans="1:15" s="76" customFormat="1" ht="30" x14ac:dyDescent="0.3">
      <c r="A1682" s="237"/>
      <c r="B1682" s="183"/>
      <c r="C1682" s="183"/>
      <c r="D1682" s="183"/>
      <c r="E1682" s="183"/>
      <c r="F1682" s="183"/>
      <c r="G1682" s="183"/>
      <c r="J1682" s="183"/>
      <c r="K1682" s="183"/>
      <c r="L1682" s="183"/>
      <c r="O1682" s="80"/>
    </row>
    <row r="1683" spans="1:15" s="76" customFormat="1" ht="31.2" x14ac:dyDescent="0.3">
      <c r="A1683" s="237"/>
      <c r="B1683" s="183"/>
      <c r="C1683" s="183"/>
      <c r="D1683" s="183"/>
      <c r="E1683" s="183"/>
      <c r="F1683" s="183"/>
      <c r="G1683" s="183"/>
      <c r="J1683" s="183"/>
      <c r="K1683" s="183"/>
      <c r="L1683" s="183"/>
      <c r="O1683" s="90"/>
    </row>
    <row r="1684" spans="1:15" s="76" customFormat="1" ht="31.2" x14ac:dyDescent="0.3">
      <c r="A1684" s="237"/>
      <c r="B1684" s="183"/>
      <c r="C1684" s="183"/>
      <c r="D1684" s="183"/>
      <c r="E1684" s="183"/>
      <c r="F1684" s="183"/>
      <c r="G1684" s="183"/>
      <c r="J1684" s="183"/>
      <c r="K1684" s="183"/>
      <c r="L1684" s="183"/>
      <c r="O1684" s="90"/>
    </row>
    <row r="1685" spans="1:15" s="76" customFormat="1" ht="31.2" x14ac:dyDescent="0.3">
      <c r="A1685" s="237"/>
      <c r="B1685" s="183"/>
      <c r="C1685" s="183"/>
      <c r="D1685" s="183"/>
      <c r="E1685" s="183"/>
      <c r="F1685" s="183"/>
      <c r="G1685" s="183"/>
      <c r="J1685" s="183"/>
      <c r="K1685" s="183"/>
      <c r="L1685" s="183"/>
      <c r="O1685" s="90"/>
    </row>
    <row r="1686" spans="1:15" s="76" customFormat="1" ht="31.2" x14ac:dyDescent="0.3">
      <c r="A1686" s="237"/>
      <c r="B1686" s="183"/>
      <c r="C1686" s="183"/>
      <c r="D1686" s="183"/>
      <c r="E1686" s="183"/>
      <c r="F1686" s="183"/>
      <c r="G1686" s="183"/>
      <c r="J1686" s="183"/>
      <c r="K1686" s="183"/>
      <c r="L1686" s="183"/>
      <c r="O1686" s="90"/>
    </row>
    <row r="1687" spans="1:15" s="76" customFormat="1" ht="31.2" x14ac:dyDescent="0.3">
      <c r="A1687" s="237"/>
      <c r="B1687" s="183"/>
      <c r="C1687" s="183"/>
      <c r="D1687" s="183"/>
      <c r="E1687" s="183"/>
      <c r="F1687" s="183"/>
      <c r="G1687" s="183"/>
      <c r="J1687" s="183"/>
      <c r="K1687" s="183"/>
      <c r="L1687" s="183"/>
      <c r="O1687" s="90"/>
    </row>
    <row r="1688" spans="1:15" s="76" customFormat="1" ht="31.2" x14ac:dyDescent="0.3">
      <c r="A1688" s="237"/>
      <c r="B1688" s="183"/>
      <c r="C1688" s="183"/>
      <c r="D1688" s="183"/>
      <c r="E1688" s="183"/>
      <c r="F1688" s="183"/>
      <c r="G1688" s="183"/>
      <c r="J1688" s="183"/>
      <c r="K1688" s="183"/>
      <c r="L1688" s="183"/>
      <c r="O1688" s="90"/>
    </row>
    <row r="1689" spans="1:15" s="76" customFormat="1" ht="31.2" x14ac:dyDescent="0.3">
      <c r="A1689" s="237"/>
      <c r="B1689" s="183"/>
      <c r="C1689" s="183"/>
      <c r="D1689" s="183"/>
      <c r="E1689" s="183"/>
      <c r="F1689" s="183"/>
      <c r="G1689" s="183"/>
      <c r="J1689" s="183"/>
      <c r="K1689" s="183"/>
      <c r="L1689" s="183"/>
      <c r="O1689" s="90"/>
    </row>
    <row r="1690" spans="1:15" s="76" customFormat="1" ht="31.2" x14ac:dyDescent="0.3">
      <c r="A1690" s="237"/>
      <c r="B1690" s="183"/>
      <c r="C1690" s="183"/>
      <c r="D1690" s="183"/>
      <c r="E1690" s="183"/>
      <c r="F1690" s="183"/>
      <c r="G1690" s="183"/>
      <c r="J1690" s="183"/>
      <c r="K1690" s="183"/>
      <c r="L1690" s="183"/>
      <c r="O1690" s="90"/>
    </row>
    <row r="1691" spans="1:15" s="76" customFormat="1" ht="31.2" x14ac:dyDescent="0.3">
      <c r="A1691" s="237"/>
      <c r="B1691" s="183"/>
      <c r="C1691" s="183"/>
      <c r="D1691" s="183"/>
      <c r="E1691" s="183"/>
      <c r="F1691" s="183"/>
      <c r="G1691" s="183"/>
      <c r="J1691" s="183"/>
      <c r="K1691" s="183"/>
      <c r="L1691" s="183"/>
      <c r="O1691" s="90"/>
    </row>
    <row r="1692" spans="1:15" s="76" customFormat="1" ht="31.2" x14ac:dyDescent="0.3">
      <c r="A1692" s="237"/>
      <c r="B1692" s="183"/>
      <c r="C1692" s="183"/>
      <c r="D1692" s="183"/>
      <c r="E1692" s="183"/>
      <c r="F1692" s="183"/>
      <c r="G1692" s="183"/>
      <c r="J1692" s="183"/>
      <c r="K1692" s="183"/>
      <c r="L1692" s="183"/>
      <c r="O1692" s="90"/>
    </row>
    <row r="1693" spans="1:15" s="76" customFormat="1" ht="31.2" x14ac:dyDescent="0.3">
      <c r="A1693" s="237"/>
      <c r="B1693" s="183"/>
      <c r="C1693" s="183"/>
      <c r="D1693" s="183"/>
      <c r="E1693" s="183"/>
      <c r="F1693" s="183"/>
      <c r="G1693" s="183"/>
      <c r="J1693" s="183"/>
      <c r="K1693" s="183"/>
      <c r="L1693" s="183"/>
      <c r="O1693" s="90"/>
    </row>
    <row r="1694" spans="1:15" s="76" customFormat="1" ht="31.2" x14ac:dyDescent="0.3">
      <c r="A1694" s="237"/>
      <c r="B1694" s="183"/>
      <c r="C1694" s="183"/>
      <c r="D1694" s="183"/>
      <c r="E1694" s="183"/>
      <c r="F1694" s="183"/>
      <c r="G1694" s="183"/>
      <c r="J1694" s="183"/>
      <c r="K1694" s="183"/>
      <c r="L1694" s="183"/>
      <c r="O1694" s="90"/>
    </row>
    <row r="1695" spans="1:15" s="76" customFormat="1" ht="31.2" x14ac:dyDescent="0.3">
      <c r="A1695" s="237"/>
      <c r="B1695" s="183"/>
      <c r="C1695" s="183"/>
      <c r="D1695" s="183"/>
      <c r="E1695" s="183"/>
      <c r="F1695" s="183"/>
      <c r="G1695" s="183"/>
      <c r="J1695" s="183"/>
      <c r="K1695" s="183"/>
      <c r="L1695" s="183"/>
      <c r="O1695" s="90"/>
    </row>
    <row r="1696" spans="1:15" s="76" customFormat="1" ht="31.2" x14ac:dyDescent="0.3">
      <c r="A1696" s="237"/>
      <c r="B1696" s="183"/>
      <c r="C1696" s="183"/>
      <c r="D1696" s="183"/>
      <c r="E1696" s="183"/>
      <c r="F1696" s="183"/>
      <c r="G1696" s="183"/>
      <c r="J1696" s="183"/>
      <c r="K1696" s="183"/>
      <c r="L1696" s="183"/>
      <c r="O1696" s="90"/>
    </row>
    <row r="1697" spans="1:15" s="76" customFormat="1" ht="31.2" x14ac:dyDescent="0.3">
      <c r="A1697" s="237"/>
      <c r="B1697" s="183"/>
      <c r="C1697" s="183"/>
      <c r="D1697" s="183"/>
      <c r="E1697" s="183"/>
      <c r="F1697" s="183"/>
      <c r="G1697" s="183"/>
      <c r="J1697" s="183"/>
      <c r="K1697" s="183"/>
      <c r="L1697" s="183"/>
      <c r="O1697" s="90"/>
    </row>
    <row r="1698" spans="1:15" s="76" customFormat="1" ht="31.2" x14ac:dyDescent="0.3">
      <c r="A1698" s="237"/>
      <c r="B1698" s="183"/>
      <c r="C1698" s="183"/>
      <c r="D1698" s="183"/>
      <c r="E1698" s="183"/>
      <c r="F1698" s="183"/>
      <c r="G1698" s="183"/>
      <c r="J1698" s="183"/>
      <c r="K1698" s="183"/>
      <c r="L1698" s="183"/>
      <c r="O1698" s="90"/>
    </row>
    <row r="1699" spans="1:15" s="76" customFormat="1" ht="31.2" x14ac:dyDescent="0.3">
      <c r="A1699" s="237"/>
      <c r="B1699" s="183"/>
      <c r="C1699" s="183"/>
      <c r="D1699" s="183"/>
      <c r="E1699" s="183"/>
      <c r="F1699" s="183"/>
      <c r="G1699" s="183"/>
      <c r="J1699" s="183"/>
      <c r="K1699" s="183"/>
      <c r="L1699" s="183"/>
      <c r="O1699" s="90"/>
    </row>
    <row r="1700" spans="1:15" s="76" customFormat="1" ht="31.2" x14ac:dyDescent="0.3">
      <c r="A1700" s="237"/>
      <c r="B1700" s="183"/>
      <c r="C1700" s="183"/>
      <c r="D1700" s="183"/>
      <c r="E1700" s="183"/>
      <c r="F1700" s="183"/>
      <c r="G1700" s="183"/>
      <c r="J1700" s="183"/>
      <c r="K1700" s="183"/>
      <c r="L1700" s="183"/>
      <c r="O1700" s="90"/>
    </row>
    <row r="1701" spans="1:15" s="76" customFormat="1" ht="31.2" x14ac:dyDescent="0.3">
      <c r="A1701" s="237"/>
      <c r="B1701" s="183"/>
      <c r="C1701" s="183"/>
      <c r="D1701" s="183"/>
      <c r="E1701" s="183"/>
      <c r="F1701" s="183"/>
      <c r="G1701" s="183"/>
      <c r="J1701" s="183"/>
      <c r="K1701" s="183"/>
      <c r="L1701" s="183"/>
      <c r="O1701" s="90"/>
    </row>
    <row r="1702" spans="1:15" s="76" customFormat="1" ht="31.2" x14ac:dyDescent="0.3">
      <c r="A1702" s="237"/>
      <c r="B1702" s="183"/>
      <c r="C1702" s="183"/>
      <c r="D1702" s="183"/>
      <c r="E1702" s="183"/>
      <c r="F1702" s="183"/>
      <c r="G1702" s="183"/>
      <c r="J1702" s="183"/>
      <c r="K1702" s="183"/>
      <c r="L1702" s="183"/>
      <c r="O1702" s="90"/>
    </row>
    <row r="1703" spans="1:15" s="76" customFormat="1" ht="31.2" x14ac:dyDescent="0.3">
      <c r="A1703" s="237"/>
      <c r="B1703" s="183"/>
      <c r="C1703" s="183"/>
      <c r="D1703" s="183"/>
      <c r="E1703" s="183"/>
      <c r="F1703" s="183"/>
      <c r="G1703" s="183"/>
      <c r="J1703" s="183"/>
      <c r="K1703" s="183"/>
      <c r="L1703" s="183"/>
      <c r="O1703" s="90"/>
    </row>
    <row r="1704" spans="1:15" s="76" customFormat="1" ht="31.2" x14ac:dyDescent="0.3">
      <c r="A1704" s="237"/>
      <c r="B1704" s="183"/>
      <c r="C1704" s="183"/>
      <c r="D1704" s="183"/>
      <c r="E1704" s="183"/>
      <c r="F1704" s="183"/>
      <c r="G1704" s="183"/>
      <c r="J1704" s="183"/>
      <c r="K1704" s="183"/>
      <c r="L1704" s="183"/>
      <c r="O1704" s="90"/>
    </row>
    <row r="1705" spans="1:15" s="76" customFormat="1" ht="31.2" x14ac:dyDescent="0.3">
      <c r="A1705" s="237"/>
      <c r="B1705" s="183"/>
      <c r="C1705" s="183"/>
      <c r="D1705" s="183"/>
      <c r="E1705" s="183"/>
      <c r="F1705" s="183"/>
      <c r="G1705" s="183"/>
      <c r="J1705" s="183"/>
      <c r="K1705" s="183"/>
      <c r="L1705" s="183"/>
      <c r="O1705" s="90"/>
    </row>
    <row r="1706" spans="1:15" s="76" customFormat="1" ht="31.2" x14ac:dyDescent="0.3">
      <c r="A1706" s="237"/>
      <c r="B1706" s="183"/>
      <c r="C1706" s="183"/>
      <c r="D1706" s="183"/>
      <c r="E1706" s="183"/>
      <c r="F1706" s="183"/>
      <c r="G1706" s="183"/>
      <c r="J1706" s="183"/>
      <c r="K1706" s="183"/>
      <c r="L1706" s="183"/>
      <c r="O1706" s="90"/>
    </row>
    <row r="1707" spans="1:15" s="76" customFormat="1" ht="31.2" x14ac:dyDescent="0.3">
      <c r="A1707" s="237"/>
      <c r="B1707" s="183"/>
      <c r="C1707" s="183"/>
      <c r="D1707" s="183"/>
      <c r="E1707" s="183"/>
      <c r="F1707" s="183"/>
      <c r="G1707" s="183"/>
      <c r="J1707" s="183"/>
      <c r="K1707" s="183"/>
      <c r="L1707" s="183"/>
      <c r="O1707" s="90"/>
    </row>
    <row r="1708" spans="1:15" s="76" customFormat="1" ht="31.2" x14ac:dyDescent="0.3">
      <c r="A1708" s="237"/>
      <c r="B1708" s="183"/>
      <c r="C1708" s="183"/>
      <c r="D1708" s="183"/>
      <c r="E1708" s="183"/>
      <c r="F1708" s="183"/>
      <c r="G1708" s="183"/>
      <c r="J1708" s="183"/>
      <c r="K1708" s="183"/>
      <c r="L1708" s="183"/>
      <c r="O1708" s="90"/>
    </row>
    <row r="1709" spans="1:15" s="76" customFormat="1" ht="31.2" x14ac:dyDescent="0.3">
      <c r="A1709" s="237"/>
      <c r="B1709" s="183"/>
      <c r="C1709" s="183"/>
      <c r="D1709" s="183"/>
      <c r="E1709" s="183"/>
      <c r="F1709" s="183"/>
      <c r="G1709" s="183"/>
      <c r="J1709" s="183"/>
      <c r="K1709" s="183"/>
      <c r="L1709" s="183"/>
      <c r="O1709" s="90"/>
    </row>
    <row r="1710" spans="1:15" s="76" customFormat="1" ht="31.2" x14ac:dyDescent="0.3">
      <c r="A1710" s="237"/>
      <c r="B1710" s="183"/>
      <c r="C1710" s="183"/>
      <c r="D1710" s="183"/>
      <c r="E1710" s="183"/>
      <c r="F1710" s="183"/>
      <c r="G1710" s="183"/>
      <c r="J1710" s="183"/>
      <c r="K1710" s="183"/>
      <c r="L1710" s="183"/>
      <c r="O1710" s="90"/>
    </row>
    <row r="1711" spans="1:15" s="76" customFormat="1" ht="31.2" x14ac:dyDescent="0.3">
      <c r="A1711" s="237"/>
      <c r="B1711" s="183"/>
      <c r="C1711" s="183"/>
      <c r="D1711" s="183"/>
      <c r="E1711" s="183"/>
      <c r="F1711" s="183"/>
      <c r="G1711" s="183"/>
      <c r="J1711" s="183"/>
      <c r="K1711" s="183"/>
      <c r="L1711" s="183"/>
      <c r="O1711" s="90"/>
    </row>
    <row r="1712" spans="1:15" s="76" customFormat="1" ht="31.2" x14ac:dyDescent="0.3">
      <c r="A1712" s="237"/>
      <c r="B1712" s="183"/>
      <c r="C1712" s="183"/>
      <c r="D1712" s="183"/>
      <c r="E1712" s="183"/>
      <c r="F1712" s="183"/>
      <c r="G1712" s="183"/>
      <c r="J1712" s="183"/>
      <c r="K1712" s="183"/>
      <c r="L1712" s="183"/>
      <c r="O1712" s="90"/>
    </row>
    <row r="1713" spans="1:15" s="76" customFormat="1" ht="31.2" x14ac:dyDescent="0.3">
      <c r="A1713" s="237"/>
      <c r="B1713" s="183"/>
      <c r="C1713" s="183"/>
      <c r="D1713" s="183"/>
      <c r="E1713" s="183"/>
      <c r="F1713" s="183"/>
      <c r="G1713" s="183"/>
      <c r="J1713" s="183"/>
      <c r="K1713" s="183"/>
      <c r="L1713" s="183"/>
      <c r="O1713" s="90"/>
    </row>
    <row r="1714" spans="1:15" s="76" customFormat="1" ht="31.2" x14ac:dyDescent="0.3">
      <c r="A1714" s="237"/>
      <c r="B1714" s="183"/>
      <c r="C1714" s="183"/>
      <c r="D1714" s="183"/>
      <c r="E1714" s="183"/>
      <c r="F1714" s="183"/>
      <c r="G1714" s="183"/>
      <c r="J1714" s="183"/>
      <c r="K1714" s="183"/>
      <c r="L1714" s="183"/>
      <c r="O1714" s="90"/>
    </row>
    <row r="1715" spans="1:15" s="76" customFormat="1" ht="31.2" x14ac:dyDescent="0.3">
      <c r="A1715" s="237"/>
      <c r="B1715" s="183"/>
      <c r="C1715" s="183"/>
      <c r="D1715" s="183"/>
      <c r="E1715" s="183"/>
      <c r="F1715" s="183"/>
      <c r="G1715" s="183"/>
      <c r="J1715" s="183"/>
      <c r="K1715" s="183"/>
      <c r="L1715" s="183"/>
      <c r="O1715" s="90"/>
    </row>
    <row r="1716" spans="1:15" s="76" customFormat="1" ht="31.2" x14ac:dyDescent="0.3">
      <c r="A1716" s="237"/>
      <c r="B1716" s="183"/>
      <c r="C1716" s="183"/>
      <c r="D1716" s="183"/>
      <c r="E1716" s="183"/>
      <c r="F1716" s="183"/>
      <c r="G1716" s="183"/>
      <c r="J1716" s="183"/>
      <c r="K1716" s="183"/>
      <c r="L1716" s="183"/>
      <c r="O1716" s="90"/>
    </row>
    <row r="1717" spans="1:15" s="76" customFormat="1" ht="31.2" x14ac:dyDescent="0.3">
      <c r="A1717" s="237"/>
      <c r="B1717" s="183"/>
      <c r="C1717" s="183"/>
      <c r="D1717" s="183"/>
      <c r="E1717" s="183"/>
      <c r="F1717" s="183"/>
      <c r="G1717" s="183"/>
      <c r="J1717" s="183"/>
      <c r="K1717" s="183"/>
      <c r="L1717" s="183"/>
      <c r="O1717" s="90"/>
    </row>
    <row r="1718" spans="1:15" s="76" customFormat="1" ht="31.2" x14ac:dyDescent="0.3">
      <c r="A1718" s="237"/>
      <c r="B1718" s="183"/>
      <c r="C1718" s="183"/>
      <c r="D1718" s="183"/>
      <c r="E1718" s="183"/>
      <c r="F1718" s="183"/>
      <c r="G1718" s="183"/>
      <c r="J1718" s="183"/>
      <c r="K1718" s="183"/>
      <c r="L1718" s="183"/>
      <c r="O1718" s="90"/>
    </row>
    <row r="1719" spans="1:15" s="76" customFormat="1" ht="31.2" x14ac:dyDescent="0.3">
      <c r="A1719" s="237"/>
      <c r="B1719" s="183"/>
      <c r="C1719" s="183"/>
      <c r="D1719" s="183"/>
      <c r="E1719" s="183"/>
      <c r="F1719" s="183"/>
      <c r="G1719" s="183"/>
      <c r="J1719" s="183"/>
      <c r="K1719" s="183"/>
      <c r="L1719" s="183"/>
      <c r="O1719" s="90"/>
    </row>
    <row r="1720" spans="1:15" s="76" customFormat="1" ht="31.2" x14ac:dyDescent="0.3">
      <c r="A1720" s="237"/>
      <c r="B1720" s="183"/>
      <c r="C1720" s="183"/>
      <c r="D1720" s="183"/>
      <c r="E1720" s="183"/>
      <c r="F1720" s="183"/>
      <c r="G1720" s="183"/>
      <c r="J1720" s="183"/>
      <c r="K1720" s="183"/>
      <c r="L1720" s="183"/>
      <c r="O1720" s="90"/>
    </row>
    <row r="1721" spans="1:15" s="76" customFormat="1" ht="31.2" x14ac:dyDescent="0.3">
      <c r="A1721" s="237"/>
      <c r="B1721" s="183"/>
      <c r="C1721" s="183"/>
      <c r="D1721" s="183"/>
      <c r="E1721" s="183"/>
      <c r="F1721" s="183"/>
      <c r="G1721" s="183"/>
      <c r="J1721" s="183"/>
      <c r="K1721" s="183"/>
      <c r="L1721" s="183"/>
      <c r="O1721" s="90"/>
    </row>
    <row r="1722" spans="1:15" s="76" customFormat="1" ht="31.2" x14ac:dyDescent="0.3">
      <c r="A1722" s="237"/>
      <c r="B1722" s="183"/>
      <c r="C1722" s="183"/>
      <c r="D1722" s="183"/>
      <c r="E1722" s="183"/>
      <c r="F1722" s="183"/>
      <c r="G1722" s="183"/>
      <c r="J1722" s="183"/>
      <c r="K1722" s="183"/>
      <c r="L1722" s="183"/>
      <c r="O1722" s="90"/>
    </row>
    <row r="1723" spans="1:15" s="76" customFormat="1" ht="31.2" x14ac:dyDescent="0.3">
      <c r="A1723" s="237"/>
      <c r="B1723" s="183"/>
      <c r="C1723" s="183"/>
      <c r="D1723" s="183"/>
      <c r="E1723" s="183"/>
      <c r="F1723" s="183"/>
      <c r="G1723" s="183"/>
      <c r="J1723" s="183"/>
      <c r="K1723" s="183"/>
      <c r="L1723" s="183"/>
      <c r="O1723" s="90"/>
    </row>
    <row r="1724" spans="1:15" s="76" customFormat="1" ht="31.2" x14ac:dyDescent="0.3">
      <c r="A1724" s="237"/>
      <c r="B1724" s="183"/>
      <c r="C1724" s="183"/>
      <c r="D1724" s="183"/>
      <c r="E1724" s="183"/>
      <c r="F1724" s="183"/>
      <c r="G1724" s="183"/>
      <c r="J1724" s="183"/>
      <c r="K1724" s="183"/>
      <c r="L1724" s="183"/>
      <c r="O1724" s="90"/>
    </row>
    <row r="1725" spans="1:15" s="76" customFormat="1" ht="31.2" x14ac:dyDescent="0.3">
      <c r="A1725" s="237"/>
      <c r="B1725" s="183"/>
      <c r="C1725" s="183"/>
      <c r="D1725" s="183"/>
      <c r="E1725" s="183"/>
      <c r="F1725" s="183"/>
      <c r="G1725" s="183"/>
      <c r="J1725" s="183"/>
      <c r="K1725" s="183"/>
      <c r="L1725" s="183"/>
      <c r="O1725" s="90"/>
    </row>
    <row r="1726" spans="1:15" s="76" customFormat="1" ht="31.2" x14ac:dyDescent="0.3">
      <c r="A1726" s="237"/>
      <c r="B1726" s="183"/>
      <c r="C1726" s="183"/>
      <c r="D1726" s="183"/>
      <c r="E1726" s="183"/>
      <c r="F1726" s="183"/>
      <c r="G1726" s="183"/>
      <c r="J1726" s="183"/>
      <c r="K1726" s="183"/>
      <c r="L1726" s="183"/>
      <c r="O1726" s="90"/>
    </row>
    <row r="1727" spans="1:15" s="76" customFormat="1" ht="31.2" x14ac:dyDescent="0.3">
      <c r="A1727" s="237"/>
      <c r="B1727" s="183"/>
      <c r="C1727" s="183"/>
      <c r="D1727" s="183"/>
      <c r="E1727" s="183"/>
      <c r="F1727" s="183"/>
      <c r="G1727" s="183"/>
      <c r="J1727" s="183"/>
      <c r="K1727" s="183"/>
      <c r="L1727" s="183"/>
      <c r="O1727" s="90"/>
    </row>
    <row r="1728" spans="1:15" s="76" customFormat="1" ht="31.2" x14ac:dyDescent="0.3">
      <c r="A1728" s="237"/>
      <c r="B1728" s="183"/>
      <c r="C1728" s="183"/>
      <c r="D1728" s="183"/>
      <c r="E1728" s="183"/>
      <c r="F1728" s="183"/>
      <c r="G1728" s="183"/>
      <c r="J1728" s="183"/>
      <c r="K1728" s="183"/>
      <c r="L1728" s="183"/>
      <c r="O1728" s="90"/>
    </row>
    <row r="1729" spans="1:15" s="76" customFormat="1" ht="31.2" x14ac:dyDescent="0.3">
      <c r="A1729" s="237"/>
      <c r="B1729" s="183"/>
      <c r="C1729" s="183"/>
      <c r="D1729" s="183"/>
      <c r="E1729" s="183"/>
      <c r="F1729" s="183"/>
      <c r="G1729" s="183"/>
      <c r="J1729" s="183"/>
      <c r="K1729" s="183"/>
      <c r="L1729" s="183"/>
      <c r="O1729" s="90"/>
    </row>
    <row r="1730" spans="1:15" s="76" customFormat="1" ht="31.2" x14ac:dyDescent="0.3">
      <c r="A1730" s="237"/>
      <c r="B1730" s="183"/>
      <c r="C1730" s="183"/>
      <c r="D1730" s="183"/>
      <c r="E1730" s="183"/>
      <c r="F1730" s="183"/>
      <c r="G1730" s="183"/>
      <c r="J1730" s="183"/>
      <c r="K1730" s="183"/>
      <c r="L1730" s="183"/>
      <c r="O1730" s="90"/>
    </row>
    <row r="1731" spans="1:15" s="76" customFormat="1" ht="31.2" x14ac:dyDescent="0.3">
      <c r="A1731" s="237"/>
      <c r="B1731" s="183"/>
      <c r="C1731" s="183"/>
      <c r="D1731" s="183"/>
      <c r="E1731" s="183"/>
      <c r="F1731" s="183"/>
      <c r="G1731" s="183"/>
      <c r="J1731" s="183"/>
      <c r="K1731" s="183"/>
      <c r="L1731" s="183"/>
      <c r="O1731" s="90"/>
    </row>
    <row r="1732" spans="1:15" s="76" customFormat="1" ht="31.2" x14ac:dyDescent="0.3">
      <c r="A1732" s="237"/>
      <c r="B1732" s="183"/>
      <c r="C1732" s="183"/>
      <c r="D1732" s="183"/>
      <c r="E1732" s="183"/>
      <c r="F1732" s="183"/>
      <c r="G1732" s="183"/>
      <c r="J1732" s="183"/>
      <c r="K1732" s="183"/>
      <c r="L1732" s="183"/>
      <c r="O1732" s="90"/>
    </row>
    <row r="1733" spans="1:15" s="76" customFormat="1" ht="31.2" x14ac:dyDescent="0.3">
      <c r="A1733" s="237"/>
      <c r="B1733" s="183"/>
      <c r="C1733" s="183"/>
      <c r="D1733" s="183"/>
      <c r="E1733" s="183"/>
      <c r="F1733" s="183"/>
      <c r="G1733" s="183"/>
      <c r="J1733" s="183"/>
      <c r="K1733" s="183"/>
      <c r="L1733" s="183"/>
      <c r="O1733" s="90"/>
    </row>
    <row r="1734" spans="1:15" s="76" customFormat="1" ht="30" x14ac:dyDescent="0.3">
      <c r="A1734" s="237"/>
      <c r="B1734" s="183"/>
      <c r="C1734" s="183"/>
      <c r="D1734" s="183"/>
      <c r="E1734" s="183"/>
      <c r="F1734" s="183"/>
      <c r="G1734" s="183"/>
      <c r="J1734" s="183"/>
      <c r="K1734" s="183"/>
      <c r="L1734" s="183"/>
      <c r="O1734" s="80"/>
    </row>
    <row r="1735" spans="1:15" s="76" customFormat="1" ht="31.2" x14ac:dyDescent="0.3">
      <c r="A1735" s="237"/>
      <c r="B1735" s="183"/>
      <c r="C1735" s="183"/>
      <c r="D1735" s="183"/>
      <c r="E1735" s="183"/>
      <c r="F1735" s="183"/>
      <c r="G1735" s="183"/>
      <c r="J1735" s="183"/>
      <c r="K1735" s="183"/>
      <c r="L1735" s="183"/>
      <c r="O1735" s="90"/>
    </row>
    <row r="1736" spans="1:15" s="76" customFormat="1" ht="31.2" x14ac:dyDescent="0.3">
      <c r="A1736" s="237"/>
      <c r="B1736" s="183"/>
      <c r="C1736" s="183"/>
      <c r="D1736" s="183"/>
      <c r="E1736" s="183"/>
      <c r="F1736" s="183"/>
      <c r="G1736" s="183"/>
      <c r="J1736" s="183"/>
      <c r="K1736" s="183"/>
      <c r="L1736" s="183"/>
      <c r="O1736" s="90"/>
    </row>
    <row r="1737" spans="1:15" s="76" customFormat="1" ht="31.2" x14ac:dyDescent="0.3">
      <c r="A1737" s="237"/>
      <c r="B1737" s="183"/>
      <c r="C1737" s="183"/>
      <c r="D1737" s="183"/>
      <c r="E1737" s="183"/>
      <c r="F1737" s="183"/>
      <c r="G1737" s="183"/>
      <c r="J1737" s="183"/>
      <c r="K1737" s="183"/>
      <c r="L1737" s="183"/>
      <c r="O1737" s="90"/>
    </row>
    <row r="1738" spans="1:15" s="76" customFormat="1" ht="31.2" x14ac:dyDescent="0.3">
      <c r="A1738" s="237"/>
      <c r="B1738" s="183"/>
      <c r="C1738" s="183"/>
      <c r="D1738" s="183"/>
      <c r="E1738" s="183"/>
      <c r="F1738" s="183"/>
      <c r="G1738" s="183"/>
      <c r="J1738" s="183"/>
      <c r="K1738" s="183"/>
      <c r="L1738" s="183"/>
      <c r="O1738" s="90"/>
    </row>
    <row r="1739" spans="1:15" s="76" customFormat="1" ht="31.2" x14ac:dyDescent="0.3">
      <c r="A1739" s="237"/>
      <c r="B1739" s="183"/>
      <c r="C1739" s="183"/>
      <c r="D1739" s="183"/>
      <c r="E1739" s="183"/>
      <c r="F1739" s="183"/>
      <c r="G1739" s="183"/>
      <c r="J1739" s="183"/>
      <c r="K1739" s="183"/>
      <c r="L1739" s="183"/>
      <c r="O1739" s="90"/>
    </row>
    <row r="1740" spans="1:15" s="76" customFormat="1" ht="31.2" x14ac:dyDescent="0.3">
      <c r="A1740" s="237"/>
      <c r="B1740" s="183"/>
      <c r="C1740" s="183"/>
      <c r="D1740" s="183"/>
      <c r="E1740" s="183"/>
      <c r="F1740" s="183"/>
      <c r="G1740" s="183"/>
      <c r="J1740" s="183"/>
      <c r="K1740" s="183"/>
      <c r="L1740" s="183"/>
      <c r="O1740" s="90"/>
    </row>
    <row r="1741" spans="1:15" s="76" customFormat="1" ht="31.2" x14ac:dyDescent="0.3">
      <c r="A1741" s="237"/>
      <c r="B1741" s="183"/>
      <c r="C1741" s="183"/>
      <c r="D1741" s="183"/>
      <c r="E1741" s="183"/>
      <c r="F1741" s="183"/>
      <c r="G1741" s="183"/>
      <c r="J1741" s="183"/>
      <c r="K1741" s="183"/>
      <c r="L1741" s="183"/>
      <c r="O1741" s="90"/>
    </row>
    <row r="1742" spans="1:15" s="76" customFormat="1" ht="31.2" x14ac:dyDescent="0.3">
      <c r="A1742" s="237"/>
      <c r="B1742" s="183"/>
      <c r="C1742" s="183"/>
      <c r="D1742" s="183"/>
      <c r="E1742" s="183"/>
      <c r="F1742" s="183"/>
      <c r="G1742" s="183"/>
      <c r="J1742" s="183"/>
      <c r="K1742" s="183"/>
      <c r="L1742" s="183"/>
      <c r="O1742" s="90"/>
    </row>
    <row r="1743" spans="1:15" s="76" customFormat="1" ht="31.2" x14ac:dyDescent="0.3">
      <c r="A1743" s="237"/>
      <c r="B1743" s="183"/>
      <c r="C1743" s="183"/>
      <c r="D1743" s="183"/>
      <c r="E1743" s="183"/>
      <c r="F1743" s="183"/>
      <c r="G1743" s="183"/>
      <c r="J1743" s="183"/>
      <c r="K1743" s="183"/>
      <c r="L1743" s="183"/>
      <c r="O1743" s="90"/>
    </row>
    <row r="1744" spans="1:15" s="76" customFormat="1" ht="31.2" x14ac:dyDescent="0.3">
      <c r="A1744" s="237"/>
      <c r="B1744" s="183"/>
      <c r="C1744" s="183"/>
      <c r="D1744" s="183"/>
      <c r="E1744" s="183"/>
      <c r="F1744" s="183"/>
      <c r="G1744" s="183"/>
      <c r="J1744" s="183"/>
      <c r="K1744" s="183"/>
      <c r="L1744" s="183"/>
      <c r="O1744" s="90"/>
    </row>
    <row r="1745" spans="1:15" s="76" customFormat="1" ht="31.2" x14ac:dyDescent="0.3">
      <c r="A1745" s="237"/>
      <c r="B1745" s="183"/>
      <c r="C1745" s="183"/>
      <c r="D1745" s="183"/>
      <c r="E1745" s="183"/>
      <c r="F1745" s="183"/>
      <c r="G1745" s="183"/>
      <c r="J1745" s="183"/>
      <c r="K1745" s="183"/>
      <c r="L1745" s="183"/>
      <c r="O1745" s="90"/>
    </row>
    <row r="1746" spans="1:15" s="76" customFormat="1" ht="31.2" x14ac:dyDescent="0.3">
      <c r="A1746" s="237"/>
      <c r="B1746" s="183"/>
      <c r="C1746" s="183"/>
      <c r="D1746" s="183"/>
      <c r="E1746" s="183"/>
      <c r="F1746" s="183"/>
      <c r="G1746" s="183"/>
      <c r="J1746" s="183"/>
      <c r="K1746" s="183"/>
      <c r="L1746" s="183"/>
      <c r="O1746" s="90"/>
    </row>
    <row r="1747" spans="1:15" s="76" customFormat="1" ht="31.2" x14ac:dyDescent="0.3">
      <c r="A1747" s="237"/>
      <c r="B1747" s="183"/>
      <c r="C1747" s="183"/>
      <c r="D1747" s="183"/>
      <c r="E1747" s="183"/>
      <c r="F1747" s="183"/>
      <c r="G1747" s="183"/>
      <c r="J1747" s="183"/>
      <c r="K1747" s="183"/>
      <c r="L1747" s="183"/>
      <c r="O1747" s="90"/>
    </row>
    <row r="1748" spans="1:15" s="76" customFormat="1" ht="31.2" x14ac:dyDescent="0.3">
      <c r="A1748" s="237"/>
      <c r="B1748" s="183"/>
      <c r="C1748" s="183"/>
      <c r="D1748" s="183"/>
      <c r="E1748" s="183"/>
      <c r="F1748" s="183"/>
      <c r="G1748" s="183"/>
      <c r="J1748" s="183"/>
      <c r="K1748" s="183"/>
      <c r="L1748" s="183"/>
      <c r="O1748" s="90"/>
    </row>
    <row r="1749" spans="1:15" s="76" customFormat="1" ht="31.2" x14ac:dyDescent="0.3">
      <c r="A1749" s="237"/>
      <c r="B1749" s="183"/>
      <c r="C1749" s="183"/>
      <c r="D1749" s="183"/>
      <c r="E1749" s="183"/>
      <c r="F1749" s="183"/>
      <c r="G1749" s="183"/>
      <c r="J1749" s="183"/>
      <c r="K1749" s="183"/>
      <c r="L1749" s="183"/>
      <c r="O1749" s="90"/>
    </row>
    <row r="1750" spans="1:15" s="76" customFormat="1" ht="31.2" x14ac:dyDescent="0.3">
      <c r="A1750" s="237"/>
      <c r="B1750" s="183"/>
      <c r="C1750" s="183"/>
      <c r="D1750" s="183"/>
      <c r="E1750" s="183"/>
      <c r="F1750" s="183"/>
      <c r="G1750" s="183"/>
      <c r="J1750" s="183"/>
      <c r="K1750" s="183"/>
      <c r="L1750" s="183"/>
      <c r="O1750" s="90"/>
    </row>
    <row r="1751" spans="1:15" s="76" customFormat="1" ht="31.2" x14ac:dyDescent="0.3">
      <c r="A1751" s="237"/>
      <c r="B1751" s="183"/>
      <c r="C1751" s="183"/>
      <c r="D1751" s="183"/>
      <c r="E1751" s="183"/>
      <c r="F1751" s="183"/>
      <c r="G1751" s="183"/>
      <c r="J1751" s="183"/>
      <c r="K1751" s="183"/>
      <c r="L1751" s="183"/>
      <c r="O1751" s="90"/>
    </row>
    <row r="1752" spans="1:15" s="76" customFormat="1" ht="31.2" x14ac:dyDescent="0.3">
      <c r="A1752" s="237"/>
      <c r="B1752" s="183"/>
      <c r="C1752" s="183"/>
      <c r="D1752" s="183"/>
      <c r="E1752" s="183"/>
      <c r="F1752" s="183"/>
      <c r="G1752" s="183"/>
      <c r="J1752" s="183"/>
      <c r="K1752" s="183"/>
      <c r="L1752" s="183"/>
      <c r="O1752" s="90"/>
    </row>
    <row r="1753" spans="1:15" s="76" customFormat="1" ht="31.2" x14ac:dyDescent="0.3">
      <c r="A1753" s="237"/>
      <c r="B1753" s="183"/>
      <c r="C1753" s="183"/>
      <c r="D1753" s="183"/>
      <c r="E1753" s="183"/>
      <c r="F1753" s="183"/>
      <c r="G1753" s="183"/>
      <c r="J1753" s="183"/>
      <c r="K1753" s="183"/>
      <c r="L1753" s="183"/>
      <c r="O1753" s="90"/>
    </row>
    <row r="1754" spans="1:15" s="76" customFormat="1" ht="31.2" x14ac:dyDescent="0.3">
      <c r="A1754" s="237"/>
      <c r="B1754" s="183"/>
      <c r="C1754" s="183"/>
      <c r="D1754" s="183"/>
      <c r="E1754" s="183"/>
      <c r="F1754" s="183"/>
      <c r="G1754" s="183"/>
      <c r="J1754" s="183"/>
      <c r="K1754" s="183"/>
      <c r="L1754" s="183"/>
      <c r="O1754" s="90"/>
    </row>
    <row r="1755" spans="1:15" s="76" customFormat="1" ht="31.2" x14ac:dyDescent="0.3">
      <c r="A1755" s="237"/>
      <c r="B1755" s="183"/>
      <c r="C1755" s="183"/>
      <c r="D1755" s="183"/>
      <c r="E1755" s="183"/>
      <c r="F1755" s="183"/>
      <c r="G1755" s="183"/>
      <c r="J1755" s="183"/>
      <c r="K1755" s="183"/>
      <c r="L1755" s="183"/>
      <c r="O1755" s="90"/>
    </row>
    <row r="1756" spans="1:15" s="76" customFormat="1" ht="31.2" x14ac:dyDescent="0.3">
      <c r="A1756" s="237"/>
      <c r="B1756" s="183"/>
      <c r="C1756" s="183"/>
      <c r="D1756" s="183"/>
      <c r="E1756" s="183"/>
      <c r="F1756" s="183"/>
      <c r="G1756" s="183"/>
      <c r="J1756" s="183"/>
      <c r="K1756" s="183"/>
      <c r="L1756" s="183"/>
      <c r="O1756" s="90"/>
    </row>
    <row r="1757" spans="1:15" s="76" customFormat="1" ht="31.2" x14ac:dyDescent="0.3">
      <c r="A1757" s="237"/>
      <c r="B1757" s="183"/>
      <c r="C1757" s="183"/>
      <c r="D1757" s="183"/>
      <c r="E1757" s="183"/>
      <c r="F1757" s="183"/>
      <c r="G1757" s="183"/>
      <c r="J1757" s="183"/>
      <c r="K1757" s="183"/>
      <c r="L1757" s="183"/>
      <c r="O1757" s="90"/>
    </row>
    <row r="1758" spans="1:15" s="76" customFormat="1" ht="31.2" x14ac:dyDescent="0.3">
      <c r="A1758" s="237"/>
      <c r="B1758" s="183"/>
      <c r="C1758" s="183"/>
      <c r="D1758" s="183"/>
      <c r="E1758" s="183"/>
      <c r="F1758" s="183"/>
      <c r="G1758" s="183"/>
      <c r="J1758" s="183"/>
      <c r="K1758" s="183"/>
      <c r="L1758" s="183"/>
      <c r="O1758" s="90"/>
    </row>
    <row r="1759" spans="1:15" s="76" customFormat="1" ht="31.2" x14ac:dyDescent="0.3">
      <c r="A1759" s="237"/>
      <c r="B1759" s="183"/>
      <c r="C1759" s="183"/>
      <c r="D1759" s="183"/>
      <c r="E1759" s="183"/>
      <c r="F1759" s="183"/>
      <c r="G1759" s="183"/>
      <c r="J1759" s="183"/>
      <c r="K1759" s="183"/>
      <c r="L1759" s="183"/>
      <c r="O1759" s="90"/>
    </row>
    <row r="1760" spans="1:15" s="76" customFormat="1" ht="31.2" x14ac:dyDescent="0.3">
      <c r="A1760" s="237"/>
      <c r="B1760" s="183"/>
      <c r="C1760" s="183"/>
      <c r="D1760" s="183"/>
      <c r="E1760" s="183"/>
      <c r="F1760" s="183"/>
      <c r="G1760" s="183"/>
      <c r="J1760" s="183"/>
      <c r="K1760" s="183"/>
      <c r="L1760" s="183"/>
      <c r="O1760" s="90"/>
    </row>
    <row r="1761" spans="1:15" s="76" customFormat="1" ht="31.2" x14ac:dyDescent="0.3">
      <c r="A1761" s="237"/>
      <c r="B1761" s="183"/>
      <c r="C1761" s="183"/>
      <c r="D1761" s="183"/>
      <c r="E1761" s="183"/>
      <c r="F1761" s="183"/>
      <c r="G1761" s="183"/>
      <c r="J1761" s="183"/>
      <c r="K1761" s="183"/>
      <c r="L1761" s="183"/>
      <c r="O1761" s="90"/>
    </row>
    <row r="1762" spans="1:15" s="76" customFormat="1" ht="31.2" x14ac:dyDescent="0.3">
      <c r="A1762" s="237"/>
      <c r="B1762" s="183"/>
      <c r="C1762" s="183"/>
      <c r="D1762" s="183"/>
      <c r="E1762" s="183"/>
      <c r="F1762" s="183"/>
      <c r="G1762" s="183"/>
      <c r="J1762" s="183"/>
      <c r="K1762" s="183"/>
      <c r="L1762" s="183"/>
      <c r="O1762" s="90"/>
    </row>
    <row r="1763" spans="1:15" s="76" customFormat="1" ht="31.2" x14ac:dyDescent="0.3">
      <c r="A1763" s="237"/>
      <c r="B1763" s="183"/>
      <c r="C1763" s="183"/>
      <c r="D1763" s="183"/>
      <c r="E1763" s="183"/>
      <c r="F1763" s="183"/>
      <c r="G1763" s="183"/>
      <c r="J1763" s="183"/>
      <c r="K1763" s="183"/>
      <c r="L1763" s="183"/>
      <c r="O1763" s="90"/>
    </row>
    <row r="1764" spans="1:15" s="76" customFormat="1" ht="31.2" x14ac:dyDescent="0.3">
      <c r="A1764" s="237"/>
      <c r="B1764" s="183"/>
      <c r="C1764" s="183"/>
      <c r="D1764" s="183"/>
      <c r="E1764" s="183"/>
      <c r="F1764" s="183"/>
      <c r="G1764" s="183"/>
      <c r="J1764" s="183"/>
      <c r="K1764" s="183"/>
      <c r="L1764" s="183"/>
      <c r="O1764" s="90"/>
    </row>
    <row r="1765" spans="1:15" s="76" customFormat="1" ht="31.2" x14ac:dyDescent="0.3">
      <c r="A1765" s="237"/>
      <c r="B1765" s="183"/>
      <c r="C1765" s="183"/>
      <c r="D1765" s="183"/>
      <c r="E1765" s="183"/>
      <c r="F1765" s="183"/>
      <c r="G1765" s="183"/>
      <c r="J1765" s="183"/>
      <c r="K1765" s="183"/>
      <c r="L1765" s="183"/>
      <c r="O1765" s="90"/>
    </row>
    <row r="1766" spans="1:15" s="76" customFormat="1" ht="31.2" x14ac:dyDescent="0.3">
      <c r="A1766" s="237"/>
      <c r="B1766" s="183"/>
      <c r="C1766" s="183"/>
      <c r="D1766" s="183"/>
      <c r="E1766" s="183"/>
      <c r="F1766" s="183"/>
      <c r="G1766" s="183"/>
      <c r="J1766" s="183"/>
      <c r="K1766" s="183"/>
      <c r="L1766" s="183"/>
      <c r="O1766" s="90"/>
    </row>
    <row r="1767" spans="1:15" s="76" customFormat="1" ht="31.2" x14ac:dyDescent="0.3">
      <c r="A1767" s="237"/>
      <c r="B1767" s="183"/>
      <c r="C1767" s="183"/>
      <c r="D1767" s="183"/>
      <c r="E1767" s="183"/>
      <c r="F1767" s="183"/>
      <c r="G1767" s="183"/>
      <c r="J1767" s="183"/>
      <c r="K1767" s="183"/>
      <c r="L1767" s="183"/>
      <c r="O1767" s="90"/>
    </row>
    <row r="1768" spans="1:15" s="76" customFormat="1" ht="31.2" x14ac:dyDescent="0.3">
      <c r="A1768" s="237"/>
      <c r="B1768" s="183"/>
      <c r="C1768" s="183"/>
      <c r="D1768" s="183"/>
      <c r="E1768" s="183"/>
      <c r="F1768" s="183"/>
      <c r="G1768" s="183"/>
      <c r="J1768" s="183"/>
      <c r="K1768" s="183"/>
      <c r="L1768" s="183"/>
      <c r="O1768" s="90"/>
    </row>
    <row r="1769" spans="1:15" s="76" customFormat="1" ht="31.2" x14ac:dyDescent="0.3">
      <c r="A1769" s="237"/>
      <c r="B1769" s="183"/>
      <c r="C1769" s="183"/>
      <c r="D1769" s="183"/>
      <c r="E1769" s="183"/>
      <c r="F1769" s="183"/>
      <c r="G1769" s="183"/>
      <c r="J1769" s="183"/>
      <c r="K1769" s="183"/>
      <c r="L1769" s="183"/>
      <c r="O1769" s="90"/>
    </row>
    <row r="1770" spans="1:15" s="76" customFormat="1" ht="30" x14ac:dyDescent="0.3">
      <c r="A1770" s="237"/>
      <c r="B1770" s="183"/>
      <c r="C1770" s="183"/>
      <c r="D1770" s="183"/>
      <c r="E1770" s="183"/>
      <c r="F1770" s="183"/>
      <c r="G1770" s="183"/>
      <c r="J1770" s="183"/>
      <c r="K1770" s="183"/>
      <c r="L1770" s="183"/>
      <c r="O1770" s="80"/>
    </row>
    <row r="1771" spans="1:15" s="76" customFormat="1" ht="31.2" x14ac:dyDescent="0.3">
      <c r="A1771" s="237"/>
      <c r="B1771" s="183"/>
      <c r="C1771" s="183"/>
      <c r="D1771" s="183"/>
      <c r="E1771" s="183"/>
      <c r="F1771" s="183"/>
      <c r="G1771" s="183"/>
      <c r="J1771" s="183"/>
      <c r="K1771" s="183"/>
      <c r="L1771" s="183"/>
      <c r="O1771" s="90"/>
    </row>
    <row r="1772" spans="1:15" s="76" customFormat="1" ht="31.2" x14ac:dyDescent="0.3">
      <c r="A1772" s="237"/>
      <c r="B1772" s="183"/>
      <c r="C1772" s="183"/>
      <c r="D1772" s="183"/>
      <c r="E1772" s="183"/>
      <c r="F1772" s="183"/>
      <c r="G1772" s="183"/>
      <c r="J1772" s="183"/>
      <c r="K1772" s="183"/>
      <c r="L1772" s="183"/>
      <c r="O1772" s="90"/>
    </row>
    <row r="1773" spans="1:15" s="76" customFormat="1" ht="31.2" x14ac:dyDescent="0.3">
      <c r="A1773" s="237"/>
      <c r="B1773" s="183"/>
      <c r="C1773" s="183"/>
      <c r="D1773" s="183"/>
      <c r="E1773" s="183"/>
      <c r="F1773" s="183"/>
      <c r="G1773" s="183"/>
      <c r="J1773" s="183"/>
      <c r="K1773" s="183"/>
      <c r="L1773" s="183"/>
      <c r="O1773" s="90"/>
    </row>
    <row r="1774" spans="1:15" s="76" customFormat="1" ht="31.2" x14ac:dyDescent="0.3">
      <c r="A1774" s="237"/>
      <c r="B1774" s="183"/>
      <c r="C1774" s="183"/>
      <c r="D1774" s="183"/>
      <c r="E1774" s="183"/>
      <c r="F1774" s="183"/>
      <c r="G1774" s="183"/>
      <c r="J1774" s="183"/>
      <c r="K1774" s="183"/>
      <c r="L1774" s="183"/>
      <c r="O1774" s="90"/>
    </row>
    <row r="1775" spans="1:15" s="76" customFormat="1" ht="31.2" x14ac:dyDescent="0.3">
      <c r="A1775" s="237"/>
      <c r="B1775" s="183"/>
      <c r="C1775" s="183"/>
      <c r="D1775" s="183"/>
      <c r="E1775" s="183"/>
      <c r="F1775" s="183"/>
      <c r="G1775" s="183"/>
      <c r="J1775" s="183"/>
      <c r="K1775" s="183"/>
      <c r="L1775" s="183"/>
      <c r="O1775" s="90"/>
    </row>
    <row r="1776" spans="1:15" s="76" customFormat="1" ht="31.2" x14ac:dyDescent="0.3">
      <c r="A1776" s="237"/>
      <c r="B1776" s="183"/>
      <c r="C1776" s="183"/>
      <c r="D1776" s="183"/>
      <c r="E1776" s="183"/>
      <c r="F1776" s="183"/>
      <c r="G1776" s="183"/>
      <c r="J1776" s="183"/>
      <c r="K1776" s="183"/>
      <c r="L1776" s="183"/>
      <c r="O1776" s="90"/>
    </row>
    <row r="1777" spans="1:15" s="76" customFormat="1" ht="31.2" x14ac:dyDescent="0.3">
      <c r="A1777" s="237"/>
      <c r="B1777" s="183"/>
      <c r="C1777" s="183"/>
      <c r="D1777" s="183"/>
      <c r="E1777" s="183"/>
      <c r="F1777" s="183"/>
      <c r="G1777" s="183"/>
      <c r="J1777" s="183"/>
      <c r="K1777" s="183"/>
      <c r="L1777" s="183"/>
      <c r="O1777" s="90"/>
    </row>
    <row r="1778" spans="1:15" s="76" customFormat="1" ht="31.2" x14ac:dyDescent="0.3">
      <c r="A1778" s="237"/>
      <c r="B1778" s="183"/>
      <c r="C1778" s="183"/>
      <c r="D1778" s="183"/>
      <c r="E1778" s="183"/>
      <c r="F1778" s="183"/>
      <c r="G1778" s="183"/>
      <c r="J1778" s="183"/>
      <c r="K1778" s="183"/>
      <c r="L1778" s="183"/>
      <c r="O1778" s="90"/>
    </row>
    <row r="1779" spans="1:15" s="76" customFormat="1" ht="31.2" x14ac:dyDescent="0.3">
      <c r="A1779" s="237"/>
      <c r="B1779" s="183"/>
      <c r="C1779" s="183"/>
      <c r="D1779" s="183"/>
      <c r="E1779" s="183"/>
      <c r="F1779" s="183"/>
      <c r="G1779" s="183"/>
      <c r="J1779" s="183"/>
      <c r="K1779" s="183"/>
      <c r="L1779" s="183"/>
      <c r="O1779" s="90"/>
    </row>
    <row r="1780" spans="1:15" s="76" customFormat="1" ht="31.2" x14ac:dyDescent="0.3">
      <c r="A1780" s="237"/>
      <c r="B1780" s="183"/>
      <c r="C1780" s="183"/>
      <c r="D1780" s="183"/>
      <c r="E1780" s="183"/>
      <c r="F1780" s="183"/>
      <c r="G1780" s="183"/>
      <c r="J1780" s="183"/>
      <c r="K1780" s="183"/>
      <c r="L1780" s="183"/>
      <c r="O1780" s="90"/>
    </row>
    <row r="1781" spans="1:15" s="76" customFormat="1" ht="31.2" x14ac:dyDescent="0.3">
      <c r="A1781" s="237"/>
      <c r="B1781" s="183"/>
      <c r="C1781" s="183"/>
      <c r="D1781" s="183"/>
      <c r="E1781" s="183"/>
      <c r="F1781" s="183"/>
      <c r="G1781" s="183"/>
      <c r="J1781" s="183"/>
      <c r="K1781" s="183"/>
      <c r="L1781" s="183"/>
      <c r="O1781" s="90"/>
    </row>
    <row r="1782" spans="1:15" s="76" customFormat="1" ht="31.2" x14ac:dyDescent="0.3">
      <c r="A1782" s="237"/>
      <c r="B1782" s="183"/>
      <c r="C1782" s="183"/>
      <c r="D1782" s="183"/>
      <c r="E1782" s="183"/>
      <c r="F1782" s="183"/>
      <c r="G1782" s="183"/>
      <c r="J1782" s="183"/>
      <c r="K1782" s="183"/>
      <c r="L1782" s="183"/>
      <c r="O1782" s="90"/>
    </row>
    <row r="1783" spans="1:15" s="76" customFormat="1" ht="31.2" x14ac:dyDescent="0.3">
      <c r="A1783" s="237"/>
      <c r="B1783" s="183"/>
      <c r="C1783" s="183"/>
      <c r="D1783" s="183"/>
      <c r="E1783" s="183"/>
      <c r="F1783" s="183"/>
      <c r="G1783" s="183"/>
      <c r="J1783" s="183"/>
      <c r="K1783" s="183"/>
      <c r="L1783" s="183"/>
      <c r="O1783" s="90"/>
    </row>
    <row r="1784" spans="1:15" s="76" customFormat="1" ht="31.2" x14ac:dyDescent="0.3">
      <c r="A1784" s="237"/>
      <c r="B1784" s="183"/>
      <c r="C1784" s="183"/>
      <c r="D1784" s="183"/>
      <c r="E1784" s="183"/>
      <c r="F1784" s="183"/>
      <c r="G1784" s="183"/>
      <c r="J1784" s="183"/>
      <c r="K1784" s="183"/>
      <c r="L1784" s="183"/>
      <c r="O1784" s="90"/>
    </row>
    <row r="1785" spans="1:15" s="76" customFormat="1" ht="31.2" x14ac:dyDescent="0.3">
      <c r="A1785" s="237"/>
      <c r="B1785" s="183"/>
      <c r="C1785" s="183"/>
      <c r="D1785" s="183"/>
      <c r="E1785" s="183"/>
      <c r="F1785" s="183"/>
      <c r="G1785" s="183"/>
      <c r="J1785" s="183"/>
      <c r="K1785" s="183"/>
      <c r="L1785" s="183"/>
      <c r="O1785" s="90"/>
    </row>
    <row r="1786" spans="1:15" s="76" customFormat="1" ht="31.2" x14ac:dyDescent="0.3">
      <c r="A1786" s="237"/>
      <c r="B1786" s="183"/>
      <c r="C1786" s="183"/>
      <c r="D1786" s="183"/>
      <c r="E1786" s="183"/>
      <c r="F1786" s="183"/>
      <c r="G1786" s="183"/>
      <c r="J1786" s="183"/>
      <c r="K1786" s="183"/>
      <c r="L1786" s="183"/>
      <c r="O1786" s="90"/>
    </row>
    <row r="1787" spans="1:15" s="76" customFormat="1" ht="31.2" x14ac:dyDescent="0.3">
      <c r="A1787" s="237"/>
      <c r="B1787" s="183"/>
      <c r="C1787" s="183"/>
      <c r="D1787" s="183"/>
      <c r="E1787" s="183"/>
      <c r="F1787" s="183"/>
      <c r="G1787" s="183"/>
      <c r="J1787" s="183"/>
      <c r="K1787" s="183"/>
      <c r="L1787" s="183"/>
      <c r="O1787" s="90"/>
    </row>
    <row r="1788" spans="1:15" s="76" customFormat="1" ht="31.2" x14ac:dyDescent="0.3">
      <c r="A1788" s="237"/>
      <c r="B1788" s="183"/>
      <c r="C1788" s="183"/>
      <c r="D1788" s="183"/>
      <c r="E1788" s="183"/>
      <c r="F1788" s="183"/>
      <c r="G1788" s="183"/>
      <c r="J1788" s="183"/>
      <c r="K1788" s="183"/>
      <c r="L1788" s="183"/>
      <c r="O1788" s="90"/>
    </row>
    <row r="1789" spans="1:15" s="76" customFormat="1" ht="31.2" x14ac:dyDescent="0.3">
      <c r="A1789" s="237"/>
      <c r="B1789" s="183"/>
      <c r="C1789" s="183"/>
      <c r="D1789" s="183"/>
      <c r="E1789" s="183"/>
      <c r="F1789" s="183"/>
      <c r="G1789" s="183"/>
      <c r="J1789" s="183"/>
      <c r="K1789" s="183"/>
      <c r="L1789" s="183"/>
      <c r="O1789" s="90"/>
    </row>
    <row r="1790" spans="1:15" s="76" customFormat="1" ht="31.2" x14ac:dyDescent="0.3">
      <c r="A1790" s="237"/>
      <c r="B1790" s="183"/>
      <c r="C1790" s="183"/>
      <c r="D1790" s="183"/>
      <c r="E1790" s="183"/>
      <c r="F1790" s="183"/>
      <c r="G1790" s="183"/>
      <c r="J1790" s="183"/>
      <c r="K1790" s="183"/>
      <c r="L1790" s="183"/>
      <c r="O1790" s="90"/>
    </row>
    <row r="1791" spans="1:15" s="76" customFormat="1" ht="31.2" x14ac:dyDescent="0.3">
      <c r="A1791" s="237"/>
      <c r="B1791" s="183"/>
      <c r="C1791" s="183"/>
      <c r="D1791" s="183"/>
      <c r="E1791" s="183"/>
      <c r="F1791" s="183"/>
      <c r="G1791" s="183"/>
      <c r="J1791" s="183"/>
      <c r="K1791" s="183"/>
      <c r="L1791" s="183"/>
      <c r="O1791" s="90"/>
    </row>
    <row r="1792" spans="1:15" s="76" customFormat="1" ht="31.2" x14ac:dyDescent="0.3">
      <c r="A1792" s="237"/>
      <c r="B1792" s="183"/>
      <c r="C1792" s="183"/>
      <c r="D1792" s="183"/>
      <c r="E1792" s="183"/>
      <c r="F1792" s="183"/>
      <c r="G1792" s="183"/>
      <c r="J1792" s="183"/>
      <c r="K1792" s="183"/>
      <c r="L1792" s="183"/>
      <c r="O1792" s="90"/>
    </row>
    <row r="1793" spans="1:15" s="76" customFormat="1" ht="31.2" x14ac:dyDescent="0.3">
      <c r="A1793" s="237"/>
      <c r="B1793" s="183"/>
      <c r="C1793" s="183"/>
      <c r="D1793" s="183"/>
      <c r="E1793" s="183"/>
      <c r="F1793" s="183"/>
      <c r="G1793" s="183"/>
      <c r="J1793" s="183"/>
      <c r="K1793" s="183"/>
      <c r="L1793" s="183"/>
      <c r="O1793" s="90"/>
    </row>
    <row r="1794" spans="1:15" s="76" customFormat="1" ht="31.2" x14ac:dyDescent="0.3">
      <c r="A1794" s="237"/>
      <c r="B1794" s="183"/>
      <c r="C1794" s="183"/>
      <c r="D1794" s="183"/>
      <c r="E1794" s="183"/>
      <c r="F1794" s="183"/>
      <c r="G1794" s="183"/>
      <c r="J1794" s="183"/>
      <c r="K1794" s="183"/>
      <c r="L1794" s="183"/>
      <c r="O1794" s="90"/>
    </row>
    <row r="1795" spans="1:15" s="76" customFormat="1" ht="31.2" x14ac:dyDescent="0.3">
      <c r="A1795" s="237"/>
      <c r="B1795" s="183"/>
      <c r="C1795" s="183"/>
      <c r="D1795" s="183"/>
      <c r="E1795" s="183"/>
      <c r="F1795" s="183"/>
      <c r="G1795" s="183"/>
      <c r="J1795" s="183"/>
      <c r="K1795" s="183"/>
      <c r="L1795" s="183"/>
      <c r="O1795" s="90"/>
    </row>
    <row r="1796" spans="1:15" s="76" customFormat="1" ht="30" x14ac:dyDescent="0.3">
      <c r="A1796" s="237"/>
      <c r="B1796" s="183"/>
      <c r="C1796" s="183"/>
      <c r="D1796" s="183"/>
      <c r="E1796" s="183"/>
      <c r="F1796" s="183"/>
      <c r="G1796" s="183"/>
      <c r="J1796" s="183"/>
      <c r="K1796" s="183"/>
      <c r="L1796" s="183"/>
      <c r="O1796" s="80"/>
    </row>
    <row r="1797" spans="1:15" s="76" customFormat="1" ht="30" x14ac:dyDescent="0.3">
      <c r="A1797" s="237"/>
      <c r="B1797" s="183"/>
      <c r="C1797" s="183"/>
      <c r="D1797" s="183"/>
      <c r="E1797" s="183"/>
      <c r="F1797" s="183"/>
      <c r="G1797" s="183"/>
      <c r="J1797" s="183"/>
      <c r="K1797" s="183"/>
      <c r="L1797" s="183"/>
      <c r="O1797" s="80"/>
    </row>
    <row r="1798" spans="1:15" s="76" customFormat="1" ht="31.2" x14ac:dyDescent="0.3">
      <c r="A1798" s="237"/>
      <c r="B1798" s="183"/>
      <c r="C1798" s="183"/>
      <c r="D1798" s="183"/>
      <c r="E1798" s="183"/>
      <c r="F1798" s="183"/>
      <c r="G1798" s="183"/>
      <c r="J1798" s="183"/>
      <c r="K1798" s="183"/>
      <c r="L1798" s="183"/>
      <c r="O1798" s="90"/>
    </row>
    <row r="1799" spans="1:15" s="76" customFormat="1" ht="31.2" x14ac:dyDescent="0.3">
      <c r="A1799" s="237"/>
      <c r="B1799" s="183"/>
      <c r="C1799" s="183"/>
      <c r="D1799" s="183"/>
      <c r="E1799" s="183"/>
      <c r="F1799" s="183"/>
      <c r="G1799" s="183"/>
      <c r="J1799" s="183"/>
      <c r="K1799" s="183"/>
      <c r="L1799" s="183"/>
      <c r="O1799" s="90"/>
    </row>
    <row r="1800" spans="1:15" s="76" customFormat="1" ht="31.2" x14ac:dyDescent="0.3">
      <c r="A1800" s="237"/>
      <c r="B1800" s="183"/>
      <c r="C1800" s="183"/>
      <c r="D1800" s="183"/>
      <c r="E1800" s="183"/>
      <c r="F1800" s="183"/>
      <c r="G1800" s="183"/>
      <c r="J1800" s="183"/>
      <c r="K1800" s="183"/>
      <c r="L1800" s="183"/>
      <c r="O1800" s="90"/>
    </row>
    <row r="1801" spans="1:15" s="76" customFormat="1" ht="31.2" x14ac:dyDescent="0.3">
      <c r="A1801" s="237"/>
      <c r="B1801" s="183"/>
      <c r="C1801" s="183"/>
      <c r="D1801" s="183"/>
      <c r="E1801" s="183"/>
      <c r="F1801" s="183"/>
      <c r="G1801" s="183"/>
      <c r="J1801" s="183"/>
      <c r="K1801" s="183"/>
      <c r="L1801" s="183"/>
      <c r="O1801" s="90"/>
    </row>
    <row r="1802" spans="1:15" s="76" customFormat="1" ht="31.2" x14ac:dyDescent="0.3">
      <c r="A1802" s="237"/>
      <c r="B1802" s="183"/>
      <c r="C1802" s="183"/>
      <c r="D1802" s="183"/>
      <c r="E1802" s="183"/>
      <c r="F1802" s="183"/>
      <c r="G1802" s="183"/>
      <c r="J1802" s="183"/>
      <c r="K1802" s="183"/>
      <c r="L1802" s="183"/>
      <c r="O1802" s="90"/>
    </row>
    <row r="1803" spans="1:15" s="76" customFormat="1" ht="31.2" x14ac:dyDescent="0.3">
      <c r="A1803" s="237"/>
      <c r="B1803" s="183"/>
      <c r="C1803" s="183"/>
      <c r="D1803" s="183"/>
      <c r="E1803" s="183"/>
      <c r="F1803" s="183"/>
      <c r="G1803" s="183"/>
      <c r="J1803" s="183"/>
      <c r="K1803" s="183"/>
      <c r="L1803" s="183"/>
      <c r="O1803" s="90"/>
    </row>
    <row r="1804" spans="1:15" s="76" customFormat="1" ht="31.2" x14ac:dyDescent="0.3">
      <c r="A1804" s="237"/>
      <c r="B1804" s="183"/>
      <c r="C1804" s="183"/>
      <c r="D1804" s="183"/>
      <c r="E1804" s="183"/>
      <c r="F1804" s="183"/>
      <c r="G1804" s="183"/>
      <c r="J1804" s="183"/>
      <c r="K1804" s="183"/>
      <c r="L1804" s="183"/>
      <c r="O1804" s="90"/>
    </row>
    <row r="1805" spans="1:15" s="76" customFormat="1" ht="31.2" x14ac:dyDescent="0.3">
      <c r="A1805" s="237"/>
      <c r="B1805" s="183"/>
      <c r="C1805" s="183"/>
      <c r="D1805" s="183"/>
      <c r="E1805" s="183"/>
      <c r="F1805" s="183"/>
      <c r="G1805" s="183"/>
      <c r="J1805" s="183"/>
      <c r="K1805" s="183"/>
      <c r="L1805" s="183"/>
      <c r="O1805" s="90"/>
    </row>
    <row r="1806" spans="1:15" s="76" customFormat="1" ht="31.2" x14ac:dyDescent="0.3">
      <c r="A1806" s="237"/>
      <c r="B1806" s="183"/>
      <c r="C1806" s="183"/>
      <c r="D1806" s="183"/>
      <c r="E1806" s="183"/>
      <c r="F1806" s="183"/>
      <c r="G1806" s="183"/>
      <c r="J1806" s="183"/>
      <c r="K1806" s="183"/>
      <c r="L1806" s="183"/>
      <c r="O1806" s="90"/>
    </row>
    <row r="1807" spans="1:15" s="76" customFormat="1" ht="31.2" x14ac:dyDescent="0.3">
      <c r="A1807" s="237"/>
      <c r="B1807" s="183"/>
      <c r="C1807" s="183"/>
      <c r="D1807" s="183"/>
      <c r="E1807" s="183"/>
      <c r="F1807" s="183"/>
      <c r="G1807" s="183"/>
      <c r="J1807" s="183"/>
      <c r="K1807" s="183"/>
      <c r="L1807" s="183"/>
      <c r="O1807" s="90"/>
    </row>
    <row r="1808" spans="1:15" s="76" customFormat="1" ht="31.2" x14ac:dyDescent="0.3">
      <c r="A1808" s="237"/>
      <c r="B1808" s="183"/>
      <c r="C1808" s="183"/>
      <c r="D1808" s="183"/>
      <c r="E1808" s="183"/>
      <c r="F1808" s="183"/>
      <c r="G1808" s="183"/>
      <c r="J1808" s="183"/>
      <c r="K1808" s="183"/>
      <c r="L1808" s="183"/>
      <c r="O1808" s="90"/>
    </row>
    <row r="1809" spans="1:15" s="76" customFormat="1" ht="31.2" x14ac:dyDescent="0.3">
      <c r="A1809" s="237"/>
      <c r="B1809" s="183"/>
      <c r="C1809" s="183"/>
      <c r="D1809" s="183"/>
      <c r="E1809" s="183"/>
      <c r="F1809" s="183"/>
      <c r="G1809" s="183"/>
      <c r="J1809" s="183"/>
      <c r="K1809" s="183"/>
      <c r="L1809" s="183"/>
      <c r="O1809" s="90"/>
    </row>
    <row r="1810" spans="1:15" s="76" customFormat="1" ht="31.2" x14ac:dyDescent="0.3">
      <c r="A1810" s="237"/>
      <c r="B1810" s="183"/>
      <c r="C1810" s="183"/>
      <c r="D1810" s="183"/>
      <c r="E1810" s="183"/>
      <c r="F1810" s="183"/>
      <c r="G1810" s="183"/>
      <c r="J1810" s="183"/>
      <c r="K1810" s="183"/>
      <c r="L1810" s="183"/>
      <c r="O1810" s="90"/>
    </row>
    <row r="1811" spans="1:15" s="76" customFormat="1" ht="31.2" x14ac:dyDescent="0.3">
      <c r="A1811" s="237"/>
      <c r="B1811" s="183"/>
      <c r="C1811" s="183"/>
      <c r="D1811" s="183"/>
      <c r="E1811" s="183"/>
      <c r="F1811" s="183"/>
      <c r="G1811" s="183"/>
      <c r="J1811" s="183"/>
      <c r="K1811" s="183"/>
      <c r="L1811" s="183"/>
      <c r="O1811" s="90"/>
    </row>
    <row r="1812" spans="1:15" s="76" customFormat="1" ht="31.2" x14ac:dyDescent="0.3">
      <c r="A1812" s="237"/>
      <c r="B1812" s="183"/>
      <c r="C1812" s="183"/>
      <c r="D1812" s="183"/>
      <c r="E1812" s="183"/>
      <c r="F1812" s="183"/>
      <c r="G1812" s="183"/>
      <c r="J1812" s="183"/>
      <c r="K1812" s="183"/>
      <c r="L1812" s="183"/>
      <c r="O1812" s="90"/>
    </row>
    <row r="1813" spans="1:15" s="76" customFormat="1" ht="31.2" x14ac:dyDescent="0.3">
      <c r="A1813" s="237"/>
      <c r="B1813" s="183"/>
      <c r="C1813" s="183"/>
      <c r="D1813" s="183"/>
      <c r="E1813" s="183"/>
      <c r="F1813" s="183"/>
      <c r="G1813" s="183"/>
      <c r="J1813" s="183"/>
      <c r="K1813" s="183"/>
      <c r="L1813" s="183"/>
      <c r="O1813" s="90"/>
    </row>
    <row r="1814" spans="1:15" s="76" customFormat="1" ht="31.2" x14ac:dyDescent="0.3">
      <c r="A1814" s="237"/>
      <c r="B1814" s="183"/>
      <c r="C1814" s="183"/>
      <c r="D1814" s="183"/>
      <c r="E1814" s="183"/>
      <c r="F1814" s="183"/>
      <c r="G1814" s="183"/>
      <c r="J1814" s="183"/>
      <c r="K1814" s="183"/>
      <c r="L1814" s="183"/>
      <c r="O1814" s="90"/>
    </row>
    <row r="1815" spans="1:15" s="76" customFormat="1" ht="31.2" x14ac:dyDescent="0.3">
      <c r="A1815" s="237"/>
      <c r="B1815" s="183"/>
      <c r="C1815" s="183"/>
      <c r="D1815" s="183"/>
      <c r="E1815" s="183"/>
      <c r="F1815" s="183"/>
      <c r="G1815" s="183"/>
      <c r="J1815" s="183"/>
      <c r="K1815" s="183"/>
      <c r="L1815" s="183"/>
      <c r="O1815" s="90"/>
    </row>
    <row r="1816" spans="1:15" s="76" customFormat="1" ht="31.2" x14ac:dyDescent="0.3">
      <c r="A1816" s="237"/>
      <c r="B1816" s="183"/>
      <c r="C1816" s="183"/>
      <c r="D1816" s="183"/>
      <c r="E1816" s="183"/>
      <c r="F1816" s="183"/>
      <c r="G1816" s="183"/>
      <c r="J1816" s="183"/>
      <c r="K1816" s="183"/>
      <c r="L1816" s="183"/>
      <c r="O1816" s="90"/>
    </row>
    <row r="1817" spans="1:15" s="76" customFormat="1" ht="31.2" x14ac:dyDescent="0.3">
      <c r="A1817" s="237"/>
      <c r="B1817" s="183"/>
      <c r="C1817" s="183"/>
      <c r="D1817" s="183"/>
      <c r="E1817" s="183"/>
      <c r="F1817" s="183"/>
      <c r="G1817" s="183"/>
      <c r="J1817" s="183"/>
      <c r="K1817" s="183"/>
      <c r="L1817" s="183"/>
      <c r="O1817" s="90"/>
    </row>
    <row r="1818" spans="1:15" s="76" customFormat="1" ht="30" x14ac:dyDescent="0.3">
      <c r="A1818" s="237"/>
      <c r="B1818" s="183"/>
      <c r="C1818" s="183"/>
      <c r="D1818" s="183"/>
      <c r="E1818" s="183"/>
      <c r="F1818" s="183"/>
      <c r="G1818" s="183"/>
      <c r="J1818" s="183"/>
      <c r="K1818" s="183"/>
      <c r="L1818" s="183"/>
      <c r="O1818" s="80"/>
    </row>
    <row r="1819" spans="1:15" s="76" customFormat="1" ht="31.2" x14ac:dyDescent="0.3">
      <c r="A1819" s="237"/>
      <c r="B1819" s="183"/>
      <c r="C1819" s="183"/>
      <c r="D1819" s="183"/>
      <c r="E1819" s="183"/>
      <c r="F1819" s="183"/>
      <c r="G1819" s="183"/>
      <c r="J1819" s="183"/>
      <c r="K1819" s="183"/>
      <c r="L1819" s="183"/>
      <c r="O1819" s="90"/>
    </row>
    <row r="1820" spans="1:15" s="76" customFormat="1" ht="31.2" x14ac:dyDescent="0.3">
      <c r="A1820" s="237"/>
      <c r="B1820" s="183"/>
      <c r="C1820" s="183"/>
      <c r="D1820" s="183"/>
      <c r="E1820" s="183"/>
      <c r="F1820" s="183"/>
      <c r="G1820" s="183"/>
      <c r="J1820" s="183"/>
      <c r="K1820" s="183"/>
      <c r="L1820" s="183"/>
      <c r="O1820" s="90"/>
    </row>
    <row r="1821" spans="1:15" s="76" customFormat="1" ht="31.2" x14ac:dyDescent="0.3">
      <c r="A1821" s="237"/>
      <c r="B1821" s="183"/>
      <c r="C1821" s="183"/>
      <c r="D1821" s="183"/>
      <c r="E1821" s="183"/>
      <c r="F1821" s="183"/>
      <c r="G1821" s="183"/>
      <c r="J1821" s="183"/>
      <c r="K1821" s="183"/>
      <c r="L1821" s="183"/>
      <c r="O1821" s="90"/>
    </row>
    <row r="1822" spans="1:15" s="76" customFormat="1" ht="31.2" x14ac:dyDescent="0.3">
      <c r="A1822" s="237"/>
      <c r="B1822" s="183"/>
      <c r="C1822" s="183"/>
      <c r="D1822" s="183"/>
      <c r="E1822" s="183"/>
      <c r="F1822" s="183"/>
      <c r="G1822" s="183"/>
      <c r="J1822" s="183"/>
      <c r="K1822" s="183"/>
      <c r="L1822" s="183"/>
      <c r="O1822" s="90"/>
    </row>
    <row r="1823" spans="1:15" s="76" customFormat="1" ht="31.2" x14ac:dyDescent="0.3">
      <c r="A1823" s="237"/>
      <c r="B1823" s="183"/>
      <c r="C1823" s="183"/>
      <c r="D1823" s="183"/>
      <c r="E1823" s="183"/>
      <c r="F1823" s="183"/>
      <c r="G1823" s="183"/>
      <c r="J1823" s="183"/>
      <c r="K1823" s="183"/>
      <c r="L1823" s="183"/>
      <c r="O1823" s="90"/>
    </row>
    <row r="1824" spans="1:15" s="76" customFormat="1" ht="31.2" x14ac:dyDescent="0.3">
      <c r="A1824" s="237"/>
      <c r="B1824" s="183"/>
      <c r="C1824" s="183"/>
      <c r="D1824" s="183"/>
      <c r="E1824" s="183"/>
      <c r="F1824" s="183"/>
      <c r="G1824" s="183"/>
      <c r="J1824" s="183"/>
      <c r="K1824" s="183"/>
      <c r="L1824" s="183"/>
      <c r="O1824" s="90"/>
    </row>
    <row r="1825" spans="1:15" s="76" customFormat="1" ht="31.2" x14ac:dyDescent="0.3">
      <c r="A1825" s="237"/>
      <c r="B1825" s="183"/>
      <c r="C1825" s="183"/>
      <c r="D1825" s="183"/>
      <c r="E1825" s="183"/>
      <c r="F1825" s="183"/>
      <c r="G1825" s="183"/>
      <c r="J1825" s="183"/>
      <c r="K1825" s="183"/>
      <c r="L1825" s="183"/>
      <c r="O1825" s="90"/>
    </row>
    <row r="1826" spans="1:15" s="76" customFormat="1" ht="31.2" x14ac:dyDescent="0.3">
      <c r="A1826" s="237"/>
      <c r="B1826" s="183"/>
      <c r="C1826" s="183"/>
      <c r="D1826" s="183"/>
      <c r="E1826" s="183"/>
      <c r="F1826" s="183"/>
      <c r="G1826" s="183"/>
      <c r="J1826" s="183"/>
      <c r="K1826" s="183"/>
      <c r="L1826" s="183"/>
      <c r="O1826" s="90"/>
    </row>
    <row r="1827" spans="1:15" s="76" customFormat="1" ht="31.2" x14ac:dyDescent="0.3">
      <c r="A1827" s="237"/>
      <c r="B1827" s="183"/>
      <c r="C1827" s="183"/>
      <c r="D1827" s="183"/>
      <c r="E1827" s="183"/>
      <c r="F1827" s="183"/>
      <c r="G1827" s="183"/>
      <c r="J1827" s="183"/>
      <c r="K1827" s="183"/>
      <c r="L1827" s="183"/>
      <c r="O1827" s="90"/>
    </row>
    <row r="1828" spans="1:15" s="76" customFormat="1" ht="31.2" x14ac:dyDescent="0.3">
      <c r="A1828" s="237"/>
      <c r="B1828" s="183"/>
      <c r="C1828" s="183"/>
      <c r="D1828" s="183"/>
      <c r="E1828" s="183"/>
      <c r="F1828" s="183"/>
      <c r="G1828" s="183"/>
      <c r="J1828" s="183"/>
      <c r="K1828" s="183"/>
      <c r="L1828" s="183"/>
      <c r="O1828" s="90"/>
    </row>
    <row r="1829" spans="1:15" s="76" customFormat="1" ht="31.2" x14ac:dyDescent="0.3">
      <c r="A1829" s="237"/>
      <c r="B1829" s="183"/>
      <c r="C1829" s="183"/>
      <c r="D1829" s="183"/>
      <c r="E1829" s="183"/>
      <c r="F1829" s="183"/>
      <c r="G1829" s="183"/>
      <c r="J1829" s="183"/>
      <c r="K1829" s="183"/>
      <c r="L1829" s="183"/>
      <c r="O1829" s="90"/>
    </row>
    <row r="1830" spans="1:15" s="76" customFormat="1" ht="31.2" x14ac:dyDescent="0.3">
      <c r="A1830" s="237"/>
      <c r="B1830" s="183"/>
      <c r="C1830" s="183"/>
      <c r="D1830" s="183"/>
      <c r="E1830" s="183"/>
      <c r="F1830" s="183"/>
      <c r="G1830" s="183"/>
      <c r="J1830" s="183"/>
      <c r="K1830" s="183"/>
      <c r="L1830" s="183"/>
      <c r="O1830" s="90"/>
    </row>
    <row r="1831" spans="1:15" s="76" customFormat="1" ht="31.2" x14ac:dyDescent="0.3">
      <c r="A1831" s="237"/>
      <c r="B1831" s="183"/>
      <c r="C1831" s="183"/>
      <c r="D1831" s="183"/>
      <c r="E1831" s="183"/>
      <c r="F1831" s="183"/>
      <c r="G1831" s="183"/>
      <c r="J1831" s="183"/>
      <c r="K1831" s="183"/>
      <c r="L1831" s="183"/>
      <c r="O1831" s="90"/>
    </row>
    <row r="1832" spans="1:15" s="76" customFormat="1" ht="31.2" x14ac:dyDescent="0.3">
      <c r="A1832" s="237"/>
      <c r="B1832" s="183"/>
      <c r="C1832" s="183"/>
      <c r="D1832" s="183"/>
      <c r="E1832" s="183"/>
      <c r="F1832" s="183"/>
      <c r="G1832" s="183"/>
      <c r="J1832" s="183"/>
      <c r="K1832" s="183"/>
      <c r="L1832" s="183"/>
      <c r="O1832" s="90"/>
    </row>
    <row r="1833" spans="1:15" s="76" customFormat="1" ht="31.2" x14ac:dyDescent="0.3">
      <c r="A1833" s="237"/>
      <c r="B1833" s="183"/>
      <c r="C1833" s="183"/>
      <c r="D1833" s="183"/>
      <c r="E1833" s="183"/>
      <c r="F1833" s="183"/>
      <c r="G1833" s="183"/>
      <c r="J1833" s="183"/>
      <c r="K1833" s="183"/>
      <c r="L1833" s="183"/>
      <c r="O1833" s="90"/>
    </row>
    <row r="1834" spans="1:15" s="76" customFormat="1" ht="31.2" x14ac:dyDescent="0.3">
      <c r="A1834" s="237"/>
      <c r="B1834" s="183"/>
      <c r="C1834" s="183"/>
      <c r="D1834" s="183"/>
      <c r="E1834" s="183"/>
      <c r="F1834" s="183"/>
      <c r="G1834" s="183"/>
      <c r="J1834" s="183"/>
      <c r="K1834" s="183"/>
      <c r="L1834" s="183"/>
      <c r="O1834" s="90"/>
    </row>
    <row r="1835" spans="1:15" s="76" customFormat="1" ht="31.2" x14ac:dyDescent="0.3">
      <c r="A1835" s="237"/>
      <c r="B1835" s="183"/>
      <c r="C1835" s="183"/>
      <c r="D1835" s="183"/>
      <c r="E1835" s="183"/>
      <c r="F1835" s="183"/>
      <c r="G1835" s="183"/>
      <c r="J1835" s="183"/>
      <c r="K1835" s="183"/>
      <c r="L1835" s="183"/>
      <c r="O1835" s="90"/>
    </row>
    <row r="1836" spans="1:15" s="76" customFormat="1" ht="31.2" x14ac:dyDescent="0.3">
      <c r="A1836" s="237"/>
      <c r="B1836" s="183"/>
      <c r="C1836" s="183"/>
      <c r="D1836" s="183"/>
      <c r="E1836" s="183"/>
      <c r="F1836" s="183"/>
      <c r="G1836" s="183"/>
      <c r="J1836" s="183"/>
      <c r="K1836" s="183"/>
      <c r="L1836" s="183"/>
      <c r="O1836" s="90"/>
    </row>
    <row r="1837" spans="1:15" s="76" customFormat="1" ht="31.2" x14ac:dyDescent="0.3">
      <c r="A1837" s="237"/>
      <c r="B1837" s="183"/>
      <c r="C1837" s="183"/>
      <c r="D1837" s="183"/>
      <c r="E1837" s="183"/>
      <c r="F1837" s="183"/>
      <c r="G1837" s="183"/>
      <c r="J1837" s="183"/>
      <c r="K1837" s="183"/>
      <c r="L1837" s="183"/>
      <c r="O1837" s="90"/>
    </row>
    <row r="1838" spans="1:15" s="76" customFormat="1" ht="31.2" x14ac:dyDescent="0.3">
      <c r="A1838" s="237"/>
      <c r="B1838" s="183"/>
      <c r="C1838" s="183"/>
      <c r="D1838" s="183"/>
      <c r="E1838" s="183"/>
      <c r="F1838" s="183"/>
      <c r="G1838" s="183"/>
      <c r="J1838" s="183"/>
      <c r="K1838" s="183"/>
      <c r="L1838" s="183"/>
      <c r="O1838" s="90"/>
    </row>
    <row r="1839" spans="1:15" s="76" customFormat="1" ht="31.2" x14ac:dyDescent="0.3">
      <c r="A1839" s="237"/>
      <c r="B1839" s="183"/>
      <c r="C1839" s="183"/>
      <c r="D1839" s="183"/>
      <c r="E1839" s="183"/>
      <c r="F1839" s="183"/>
      <c r="G1839" s="183"/>
      <c r="J1839" s="183"/>
      <c r="K1839" s="183"/>
      <c r="L1839" s="183"/>
      <c r="O1839" s="90"/>
    </row>
    <row r="1840" spans="1:15" s="76" customFormat="1" ht="31.2" x14ac:dyDescent="0.3">
      <c r="A1840" s="237"/>
      <c r="B1840" s="183"/>
      <c r="C1840" s="183"/>
      <c r="D1840" s="183"/>
      <c r="E1840" s="183"/>
      <c r="F1840" s="183"/>
      <c r="G1840" s="183"/>
      <c r="J1840" s="183"/>
      <c r="K1840" s="183"/>
      <c r="L1840" s="183"/>
      <c r="O1840" s="90"/>
    </row>
    <row r="1841" spans="1:15" s="76" customFormat="1" ht="31.2" x14ac:dyDescent="0.3">
      <c r="A1841" s="237"/>
      <c r="B1841" s="183"/>
      <c r="C1841" s="183"/>
      <c r="D1841" s="183"/>
      <c r="E1841" s="183"/>
      <c r="F1841" s="183"/>
      <c r="G1841" s="183"/>
      <c r="J1841" s="183"/>
      <c r="K1841" s="183"/>
      <c r="L1841" s="183"/>
      <c r="O1841" s="90"/>
    </row>
    <row r="1842" spans="1:15" s="76" customFormat="1" ht="31.2" x14ac:dyDescent="0.3">
      <c r="A1842" s="237"/>
      <c r="B1842" s="183"/>
      <c r="C1842" s="183"/>
      <c r="D1842" s="183"/>
      <c r="E1842" s="183"/>
      <c r="F1842" s="183"/>
      <c r="G1842" s="183"/>
      <c r="J1842" s="183"/>
      <c r="K1842" s="183"/>
      <c r="L1842" s="183"/>
      <c r="O1842" s="90"/>
    </row>
    <row r="1843" spans="1:15" s="76" customFormat="1" ht="31.2" x14ac:dyDescent="0.3">
      <c r="A1843" s="237"/>
      <c r="B1843" s="183"/>
      <c r="C1843" s="183"/>
      <c r="D1843" s="183"/>
      <c r="E1843" s="183"/>
      <c r="F1843" s="183"/>
      <c r="G1843" s="183"/>
      <c r="J1843" s="183"/>
      <c r="K1843" s="183"/>
      <c r="L1843" s="183"/>
      <c r="O1843" s="90"/>
    </row>
    <row r="1844" spans="1:15" s="76" customFormat="1" ht="31.2" x14ac:dyDescent="0.3">
      <c r="A1844" s="237"/>
      <c r="B1844" s="183"/>
      <c r="C1844" s="183"/>
      <c r="D1844" s="183"/>
      <c r="E1844" s="183"/>
      <c r="F1844" s="183"/>
      <c r="G1844" s="183"/>
      <c r="J1844" s="183"/>
      <c r="K1844" s="183"/>
      <c r="L1844" s="183"/>
      <c r="O1844" s="90"/>
    </row>
    <row r="1845" spans="1:15" s="76" customFormat="1" ht="31.2" x14ac:dyDescent="0.3">
      <c r="A1845" s="237"/>
      <c r="B1845" s="183"/>
      <c r="C1845" s="183"/>
      <c r="D1845" s="183"/>
      <c r="E1845" s="183"/>
      <c r="F1845" s="183"/>
      <c r="G1845" s="183"/>
      <c r="J1845" s="183"/>
      <c r="K1845" s="183"/>
      <c r="L1845" s="183"/>
      <c r="O1845" s="90"/>
    </row>
    <row r="1846" spans="1:15" s="76" customFormat="1" ht="31.2" x14ac:dyDescent="0.3">
      <c r="A1846" s="237"/>
      <c r="B1846" s="183"/>
      <c r="C1846" s="183"/>
      <c r="D1846" s="183"/>
      <c r="E1846" s="183"/>
      <c r="F1846" s="183"/>
      <c r="G1846" s="183"/>
      <c r="J1846" s="183"/>
      <c r="K1846" s="183"/>
      <c r="L1846" s="183"/>
      <c r="O1846" s="90"/>
    </row>
    <row r="1847" spans="1:15" s="76" customFormat="1" ht="31.2" x14ac:dyDescent="0.3">
      <c r="A1847" s="237"/>
      <c r="B1847" s="183"/>
      <c r="C1847" s="183"/>
      <c r="D1847" s="183"/>
      <c r="E1847" s="183"/>
      <c r="F1847" s="183"/>
      <c r="G1847" s="183"/>
      <c r="J1847" s="183"/>
      <c r="K1847" s="183"/>
      <c r="L1847" s="183"/>
      <c r="O1847" s="90"/>
    </row>
    <row r="1848" spans="1:15" s="76" customFormat="1" ht="31.2" x14ac:dyDescent="0.3">
      <c r="A1848" s="237"/>
      <c r="B1848" s="183"/>
      <c r="C1848" s="183"/>
      <c r="D1848" s="183"/>
      <c r="E1848" s="183"/>
      <c r="F1848" s="183"/>
      <c r="G1848" s="183"/>
      <c r="J1848" s="183"/>
      <c r="K1848" s="183"/>
      <c r="L1848" s="183"/>
      <c r="O1848" s="90"/>
    </row>
    <row r="1849" spans="1:15" s="76" customFormat="1" ht="31.2" x14ac:dyDescent="0.3">
      <c r="A1849" s="237"/>
      <c r="B1849" s="183"/>
      <c r="C1849" s="183"/>
      <c r="D1849" s="183"/>
      <c r="E1849" s="183"/>
      <c r="F1849" s="183"/>
      <c r="G1849" s="183"/>
      <c r="J1849" s="183"/>
      <c r="K1849" s="183"/>
      <c r="L1849" s="183"/>
      <c r="O1849" s="90"/>
    </row>
    <row r="1850" spans="1:15" s="76" customFormat="1" ht="31.2" x14ac:dyDescent="0.3">
      <c r="A1850" s="237"/>
      <c r="B1850" s="183"/>
      <c r="C1850" s="183"/>
      <c r="D1850" s="183"/>
      <c r="E1850" s="183"/>
      <c r="F1850" s="183"/>
      <c r="G1850" s="183"/>
      <c r="J1850" s="183"/>
      <c r="K1850" s="183"/>
      <c r="L1850" s="183"/>
      <c r="O1850" s="90"/>
    </row>
    <row r="1851" spans="1:15" s="76" customFormat="1" ht="31.2" x14ac:dyDescent="0.3">
      <c r="A1851" s="237"/>
      <c r="B1851" s="183"/>
      <c r="C1851" s="183"/>
      <c r="D1851" s="183"/>
      <c r="E1851" s="183"/>
      <c r="F1851" s="183"/>
      <c r="G1851" s="183"/>
      <c r="J1851" s="183"/>
      <c r="K1851" s="183"/>
      <c r="L1851" s="183"/>
      <c r="O1851" s="90"/>
    </row>
    <row r="1852" spans="1:15" s="76" customFormat="1" ht="31.2" x14ac:dyDescent="0.3">
      <c r="A1852" s="237"/>
      <c r="B1852" s="183"/>
      <c r="C1852" s="183"/>
      <c r="D1852" s="183"/>
      <c r="E1852" s="183"/>
      <c r="F1852" s="183"/>
      <c r="G1852" s="183"/>
      <c r="J1852" s="183"/>
      <c r="K1852" s="183"/>
      <c r="L1852" s="183"/>
      <c r="O1852" s="90"/>
    </row>
    <row r="1853" spans="1:15" s="76" customFormat="1" ht="31.2" x14ac:dyDescent="0.5">
      <c r="A1853" s="237"/>
      <c r="B1853" s="183"/>
      <c r="C1853" s="183"/>
      <c r="D1853" s="183"/>
      <c r="E1853" s="183"/>
      <c r="F1853" s="183"/>
      <c r="G1853" s="183"/>
      <c r="H1853" s="91"/>
      <c r="J1853" s="183"/>
      <c r="K1853" s="183"/>
      <c r="L1853" s="183"/>
      <c r="M1853" s="92"/>
      <c r="O1853" s="90"/>
    </row>
    <row r="1854" spans="1:15" s="76" customFormat="1" ht="31.2" x14ac:dyDescent="0.3">
      <c r="A1854" s="237"/>
      <c r="B1854" s="183"/>
      <c r="C1854" s="183"/>
      <c r="D1854" s="183"/>
      <c r="E1854" s="183"/>
      <c r="F1854" s="183"/>
      <c r="G1854" s="183"/>
      <c r="J1854" s="183"/>
      <c r="K1854" s="183"/>
      <c r="L1854" s="183"/>
      <c r="O1854" s="90"/>
    </row>
    <row r="1855" spans="1:15" s="76" customFormat="1" ht="31.2" x14ac:dyDescent="0.3">
      <c r="A1855" s="237"/>
      <c r="B1855" s="183"/>
      <c r="C1855" s="183"/>
      <c r="D1855" s="183"/>
      <c r="E1855" s="183"/>
      <c r="F1855" s="183"/>
      <c r="G1855" s="183"/>
      <c r="J1855" s="183"/>
      <c r="K1855" s="183"/>
      <c r="L1855" s="183"/>
      <c r="O1855" s="90"/>
    </row>
    <row r="1856" spans="1:15" s="76" customFormat="1" ht="31.2" x14ac:dyDescent="0.3">
      <c r="A1856" s="237"/>
      <c r="B1856" s="183"/>
      <c r="C1856" s="183"/>
      <c r="D1856" s="183"/>
      <c r="E1856" s="183"/>
      <c r="F1856" s="183"/>
      <c r="G1856" s="183"/>
      <c r="J1856" s="183"/>
      <c r="K1856" s="183"/>
      <c r="L1856" s="183"/>
      <c r="O1856" s="90"/>
    </row>
    <row r="1857" spans="1:15" s="76" customFormat="1" ht="31.2" x14ac:dyDescent="0.3">
      <c r="A1857" s="237"/>
      <c r="B1857" s="183"/>
      <c r="C1857" s="183"/>
      <c r="D1857" s="183"/>
      <c r="E1857" s="183"/>
      <c r="F1857" s="183"/>
      <c r="G1857" s="183"/>
      <c r="J1857" s="183"/>
      <c r="K1857" s="183"/>
      <c r="L1857" s="183"/>
      <c r="O1857" s="90"/>
    </row>
    <row r="1858" spans="1:15" s="76" customFormat="1" ht="31.2" x14ac:dyDescent="0.3">
      <c r="A1858" s="237"/>
      <c r="B1858" s="183"/>
      <c r="C1858" s="183"/>
      <c r="D1858" s="183"/>
      <c r="E1858" s="183"/>
      <c r="F1858" s="183"/>
      <c r="G1858" s="183"/>
      <c r="J1858" s="183"/>
      <c r="K1858" s="183"/>
      <c r="L1858" s="183"/>
      <c r="O1858" s="90"/>
    </row>
    <row r="1859" spans="1:15" s="76" customFormat="1" ht="31.2" x14ac:dyDescent="0.3">
      <c r="A1859" s="237"/>
      <c r="B1859" s="183"/>
      <c r="C1859" s="183"/>
      <c r="D1859" s="183"/>
      <c r="E1859" s="183"/>
      <c r="F1859" s="183"/>
      <c r="G1859" s="183"/>
      <c r="J1859" s="183"/>
      <c r="K1859" s="183"/>
      <c r="L1859" s="183"/>
      <c r="O1859" s="90"/>
    </row>
    <row r="1860" spans="1:15" s="76" customFormat="1" ht="31.2" x14ac:dyDescent="0.3">
      <c r="A1860" s="237"/>
      <c r="B1860" s="183"/>
      <c r="C1860" s="183"/>
      <c r="D1860" s="183"/>
      <c r="E1860" s="183"/>
      <c r="F1860" s="183"/>
      <c r="G1860" s="183"/>
      <c r="J1860" s="183"/>
      <c r="K1860" s="183"/>
      <c r="L1860" s="183"/>
      <c r="O1860" s="90"/>
    </row>
    <row r="1861" spans="1:15" s="76" customFormat="1" ht="31.2" x14ac:dyDescent="0.3">
      <c r="A1861" s="237"/>
      <c r="B1861" s="183"/>
      <c r="C1861" s="183"/>
      <c r="D1861" s="183"/>
      <c r="E1861" s="183"/>
      <c r="F1861" s="183"/>
      <c r="G1861" s="183"/>
      <c r="J1861" s="183"/>
      <c r="K1861" s="183"/>
      <c r="L1861" s="183"/>
      <c r="O1861" s="90"/>
    </row>
    <row r="1862" spans="1:15" s="76" customFormat="1" ht="31.2" x14ac:dyDescent="0.3">
      <c r="A1862" s="237"/>
      <c r="B1862" s="183"/>
      <c r="C1862" s="183"/>
      <c r="D1862" s="183"/>
      <c r="E1862" s="183"/>
      <c r="F1862" s="183"/>
      <c r="G1862" s="183"/>
      <c r="J1862" s="183"/>
      <c r="K1862" s="183"/>
      <c r="L1862" s="183"/>
      <c r="O1862" s="90"/>
    </row>
    <row r="1863" spans="1:15" s="76" customFormat="1" ht="31.2" x14ac:dyDescent="0.3">
      <c r="A1863" s="237"/>
      <c r="B1863" s="183"/>
      <c r="C1863" s="183"/>
      <c r="D1863" s="183"/>
      <c r="E1863" s="183"/>
      <c r="F1863" s="183"/>
      <c r="G1863" s="183"/>
      <c r="J1863" s="183"/>
      <c r="K1863" s="183"/>
      <c r="L1863" s="183"/>
      <c r="O1863" s="90"/>
    </row>
    <row r="1864" spans="1:15" s="76" customFormat="1" ht="31.2" x14ac:dyDescent="0.3">
      <c r="A1864" s="237"/>
      <c r="B1864" s="183"/>
      <c r="C1864" s="183"/>
      <c r="D1864" s="183"/>
      <c r="E1864" s="183"/>
      <c r="F1864" s="183"/>
      <c r="G1864" s="183"/>
      <c r="J1864" s="183"/>
      <c r="K1864" s="183"/>
      <c r="L1864" s="183"/>
      <c r="O1864" s="90"/>
    </row>
    <row r="1865" spans="1:15" s="76" customFormat="1" ht="31.2" x14ac:dyDescent="0.3">
      <c r="A1865" s="237"/>
      <c r="B1865" s="183"/>
      <c r="C1865" s="183"/>
      <c r="D1865" s="183"/>
      <c r="E1865" s="183"/>
      <c r="F1865" s="183"/>
      <c r="G1865" s="183"/>
      <c r="J1865" s="183"/>
      <c r="K1865" s="183"/>
      <c r="L1865" s="183"/>
      <c r="O1865" s="90"/>
    </row>
    <row r="1866" spans="1:15" s="76" customFormat="1" ht="31.2" x14ac:dyDescent="0.3">
      <c r="A1866" s="237"/>
      <c r="B1866" s="183"/>
      <c r="C1866" s="183"/>
      <c r="D1866" s="183"/>
      <c r="E1866" s="183"/>
      <c r="F1866" s="183"/>
      <c r="G1866" s="183"/>
      <c r="J1866" s="183"/>
      <c r="K1866" s="183"/>
      <c r="L1866" s="183"/>
      <c r="O1866" s="90"/>
    </row>
    <row r="1867" spans="1:15" s="76" customFormat="1" ht="31.2" x14ac:dyDescent="0.3">
      <c r="A1867" s="237"/>
      <c r="B1867" s="183"/>
      <c r="C1867" s="183"/>
      <c r="D1867" s="183"/>
      <c r="E1867" s="183"/>
      <c r="F1867" s="183"/>
      <c r="G1867" s="183"/>
      <c r="J1867" s="183"/>
      <c r="K1867" s="183"/>
      <c r="L1867" s="183"/>
      <c r="O1867" s="90"/>
    </row>
    <row r="1868" spans="1:15" s="76" customFormat="1" ht="31.2" x14ac:dyDescent="0.3">
      <c r="A1868" s="237"/>
      <c r="B1868" s="183"/>
      <c r="C1868" s="183"/>
      <c r="D1868" s="183"/>
      <c r="E1868" s="183"/>
      <c r="F1868" s="183"/>
      <c r="G1868" s="183"/>
      <c r="J1868" s="183"/>
      <c r="K1868" s="183"/>
      <c r="L1868" s="183"/>
      <c r="O1868" s="90"/>
    </row>
    <row r="1869" spans="1:15" s="76" customFormat="1" ht="31.2" x14ac:dyDescent="0.3">
      <c r="A1869" s="237"/>
      <c r="B1869" s="183"/>
      <c r="C1869" s="183"/>
      <c r="D1869" s="183"/>
      <c r="E1869" s="183"/>
      <c r="F1869" s="183"/>
      <c r="G1869" s="183"/>
      <c r="J1869" s="183"/>
      <c r="K1869" s="183"/>
      <c r="L1869" s="183"/>
      <c r="O1869" s="90"/>
    </row>
    <row r="1870" spans="1:15" s="76" customFormat="1" ht="31.2" x14ac:dyDescent="0.3">
      <c r="A1870" s="237"/>
      <c r="B1870" s="183"/>
      <c r="C1870" s="183"/>
      <c r="D1870" s="183"/>
      <c r="E1870" s="183"/>
      <c r="F1870" s="183"/>
      <c r="G1870" s="183"/>
      <c r="J1870" s="183"/>
      <c r="K1870" s="183"/>
      <c r="L1870" s="183"/>
      <c r="O1870" s="90"/>
    </row>
    <row r="1871" spans="1:15" s="76" customFormat="1" ht="31.2" x14ac:dyDescent="0.3">
      <c r="A1871" s="237"/>
      <c r="B1871" s="183"/>
      <c r="C1871" s="183"/>
      <c r="D1871" s="183"/>
      <c r="E1871" s="183"/>
      <c r="F1871" s="183"/>
      <c r="G1871" s="183"/>
      <c r="J1871" s="183"/>
      <c r="K1871" s="183"/>
      <c r="L1871" s="183"/>
      <c r="O1871" s="90"/>
    </row>
    <row r="1872" spans="1:15" s="76" customFormat="1" ht="31.2" x14ac:dyDescent="0.3">
      <c r="A1872" s="237"/>
      <c r="B1872" s="183"/>
      <c r="C1872" s="183"/>
      <c r="D1872" s="183"/>
      <c r="E1872" s="183"/>
      <c r="F1872" s="183"/>
      <c r="G1872" s="183"/>
      <c r="J1872" s="183"/>
      <c r="K1872" s="183"/>
      <c r="L1872" s="183"/>
      <c r="O1872" s="90"/>
    </row>
    <row r="1873" spans="1:15" s="76" customFormat="1" ht="31.2" x14ac:dyDescent="0.3">
      <c r="A1873" s="237"/>
      <c r="B1873" s="183"/>
      <c r="C1873" s="183"/>
      <c r="D1873" s="183"/>
      <c r="E1873" s="183"/>
      <c r="F1873" s="183"/>
      <c r="G1873" s="183"/>
      <c r="J1873" s="183"/>
      <c r="K1873" s="183"/>
      <c r="L1873" s="183"/>
      <c r="O1873" s="90"/>
    </row>
    <row r="1874" spans="1:15" s="76" customFormat="1" ht="31.2" x14ac:dyDescent="0.3">
      <c r="A1874" s="237"/>
      <c r="B1874" s="183"/>
      <c r="C1874" s="183"/>
      <c r="D1874" s="183"/>
      <c r="E1874" s="183"/>
      <c r="F1874" s="183"/>
      <c r="G1874" s="183"/>
      <c r="J1874" s="183"/>
      <c r="K1874" s="183"/>
      <c r="L1874" s="183"/>
      <c r="O1874" s="90"/>
    </row>
    <row r="1875" spans="1:15" s="76" customFormat="1" ht="31.2" x14ac:dyDescent="0.3">
      <c r="A1875" s="237"/>
      <c r="B1875" s="183"/>
      <c r="C1875" s="183"/>
      <c r="D1875" s="183"/>
      <c r="E1875" s="183"/>
      <c r="F1875" s="183"/>
      <c r="G1875" s="183"/>
      <c r="J1875" s="183"/>
      <c r="K1875" s="183"/>
      <c r="L1875" s="183"/>
      <c r="O1875" s="90"/>
    </row>
    <row r="1876" spans="1:15" s="76" customFormat="1" ht="31.2" x14ac:dyDescent="0.3">
      <c r="A1876" s="237"/>
      <c r="B1876" s="183"/>
      <c r="C1876" s="183"/>
      <c r="D1876" s="183"/>
      <c r="E1876" s="183"/>
      <c r="F1876" s="183"/>
      <c r="G1876" s="183"/>
      <c r="J1876" s="183"/>
      <c r="K1876" s="183"/>
      <c r="L1876" s="183"/>
      <c r="O1876" s="90"/>
    </row>
    <row r="1877" spans="1:15" s="76" customFormat="1" ht="31.2" x14ac:dyDescent="0.3">
      <c r="A1877" s="237"/>
      <c r="B1877" s="183"/>
      <c r="C1877" s="183"/>
      <c r="D1877" s="183"/>
      <c r="E1877" s="183"/>
      <c r="F1877" s="183"/>
      <c r="G1877" s="183"/>
      <c r="J1877" s="183"/>
      <c r="K1877" s="183"/>
      <c r="L1877" s="183"/>
      <c r="O1877" s="90"/>
    </row>
    <row r="1878" spans="1:15" s="76" customFormat="1" ht="31.2" x14ac:dyDescent="0.3">
      <c r="A1878" s="237"/>
      <c r="B1878" s="183"/>
      <c r="C1878" s="183"/>
      <c r="D1878" s="183"/>
      <c r="E1878" s="183"/>
      <c r="F1878" s="183"/>
      <c r="G1878" s="183"/>
      <c r="J1878" s="183"/>
      <c r="K1878" s="183"/>
      <c r="L1878" s="183"/>
      <c r="O1878" s="90"/>
    </row>
    <row r="1879" spans="1:15" s="76" customFormat="1" ht="31.2" x14ac:dyDescent="0.3">
      <c r="A1879" s="237"/>
      <c r="B1879" s="183"/>
      <c r="C1879" s="183"/>
      <c r="D1879" s="183"/>
      <c r="E1879" s="183"/>
      <c r="F1879" s="183"/>
      <c r="G1879" s="183"/>
      <c r="J1879" s="183"/>
      <c r="K1879" s="183"/>
      <c r="L1879" s="183"/>
      <c r="O1879" s="90"/>
    </row>
    <row r="1880" spans="1:15" s="76" customFormat="1" ht="31.2" x14ac:dyDescent="0.3">
      <c r="A1880" s="237"/>
      <c r="B1880" s="183"/>
      <c r="C1880" s="183"/>
      <c r="D1880" s="183"/>
      <c r="E1880" s="183"/>
      <c r="F1880" s="183"/>
      <c r="G1880" s="183"/>
      <c r="J1880" s="183"/>
      <c r="K1880" s="183"/>
      <c r="L1880" s="183"/>
      <c r="O1880" s="90"/>
    </row>
    <row r="1881" spans="1:15" s="76" customFormat="1" ht="31.2" x14ac:dyDescent="0.3">
      <c r="A1881" s="237"/>
      <c r="B1881" s="183"/>
      <c r="C1881" s="183"/>
      <c r="D1881" s="183"/>
      <c r="E1881" s="183"/>
      <c r="F1881" s="183"/>
      <c r="G1881" s="183"/>
      <c r="J1881" s="183"/>
      <c r="K1881" s="183"/>
      <c r="L1881" s="183"/>
      <c r="O1881" s="90"/>
    </row>
    <row r="1882" spans="1:15" s="76" customFormat="1" ht="31.2" x14ac:dyDescent="0.3">
      <c r="A1882" s="237"/>
      <c r="B1882" s="183"/>
      <c r="C1882" s="183"/>
      <c r="D1882" s="183"/>
      <c r="E1882" s="183"/>
      <c r="F1882" s="183"/>
      <c r="G1882" s="183"/>
      <c r="J1882" s="183"/>
      <c r="K1882" s="183"/>
      <c r="L1882" s="183"/>
      <c r="O1882" s="90"/>
    </row>
    <row r="1883" spans="1:15" s="76" customFormat="1" ht="31.2" x14ac:dyDescent="0.3">
      <c r="A1883" s="237"/>
      <c r="B1883" s="183"/>
      <c r="C1883" s="183"/>
      <c r="D1883" s="183"/>
      <c r="E1883" s="183"/>
      <c r="F1883" s="183"/>
      <c r="G1883" s="183"/>
      <c r="J1883" s="183"/>
      <c r="K1883" s="183"/>
      <c r="L1883" s="183"/>
      <c r="O1883" s="90"/>
    </row>
    <row r="1884" spans="1:15" s="76" customFormat="1" ht="31.2" x14ac:dyDescent="0.3">
      <c r="A1884" s="237"/>
      <c r="B1884" s="183"/>
      <c r="C1884" s="183"/>
      <c r="D1884" s="183"/>
      <c r="E1884" s="183"/>
      <c r="F1884" s="183"/>
      <c r="G1884" s="183"/>
      <c r="J1884" s="183"/>
      <c r="K1884" s="183"/>
      <c r="L1884" s="183"/>
      <c r="O1884" s="90"/>
    </row>
    <row r="1885" spans="1:15" s="76" customFormat="1" ht="31.2" x14ac:dyDescent="0.3">
      <c r="A1885" s="237"/>
      <c r="B1885" s="183"/>
      <c r="C1885" s="183"/>
      <c r="D1885" s="183"/>
      <c r="E1885" s="183"/>
      <c r="F1885" s="183"/>
      <c r="G1885" s="183"/>
      <c r="J1885" s="183"/>
      <c r="K1885" s="183"/>
      <c r="L1885" s="183"/>
      <c r="O1885" s="90"/>
    </row>
    <row r="1886" spans="1:15" s="76" customFormat="1" ht="31.2" x14ac:dyDescent="0.3">
      <c r="A1886" s="237"/>
      <c r="B1886" s="183"/>
      <c r="C1886" s="183"/>
      <c r="D1886" s="183"/>
      <c r="E1886" s="183"/>
      <c r="F1886" s="183"/>
      <c r="G1886" s="183"/>
      <c r="J1886" s="183"/>
      <c r="K1886" s="183"/>
      <c r="L1886" s="183"/>
      <c r="O1886" s="90"/>
    </row>
    <row r="1887" spans="1:15" s="76" customFormat="1" ht="30" x14ac:dyDescent="0.3">
      <c r="A1887" s="237"/>
      <c r="B1887" s="183"/>
      <c r="C1887" s="183"/>
      <c r="D1887" s="183"/>
      <c r="E1887" s="183"/>
      <c r="F1887" s="183"/>
      <c r="G1887" s="183"/>
      <c r="J1887" s="183"/>
      <c r="K1887" s="183"/>
      <c r="L1887" s="183"/>
      <c r="O1887" s="80"/>
    </row>
    <row r="1888" spans="1:15" s="76" customFormat="1" ht="31.2" x14ac:dyDescent="0.3">
      <c r="A1888" s="237"/>
      <c r="B1888" s="183"/>
      <c r="C1888" s="183"/>
      <c r="D1888" s="183"/>
      <c r="E1888" s="183"/>
      <c r="F1888" s="183"/>
      <c r="G1888" s="183"/>
      <c r="J1888" s="183"/>
      <c r="K1888" s="183"/>
      <c r="L1888" s="183"/>
      <c r="O1888" s="90"/>
    </row>
    <row r="1889" spans="1:15" s="76" customFormat="1" ht="31.2" x14ac:dyDescent="0.3">
      <c r="A1889" s="237"/>
      <c r="B1889" s="183"/>
      <c r="C1889" s="183"/>
      <c r="D1889" s="183"/>
      <c r="E1889" s="183"/>
      <c r="F1889" s="183"/>
      <c r="G1889" s="183"/>
      <c r="J1889" s="183"/>
      <c r="K1889" s="183"/>
      <c r="L1889" s="183"/>
      <c r="O1889" s="90"/>
    </row>
    <row r="1890" spans="1:15" s="76" customFormat="1" ht="31.2" x14ac:dyDescent="0.3">
      <c r="A1890" s="237"/>
      <c r="B1890" s="183"/>
      <c r="C1890" s="183"/>
      <c r="D1890" s="183"/>
      <c r="E1890" s="183"/>
      <c r="F1890" s="183"/>
      <c r="G1890" s="183"/>
      <c r="J1890" s="183"/>
      <c r="K1890" s="183"/>
      <c r="L1890" s="183"/>
      <c r="O1890" s="90"/>
    </row>
    <row r="1891" spans="1:15" s="76" customFormat="1" ht="31.2" x14ac:dyDescent="0.3">
      <c r="A1891" s="237"/>
      <c r="B1891" s="183"/>
      <c r="C1891" s="183"/>
      <c r="D1891" s="183"/>
      <c r="E1891" s="183"/>
      <c r="F1891" s="183"/>
      <c r="G1891" s="183"/>
      <c r="J1891" s="183"/>
      <c r="K1891" s="183"/>
      <c r="L1891" s="183"/>
      <c r="O1891" s="90"/>
    </row>
    <row r="1892" spans="1:15" s="76" customFormat="1" ht="31.2" x14ac:dyDescent="0.3">
      <c r="A1892" s="237"/>
      <c r="B1892" s="183"/>
      <c r="C1892" s="183"/>
      <c r="D1892" s="183"/>
      <c r="E1892" s="183"/>
      <c r="F1892" s="183"/>
      <c r="G1892" s="183"/>
      <c r="J1892" s="183"/>
      <c r="K1892" s="183"/>
      <c r="L1892" s="183"/>
      <c r="O1892" s="90"/>
    </row>
    <row r="1893" spans="1:15" s="76" customFormat="1" ht="31.2" x14ac:dyDescent="0.3">
      <c r="A1893" s="237"/>
      <c r="B1893" s="183"/>
      <c r="C1893" s="183"/>
      <c r="D1893" s="183"/>
      <c r="E1893" s="183"/>
      <c r="F1893" s="183"/>
      <c r="G1893" s="183"/>
      <c r="J1893" s="183"/>
      <c r="K1893" s="183"/>
      <c r="L1893" s="183"/>
      <c r="O1893" s="90"/>
    </row>
    <row r="1894" spans="1:15" s="76" customFormat="1" ht="31.2" x14ac:dyDescent="0.3">
      <c r="A1894" s="237"/>
      <c r="B1894" s="183"/>
      <c r="C1894" s="183"/>
      <c r="D1894" s="183"/>
      <c r="E1894" s="183"/>
      <c r="F1894" s="183"/>
      <c r="G1894" s="183"/>
      <c r="J1894" s="183"/>
      <c r="K1894" s="183"/>
      <c r="L1894" s="183"/>
      <c r="O1894" s="90"/>
    </row>
    <row r="1895" spans="1:15" s="76" customFormat="1" ht="31.2" x14ac:dyDescent="0.3">
      <c r="A1895" s="237"/>
      <c r="B1895" s="183"/>
      <c r="C1895" s="183"/>
      <c r="D1895" s="183"/>
      <c r="E1895" s="183"/>
      <c r="F1895" s="183"/>
      <c r="G1895" s="183"/>
      <c r="J1895" s="183"/>
      <c r="K1895" s="183"/>
      <c r="L1895" s="183"/>
      <c r="O1895" s="90"/>
    </row>
    <row r="1896" spans="1:15" s="76" customFormat="1" ht="31.2" x14ac:dyDescent="0.3">
      <c r="A1896" s="237"/>
      <c r="B1896" s="183"/>
      <c r="C1896" s="183"/>
      <c r="D1896" s="183"/>
      <c r="E1896" s="183"/>
      <c r="F1896" s="183"/>
      <c r="G1896" s="183"/>
      <c r="J1896" s="183"/>
      <c r="K1896" s="183"/>
      <c r="L1896" s="183"/>
      <c r="O1896" s="90"/>
    </row>
    <row r="1897" spans="1:15" s="76" customFormat="1" ht="31.2" x14ac:dyDescent="0.3">
      <c r="A1897" s="237"/>
      <c r="B1897" s="183"/>
      <c r="C1897" s="183"/>
      <c r="D1897" s="183"/>
      <c r="E1897" s="183"/>
      <c r="F1897" s="183"/>
      <c r="G1897" s="183"/>
      <c r="J1897" s="183"/>
      <c r="K1897" s="183"/>
      <c r="L1897" s="183"/>
      <c r="O1897" s="90"/>
    </row>
    <row r="1898" spans="1:15" s="76" customFormat="1" ht="31.2" x14ac:dyDescent="0.3">
      <c r="A1898" s="237"/>
      <c r="B1898" s="183"/>
      <c r="C1898" s="183"/>
      <c r="D1898" s="183"/>
      <c r="E1898" s="183"/>
      <c r="F1898" s="183"/>
      <c r="G1898" s="183"/>
      <c r="J1898" s="183"/>
      <c r="K1898" s="183"/>
      <c r="L1898" s="183"/>
      <c r="O1898" s="90"/>
    </row>
    <row r="1899" spans="1:15" s="76" customFormat="1" ht="31.2" x14ac:dyDescent="0.3">
      <c r="A1899" s="237"/>
      <c r="B1899" s="183"/>
      <c r="C1899" s="183"/>
      <c r="D1899" s="183"/>
      <c r="E1899" s="183"/>
      <c r="F1899" s="183"/>
      <c r="G1899" s="183"/>
      <c r="J1899" s="183"/>
      <c r="K1899" s="183"/>
      <c r="L1899" s="183"/>
      <c r="O1899" s="90"/>
    </row>
    <row r="1900" spans="1:15" s="76" customFormat="1" ht="31.2" x14ac:dyDescent="0.3">
      <c r="A1900" s="237"/>
      <c r="B1900" s="183"/>
      <c r="C1900" s="183"/>
      <c r="D1900" s="183"/>
      <c r="E1900" s="183"/>
      <c r="F1900" s="183"/>
      <c r="G1900" s="183"/>
      <c r="J1900" s="183"/>
      <c r="K1900" s="183"/>
      <c r="L1900" s="183"/>
      <c r="O1900" s="90"/>
    </row>
    <row r="1901" spans="1:15" s="76" customFormat="1" ht="31.2" x14ac:dyDescent="0.3">
      <c r="A1901" s="237"/>
      <c r="B1901" s="183"/>
      <c r="C1901" s="183"/>
      <c r="D1901" s="183"/>
      <c r="E1901" s="183"/>
      <c r="F1901" s="183"/>
      <c r="G1901" s="183"/>
      <c r="J1901" s="183"/>
      <c r="K1901" s="183"/>
      <c r="L1901" s="183"/>
      <c r="O1901" s="90"/>
    </row>
    <row r="1902" spans="1:15" s="76" customFormat="1" ht="31.2" x14ac:dyDescent="0.3">
      <c r="A1902" s="237"/>
      <c r="B1902" s="183"/>
      <c r="C1902" s="183"/>
      <c r="D1902" s="183"/>
      <c r="E1902" s="183"/>
      <c r="F1902" s="183"/>
      <c r="G1902" s="183"/>
      <c r="J1902" s="183"/>
      <c r="K1902" s="183"/>
      <c r="L1902" s="183"/>
      <c r="O1902" s="90"/>
    </row>
    <row r="1903" spans="1:15" s="76" customFormat="1" ht="31.2" x14ac:dyDescent="0.3">
      <c r="A1903" s="237"/>
      <c r="B1903" s="183"/>
      <c r="C1903" s="183"/>
      <c r="D1903" s="183"/>
      <c r="E1903" s="183"/>
      <c r="F1903" s="183"/>
      <c r="G1903" s="183"/>
      <c r="J1903" s="183"/>
      <c r="K1903" s="183"/>
      <c r="L1903" s="183"/>
      <c r="O1903" s="90"/>
    </row>
    <row r="1904" spans="1:15" s="76" customFormat="1" ht="31.2" x14ac:dyDescent="0.3">
      <c r="A1904" s="237"/>
      <c r="B1904" s="183"/>
      <c r="C1904" s="183"/>
      <c r="D1904" s="183"/>
      <c r="E1904" s="183"/>
      <c r="F1904" s="183"/>
      <c r="G1904" s="183"/>
      <c r="J1904" s="183"/>
      <c r="K1904" s="183"/>
      <c r="L1904" s="183"/>
      <c r="O1904" s="90"/>
    </row>
    <row r="1905" spans="1:15" s="76" customFormat="1" ht="31.2" x14ac:dyDescent="0.3">
      <c r="A1905" s="237"/>
      <c r="B1905" s="183"/>
      <c r="C1905" s="183"/>
      <c r="D1905" s="183"/>
      <c r="E1905" s="183"/>
      <c r="F1905" s="183"/>
      <c r="G1905" s="183"/>
      <c r="J1905" s="183"/>
      <c r="K1905" s="183"/>
      <c r="L1905" s="183"/>
      <c r="O1905" s="90"/>
    </row>
    <row r="1906" spans="1:15" s="76" customFormat="1" ht="31.2" x14ac:dyDescent="0.3">
      <c r="A1906" s="237"/>
      <c r="B1906" s="183"/>
      <c r="C1906" s="183"/>
      <c r="D1906" s="183"/>
      <c r="E1906" s="183"/>
      <c r="F1906" s="183"/>
      <c r="G1906" s="183"/>
      <c r="J1906" s="183"/>
      <c r="K1906" s="183"/>
      <c r="L1906" s="183"/>
      <c r="O1906" s="90"/>
    </row>
    <row r="1907" spans="1:15" s="76" customFormat="1" ht="31.2" x14ac:dyDescent="0.3">
      <c r="A1907" s="237"/>
      <c r="B1907" s="183"/>
      <c r="C1907" s="183"/>
      <c r="D1907" s="183"/>
      <c r="E1907" s="183"/>
      <c r="F1907" s="183"/>
      <c r="G1907" s="183"/>
      <c r="J1907" s="183"/>
      <c r="K1907" s="183"/>
      <c r="L1907" s="183"/>
      <c r="O1907" s="90"/>
    </row>
    <row r="1908" spans="1:15" s="76" customFormat="1" ht="31.2" x14ac:dyDescent="0.3">
      <c r="A1908" s="237"/>
      <c r="B1908" s="183"/>
      <c r="C1908" s="183"/>
      <c r="D1908" s="183"/>
      <c r="E1908" s="183"/>
      <c r="F1908" s="183"/>
      <c r="G1908" s="183"/>
      <c r="J1908" s="183"/>
      <c r="K1908" s="183"/>
      <c r="L1908" s="183"/>
      <c r="O1908" s="90"/>
    </row>
    <row r="1909" spans="1:15" s="76" customFormat="1" ht="30" x14ac:dyDescent="0.3">
      <c r="A1909" s="237"/>
      <c r="B1909" s="183"/>
      <c r="C1909" s="183"/>
      <c r="D1909" s="183"/>
      <c r="E1909" s="183"/>
      <c r="F1909" s="183"/>
      <c r="G1909" s="183"/>
      <c r="J1909" s="183"/>
      <c r="K1909" s="183"/>
      <c r="L1909" s="183"/>
      <c r="O1909" s="80"/>
    </row>
    <row r="1910" spans="1:15" s="76" customFormat="1" ht="31.2" x14ac:dyDescent="0.3">
      <c r="A1910" s="237"/>
      <c r="B1910" s="183"/>
      <c r="C1910" s="183"/>
      <c r="D1910" s="183"/>
      <c r="E1910" s="183"/>
      <c r="F1910" s="183"/>
      <c r="G1910" s="183"/>
      <c r="J1910" s="183"/>
      <c r="K1910" s="183"/>
      <c r="L1910" s="183"/>
      <c r="O1910" s="90"/>
    </row>
    <row r="1911" spans="1:15" s="76" customFormat="1" ht="31.2" x14ac:dyDescent="0.3">
      <c r="A1911" s="237"/>
      <c r="B1911" s="183"/>
      <c r="C1911" s="183"/>
      <c r="D1911" s="183"/>
      <c r="E1911" s="183"/>
      <c r="F1911" s="183"/>
      <c r="G1911" s="183"/>
      <c r="J1911" s="183"/>
      <c r="K1911" s="183"/>
      <c r="L1911" s="183"/>
      <c r="O1911" s="90"/>
    </row>
    <row r="1912" spans="1:15" s="76" customFormat="1" ht="31.2" x14ac:dyDescent="0.3">
      <c r="A1912" s="237"/>
      <c r="B1912" s="183"/>
      <c r="C1912" s="183"/>
      <c r="D1912" s="183"/>
      <c r="E1912" s="183"/>
      <c r="F1912" s="183"/>
      <c r="G1912" s="183"/>
      <c r="J1912" s="183"/>
      <c r="K1912" s="183"/>
      <c r="L1912" s="183"/>
      <c r="O1912" s="90"/>
    </row>
    <row r="1913" spans="1:15" s="76" customFormat="1" ht="31.2" x14ac:dyDescent="0.3">
      <c r="A1913" s="237"/>
      <c r="B1913" s="183"/>
      <c r="C1913" s="183"/>
      <c r="D1913" s="183"/>
      <c r="E1913" s="183"/>
      <c r="F1913" s="183"/>
      <c r="G1913" s="183"/>
      <c r="J1913" s="183"/>
      <c r="K1913" s="183"/>
      <c r="L1913" s="183"/>
      <c r="O1913" s="90"/>
    </row>
    <row r="1914" spans="1:15" s="76" customFormat="1" ht="31.2" x14ac:dyDescent="0.3">
      <c r="A1914" s="237"/>
      <c r="B1914" s="183"/>
      <c r="C1914" s="183"/>
      <c r="D1914" s="183"/>
      <c r="E1914" s="183"/>
      <c r="F1914" s="183"/>
      <c r="G1914" s="183"/>
      <c r="J1914" s="183"/>
      <c r="K1914" s="183"/>
      <c r="L1914" s="183"/>
      <c r="O1914" s="90"/>
    </row>
    <row r="1915" spans="1:15" s="76" customFormat="1" ht="31.2" x14ac:dyDescent="0.5">
      <c r="A1915" s="237"/>
      <c r="B1915" s="183"/>
      <c r="C1915" s="183"/>
      <c r="D1915" s="183"/>
      <c r="E1915" s="183"/>
      <c r="F1915" s="183"/>
      <c r="G1915" s="183"/>
      <c r="H1915" s="91"/>
      <c r="J1915" s="183"/>
      <c r="K1915" s="183"/>
      <c r="L1915" s="183"/>
      <c r="M1915" s="92"/>
      <c r="O1915" s="90"/>
    </row>
    <row r="1916" spans="1:15" s="76" customFormat="1" ht="31.2" x14ac:dyDescent="0.3">
      <c r="A1916" s="237"/>
      <c r="B1916" s="183"/>
      <c r="C1916" s="183"/>
      <c r="D1916" s="183"/>
      <c r="E1916" s="183"/>
      <c r="F1916" s="183"/>
      <c r="G1916" s="183"/>
      <c r="J1916" s="183"/>
      <c r="K1916" s="183"/>
      <c r="L1916" s="183"/>
      <c r="O1916" s="90"/>
    </row>
    <row r="1917" spans="1:15" s="76" customFormat="1" ht="31.2" x14ac:dyDescent="0.3">
      <c r="A1917" s="237"/>
      <c r="B1917" s="183"/>
      <c r="C1917" s="183"/>
      <c r="D1917" s="183"/>
      <c r="E1917" s="183"/>
      <c r="F1917" s="183"/>
      <c r="G1917" s="183"/>
      <c r="J1917" s="183"/>
      <c r="K1917" s="183"/>
      <c r="L1917" s="183"/>
      <c r="O1917" s="90"/>
    </row>
    <row r="1918" spans="1:15" s="76" customFormat="1" ht="31.2" x14ac:dyDescent="0.3">
      <c r="A1918" s="237"/>
      <c r="B1918" s="183"/>
      <c r="C1918" s="183"/>
      <c r="D1918" s="183"/>
      <c r="E1918" s="183"/>
      <c r="F1918" s="183"/>
      <c r="G1918" s="183"/>
      <c r="J1918" s="183"/>
      <c r="K1918" s="183"/>
      <c r="L1918" s="183"/>
      <c r="O1918" s="90"/>
    </row>
    <row r="1919" spans="1:15" s="76" customFormat="1" ht="31.2" x14ac:dyDescent="0.3">
      <c r="A1919" s="237"/>
      <c r="B1919" s="183"/>
      <c r="C1919" s="183"/>
      <c r="D1919" s="183"/>
      <c r="E1919" s="183"/>
      <c r="F1919" s="183"/>
      <c r="G1919" s="183"/>
      <c r="J1919" s="183"/>
      <c r="K1919" s="183"/>
      <c r="L1919" s="183"/>
      <c r="O1919" s="90"/>
    </row>
    <row r="1920" spans="1:15" s="76" customFormat="1" ht="31.2" x14ac:dyDescent="0.3">
      <c r="A1920" s="237"/>
      <c r="B1920" s="183"/>
      <c r="C1920" s="183"/>
      <c r="D1920" s="183"/>
      <c r="E1920" s="183"/>
      <c r="F1920" s="183"/>
      <c r="G1920" s="183"/>
      <c r="J1920" s="183"/>
      <c r="K1920" s="183"/>
      <c r="L1920" s="183"/>
      <c r="O1920" s="90"/>
    </row>
    <row r="1921" spans="1:15" s="76" customFormat="1" ht="31.2" x14ac:dyDescent="0.3">
      <c r="A1921" s="237"/>
      <c r="B1921" s="183"/>
      <c r="C1921" s="183"/>
      <c r="D1921" s="183"/>
      <c r="E1921" s="183"/>
      <c r="F1921" s="183"/>
      <c r="G1921" s="183"/>
      <c r="J1921" s="183"/>
      <c r="K1921" s="183"/>
      <c r="L1921" s="183"/>
      <c r="O1921" s="90"/>
    </row>
    <row r="1922" spans="1:15" s="76" customFormat="1" ht="31.2" x14ac:dyDescent="0.3">
      <c r="A1922" s="237"/>
      <c r="B1922" s="183"/>
      <c r="C1922" s="183"/>
      <c r="D1922" s="183"/>
      <c r="E1922" s="183"/>
      <c r="F1922" s="183"/>
      <c r="G1922" s="183"/>
      <c r="J1922" s="183"/>
      <c r="K1922" s="183"/>
      <c r="L1922" s="183"/>
      <c r="O1922" s="90"/>
    </row>
    <row r="1923" spans="1:15" s="76" customFormat="1" ht="31.2" x14ac:dyDescent="0.3">
      <c r="A1923" s="237"/>
      <c r="B1923" s="183"/>
      <c r="C1923" s="183"/>
      <c r="D1923" s="183"/>
      <c r="E1923" s="183"/>
      <c r="F1923" s="183"/>
      <c r="G1923" s="183"/>
      <c r="J1923" s="183"/>
      <c r="K1923" s="183"/>
      <c r="L1923" s="183"/>
      <c r="O1923" s="90"/>
    </row>
    <row r="1924" spans="1:15" s="76" customFormat="1" ht="31.2" x14ac:dyDescent="0.3">
      <c r="A1924" s="237"/>
      <c r="B1924" s="183"/>
      <c r="C1924" s="183"/>
      <c r="D1924" s="183"/>
      <c r="E1924" s="183"/>
      <c r="F1924" s="183"/>
      <c r="G1924" s="183"/>
      <c r="J1924" s="183"/>
      <c r="K1924" s="183"/>
      <c r="L1924" s="183"/>
      <c r="O1924" s="90"/>
    </row>
    <row r="1925" spans="1:15" s="76" customFormat="1" ht="31.2" x14ac:dyDescent="0.3">
      <c r="A1925" s="237"/>
      <c r="B1925" s="183"/>
      <c r="C1925" s="183"/>
      <c r="D1925" s="183"/>
      <c r="E1925" s="183"/>
      <c r="F1925" s="183"/>
      <c r="G1925" s="183"/>
      <c r="J1925" s="183"/>
      <c r="K1925" s="183"/>
      <c r="L1925" s="183"/>
      <c r="O1925" s="90"/>
    </row>
    <row r="1926" spans="1:15" s="76" customFormat="1" ht="31.2" x14ac:dyDescent="0.3">
      <c r="A1926" s="237"/>
      <c r="B1926" s="183"/>
      <c r="C1926" s="183"/>
      <c r="D1926" s="183"/>
      <c r="E1926" s="183"/>
      <c r="F1926" s="183"/>
      <c r="G1926" s="183"/>
      <c r="J1926" s="183"/>
      <c r="K1926" s="183"/>
      <c r="L1926" s="183"/>
      <c r="O1926" s="90"/>
    </row>
    <row r="1927" spans="1:15" s="76" customFormat="1" ht="31.2" x14ac:dyDescent="0.3">
      <c r="A1927" s="237"/>
      <c r="B1927" s="183"/>
      <c r="C1927" s="183"/>
      <c r="D1927" s="183"/>
      <c r="E1927" s="183"/>
      <c r="F1927" s="183"/>
      <c r="G1927" s="183"/>
      <c r="J1927" s="183"/>
      <c r="K1927" s="183"/>
      <c r="L1927" s="183"/>
      <c r="O1927" s="90"/>
    </row>
    <row r="1928" spans="1:15" s="76" customFormat="1" ht="31.2" x14ac:dyDescent="0.3">
      <c r="A1928" s="237"/>
      <c r="B1928" s="183"/>
      <c r="C1928" s="183"/>
      <c r="D1928" s="183"/>
      <c r="E1928" s="183"/>
      <c r="F1928" s="183"/>
      <c r="G1928" s="183"/>
      <c r="J1928" s="183"/>
      <c r="K1928" s="183"/>
      <c r="L1928" s="183"/>
      <c r="O1928" s="90"/>
    </row>
    <row r="1929" spans="1:15" s="76" customFormat="1" ht="31.2" x14ac:dyDescent="0.3">
      <c r="A1929" s="237"/>
      <c r="B1929" s="183"/>
      <c r="C1929" s="183"/>
      <c r="D1929" s="183"/>
      <c r="E1929" s="183"/>
      <c r="F1929" s="183"/>
      <c r="G1929" s="183"/>
      <c r="J1929" s="183"/>
      <c r="K1929" s="183"/>
      <c r="L1929" s="183"/>
      <c r="O1929" s="90"/>
    </row>
    <row r="1930" spans="1:15" s="76" customFormat="1" ht="31.2" x14ac:dyDescent="0.3">
      <c r="A1930" s="237"/>
      <c r="B1930" s="183"/>
      <c r="C1930" s="183"/>
      <c r="D1930" s="183"/>
      <c r="E1930" s="183"/>
      <c r="F1930" s="183"/>
      <c r="G1930" s="183"/>
      <c r="J1930" s="183"/>
      <c r="K1930" s="183"/>
      <c r="L1930" s="183"/>
      <c r="O1930" s="90"/>
    </row>
    <row r="1931" spans="1:15" s="76" customFormat="1" ht="31.2" x14ac:dyDescent="0.3">
      <c r="A1931" s="237"/>
      <c r="B1931" s="183"/>
      <c r="C1931" s="183"/>
      <c r="D1931" s="183"/>
      <c r="E1931" s="183"/>
      <c r="F1931" s="183"/>
      <c r="G1931" s="183"/>
      <c r="J1931" s="183"/>
      <c r="K1931" s="183"/>
      <c r="L1931" s="183"/>
      <c r="O1931" s="90"/>
    </row>
    <row r="1932" spans="1:15" s="76" customFormat="1" ht="31.2" x14ac:dyDescent="0.3">
      <c r="A1932" s="237"/>
      <c r="B1932" s="183"/>
      <c r="C1932" s="183"/>
      <c r="D1932" s="183"/>
      <c r="E1932" s="183"/>
      <c r="F1932" s="183"/>
      <c r="G1932" s="183"/>
      <c r="J1932" s="183"/>
      <c r="K1932" s="183"/>
      <c r="L1932" s="183"/>
      <c r="O1932" s="90"/>
    </row>
    <row r="1933" spans="1:15" s="76" customFormat="1" ht="31.2" x14ac:dyDescent="0.3">
      <c r="A1933" s="237"/>
      <c r="B1933" s="183"/>
      <c r="C1933" s="183"/>
      <c r="D1933" s="183"/>
      <c r="E1933" s="183"/>
      <c r="F1933" s="183"/>
      <c r="G1933" s="183"/>
      <c r="J1933" s="183"/>
      <c r="K1933" s="183"/>
      <c r="L1933" s="183"/>
      <c r="O1933" s="90"/>
    </row>
    <row r="1934" spans="1:15" s="76" customFormat="1" ht="31.2" x14ac:dyDescent="0.3">
      <c r="A1934" s="237"/>
      <c r="B1934" s="183"/>
      <c r="C1934" s="183"/>
      <c r="D1934" s="183"/>
      <c r="E1934" s="183"/>
      <c r="F1934" s="183"/>
      <c r="G1934" s="183"/>
      <c r="J1934" s="183"/>
      <c r="K1934" s="183"/>
      <c r="L1934" s="183"/>
      <c r="O1934" s="90"/>
    </row>
    <row r="1935" spans="1:15" s="76" customFormat="1" ht="31.2" x14ac:dyDescent="0.3">
      <c r="A1935" s="237"/>
      <c r="B1935" s="183"/>
      <c r="C1935" s="183"/>
      <c r="D1935" s="183"/>
      <c r="E1935" s="183"/>
      <c r="F1935" s="183"/>
      <c r="G1935" s="183"/>
      <c r="J1935" s="183"/>
      <c r="K1935" s="183"/>
      <c r="L1935" s="183"/>
      <c r="O1935" s="90"/>
    </row>
    <row r="1936" spans="1:15" s="76" customFormat="1" ht="31.2" x14ac:dyDescent="0.3">
      <c r="A1936" s="237"/>
      <c r="B1936" s="183"/>
      <c r="C1936" s="183"/>
      <c r="D1936" s="183"/>
      <c r="E1936" s="183"/>
      <c r="F1936" s="183"/>
      <c r="G1936" s="183"/>
      <c r="J1936" s="183"/>
      <c r="K1936" s="183"/>
      <c r="L1936" s="183"/>
      <c r="O1936" s="90"/>
    </row>
    <row r="1937" spans="1:15" s="76" customFormat="1" ht="31.2" x14ac:dyDescent="0.3">
      <c r="A1937" s="237"/>
      <c r="B1937" s="183"/>
      <c r="C1937" s="183"/>
      <c r="D1937" s="183"/>
      <c r="E1937" s="183"/>
      <c r="F1937" s="183"/>
      <c r="G1937" s="183"/>
      <c r="J1937" s="183"/>
      <c r="K1937" s="183"/>
      <c r="L1937" s="183"/>
      <c r="O1937" s="90"/>
    </row>
    <row r="1938" spans="1:15" s="76" customFormat="1" ht="31.2" x14ac:dyDescent="0.3">
      <c r="A1938" s="237"/>
      <c r="B1938" s="183"/>
      <c r="C1938" s="183"/>
      <c r="D1938" s="183"/>
      <c r="E1938" s="183"/>
      <c r="F1938" s="183"/>
      <c r="G1938" s="183"/>
      <c r="J1938" s="183"/>
      <c r="K1938" s="183"/>
      <c r="L1938" s="183"/>
      <c r="O1938" s="90"/>
    </row>
    <row r="1939" spans="1:15" s="76" customFormat="1" ht="31.2" x14ac:dyDescent="0.3">
      <c r="A1939" s="237"/>
      <c r="B1939" s="183"/>
      <c r="C1939" s="183"/>
      <c r="D1939" s="183"/>
      <c r="E1939" s="183"/>
      <c r="F1939" s="183"/>
      <c r="G1939" s="183"/>
      <c r="J1939" s="183"/>
      <c r="K1939" s="183"/>
      <c r="L1939" s="183"/>
      <c r="O1939" s="90"/>
    </row>
    <row r="1940" spans="1:15" s="76" customFormat="1" ht="31.2" x14ac:dyDescent="0.3">
      <c r="A1940" s="237"/>
      <c r="B1940" s="183"/>
      <c r="C1940" s="183"/>
      <c r="D1940" s="183"/>
      <c r="E1940" s="183"/>
      <c r="F1940" s="183"/>
      <c r="G1940" s="183"/>
      <c r="J1940" s="183"/>
      <c r="K1940" s="183"/>
      <c r="L1940" s="183"/>
      <c r="O1940" s="90"/>
    </row>
    <row r="1941" spans="1:15" s="76" customFormat="1" ht="31.2" x14ac:dyDescent="0.3">
      <c r="A1941" s="237"/>
      <c r="B1941" s="183"/>
      <c r="C1941" s="183"/>
      <c r="D1941" s="183"/>
      <c r="E1941" s="183"/>
      <c r="F1941" s="183"/>
      <c r="G1941" s="183"/>
      <c r="J1941" s="183"/>
      <c r="K1941" s="183"/>
      <c r="L1941" s="183"/>
      <c r="O1941" s="90"/>
    </row>
    <row r="1942" spans="1:15" s="76" customFormat="1" ht="31.2" x14ac:dyDescent="0.3">
      <c r="A1942" s="237"/>
      <c r="B1942" s="183"/>
      <c r="C1942" s="183"/>
      <c r="D1942" s="183"/>
      <c r="E1942" s="183"/>
      <c r="F1942" s="183"/>
      <c r="G1942" s="183"/>
      <c r="J1942" s="183"/>
      <c r="K1942" s="183"/>
      <c r="L1942" s="183"/>
      <c r="O1942" s="90"/>
    </row>
    <row r="1943" spans="1:15" s="76" customFormat="1" ht="31.2" x14ac:dyDescent="0.3">
      <c r="A1943" s="237"/>
      <c r="B1943" s="183"/>
      <c r="C1943" s="183"/>
      <c r="D1943" s="183"/>
      <c r="E1943" s="183"/>
      <c r="F1943" s="183"/>
      <c r="G1943" s="183"/>
      <c r="J1943" s="183"/>
      <c r="K1943" s="183"/>
      <c r="L1943" s="183"/>
      <c r="O1943" s="90"/>
    </row>
    <row r="1944" spans="1:15" s="76" customFormat="1" ht="31.2" x14ac:dyDescent="0.3">
      <c r="A1944" s="237"/>
      <c r="B1944" s="183"/>
      <c r="C1944" s="183"/>
      <c r="D1944" s="183"/>
      <c r="E1944" s="183"/>
      <c r="F1944" s="183"/>
      <c r="G1944" s="183"/>
      <c r="J1944" s="183"/>
      <c r="K1944" s="183"/>
      <c r="L1944" s="183"/>
      <c r="O1944" s="90"/>
    </row>
    <row r="1945" spans="1:15" s="76" customFormat="1" ht="31.2" x14ac:dyDescent="0.3">
      <c r="A1945" s="237"/>
      <c r="B1945" s="183"/>
      <c r="C1945" s="183"/>
      <c r="D1945" s="183"/>
      <c r="E1945" s="183"/>
      <c r="F1945" s="183"/>
      <c r="G1945" s="183"/>
      <c r="J1945" s="183"/>
      <c r="K1945" s="183"/>
      <c r="L1945" s="183"/>
      <c r="O1945" s="90"/>
    </row>
    <row r="1946" spans="1:15" s="76" customFormat="1" ht="31.2" x14ac:dyDescent="0.3">
      <c r="A1946" s="237"/>
      <c r="B1946" s="183"/>
      <c r="C1946" s="183"/>
      <c r="D1946" s="183"/>
      <c r="E1946" s="183"/>
      <c r="F1946" s="183"/>
      <c r="G1946" s="183"/>
      <c r="J1946" s="183"/>
      <c r="K1946" s="183"/>
      <c r="L1946" s="183"/>
      <c r="O1946" s="90"/>
    </row>
    <row r="1947" spans="1:15" s="76" customFormat="1" ht="31.2" x14ac:dyDescent="0.3">
      <c r="A1947" s="237"/>
      <c r="B1947" s="183"/>
      <c r="C1947" s="183"/>
      <c r="D1947" s="183"/>
      <c r="E1947" s="183"/>
      <c r="F1947" s="183"/>
      <c r="G1947" s="183"/>
      <c r="J1947" s="183"/>
      <c r="K1947" s="183"/>
      <c r="L1947" s="183"/>
      <c r="O1947" s="90"/>
    </row>
    <row r="1948" spans="1:15" s="76" customFormat="1" ht="31.2" x14ac:dyDescent="0.3">
      <c r="A1948" s="237"/>
      <c r="B1948" s="183"/>
      <c r="C1948" s="183"/>
      <c r="D1948" s="183"/>
      <c r="E1948" s="183"/>
      <c r="F1948" s="183"/>
      <c r="G1948" s="183"/>
      <c r="J1948" s="183"/>
      <c r="K1948" s="183"/>
      <c r="L1948" s="183"/>
      <c r="O1948" s="90"/>
    </row>
    <row r="1949" spans="1:15" s="76" customFormat="1" ht="31.2" x14ac:dyDescent="0.3">
      <c r="A1949" s="237"/>
      <c r="B1949" s="183"/>
      <c r="C1949" s="183"/>
      <c r="D1949" s="183"/>
      <c r="E1949" s="183"/>
      <c r="F1949" s="183"/>
      <c r="G1949" s="183"/>
      <c r="J1949" s="183"/>
      <c r="K1949" s="183"/>
      <c r="L1949" s="183"/>
      <c r="O1949" s="90"/>
    </row>
    <row r="1950" spans="1:15" s="76" customFormat="1" ht="31.2" x14ac:dyDescent="0.3">
      <c r="A1950" s="237"/>
      <c r="B1950" s="183"/>
      <c r="C1950" s="183"/>
      <c r="D1950" s="183"/>
      <c r="E1950" s="183"/>
      <c r="F1950" s="183"/>
      <c r="G1950" s="183"/>
      <c r="J1950" s="183"/>
      <c r="K1950" s="183"/>
      <c r="L1950" s="183"/>
      <c r="O1950" s="90"/>
    </row>
    <row r="1951" spans="1:15" s="76" customFormat="1" ht="31.2" x14ac:dyDescent="0.3">
      <c r="A1951" s="237"/>
      <c r="B1951" s="183"/>
      <c r="C1951" s="183"/>
      <c r="D1951" s="183"/>
      <c r="E1951" s="183"/>
      <c r="F1951" s="183"/>
      <c r="G1951" s="183"/>
      <c r="J1951" s="183"/>
      <c r="K1951" s="183"/>
      <c r="L1951" s="183"/>
      <c r="O1951" s="90"/>
    </row>
    <row r="1952" spans="1:15" s="76" customFormat="1" ht="31.2" x14ac:dyDescent="0.3">
      <c r="A1952" s="237"/>
      <c r="B1952" s="183"/>
      <c r="C1952" s="183"/>
      <c r="D1952" s="183"/>
      <c r="E1952" s="183"/>
      <c r="F1952" s="183"/>
      <c r="G1952" s="183"/>
      <c r="J1952" s="183"/>
      <c r="K1952" s="183"/>
      <c r="L1952" s="183"/>
      <c r="O1952" s="90"/>
    </row>
    <row r="1953" spans="1:15" s="76" customFormat="1" ht="31.2" x14ac:dyDescent="0.3">
      <c r="A1953" s="237"/>
      <c r="B1953" s="183"/>
      <c r="C1953" s="183"/>
      <c r="D1953" s="183"/>
      <c r="E1953" s="183"/>
      <c r="F1953" s="183"/>
      <c r="G1953" s="183"/>
      <c r="J1953" s="183"/>
      <c r="K1953" s="183"/>
      <c r="L1953" s="183"/>
      <c r="O1953" s="90"/>
    </row>
    <row r="1954" spans="1:15" s="76" customFormat="1" ht="31.2" x14ac:dyDescent="0.3">
      <c r="A1954" s="237"/>
      <c r="B1954" s="183"/>
      <c r="C1954" s="183"/>
      <c r="D1954" s="183"/>
      <c r="E1954" s="183"/>
      <c r="F1954" s="183"/>
      <c r="G1954" s="183"/>
      <c r="J1954" s="183"/>
      <c r="K1954" s="183"/>
      <c r="L1954" s="183"/>
      <c r="O1954" s="90"/>
    </row>
    <row r="1955" spans="1:15" s="76" customFormat="1" ht="31.2" x14ac:dyDescent="0.3">
      <c r="A1955" s="237"/>
      <c r="B1955" s="183"/>
      <c r="C1955" s="183"/>
      <c r="D1955" s="183"/>
      <c r="E1955" s="183"/>
      <c r="F1955" s="183"/>
      <c r="G1955" s="183"/>
      <c r="J1955" s="183"/>
      <c r="K1955" s="183"/>
      <c r="L1955" s="183"/>
      <c r="O1955" s="90"/>
    </row>
    <row r="1956" spans="1:15" s="76" customFormat="1" ht="31.2" x14ac:dyDescent="0.3">
      <c r="A1956" s="237"/>
      <c r="B1956" s="183"/>
      <c r="C1956" s="183"/>
      <c r="D1956" s="183"/>
      <c r="E1956" s="183"/>
      <c r="F1956" s="183"/>
      <c r="G1956" s="183"/>
      <c r="J1956" s="183"/>
      <c r="K1956" s="183"/>
      <c r="L1956" s="183"/>
      <c r="O1956" s="90"/>
    </row>
    <row r="1957" spans="1:15" s="76" customFormat="1" ht="31.2" x14ac:dyDescent="0.3">
      <c r="A1957" s="237"/>
      <c r="B1957" s="183"/>
      <c r="C1957" s="183"/>
      <c r="D1957" s="183"/>
      <c r="E1957" s="183"/>
      <c r="F1957" s="183"/>
      <c r="G1957" s="183"/>
      <c r="J1957" s="183"/>
      <c r="K1957" s="183"/>
      <c r="L1957" s="183"/>
      <c r="O1957" s="90"/>
    </row>
    <row r="1958" spans="1:15" s="76" customFormat="1" ht="31.2" x14ac:dyDescent="0.3">
      <c r="A1958" s="237"/>
      <c r="B1958" s="183"/>
      <c r="C1958" s="183"/>
      <c r="D1958" s="183"/>
      <c r="E1958" s="183"/>
      <c r="F1958" s="183"/>
      <c r="G1958" s="183"/>
      <c r="J1958" s="183"/>
      <c r="K1958" s="183"/>
      <c r="L1958" s="183"/>
      <c r="O1958" s="90"/>
    </row>
    <row r="1959" spans="1:15" s="76" customFormat="1" ht="31.2" x14ac:dyDescent="0.3">
      <c r="A1959" s="237"/>
      <c r="B1959" s="183"/>
      <c r="C1959" s="183"/>
      <c r="D1959" s="183"/>
      <c r="E1959" s="183"/>
      <c r="F1959" s="183"/>
      <c r="G1959" s="183"/>
      <c r="J1959" s="183"/>
      <c r="K1959" s="183"/>
      <c r="L1959" s="183"/>
      <c r="O1959" s="90"/>
    </row>
    <row r="1960" spans="1:15" s="76" customFormat="1" ht="31.2" x14ac:dyDescent="0.3">
      <c r="A1960" s="237"/>
      <c r="B1960" s="183"/>
      <c r="C1960" s="183"/>
      <c r="D1960" s="183"/>
      <c r="E1960" s="183"/>
      <c r="F1960" s="183"/>
      <c r="G1960" s="183"/>
      <c r="J1960" s="183"/>
      <c r="K1960" s="183"/>
      <c r="L1960" s="183"/>
      <c r="O1960" s="90"/>
    </row>
    <row r="1961" spans="1:15" s="76" customFormat="1" ht="31.2" x14ac:dyDescent="0.3">
      <c r="A1961" s="237"/>
      <c r="B1961" s="183"/>
      <c r="C1961" s="183"/>
      <c r="D1961" s="183"/>
      <c r="E1961" s="183"/>
      <c r="F1961" s="183"/>
      <c r="G1961" s="183"/>
      <c r="J1961" s="183"/>
      <c r="K1961" s="183"/>
      <c r="L1961" s="183"/>
      <c r="O1961" s="90"/>
    </row>
    <row r="1962" spans="1:15" s="76" customFormat="1" ht="31.2" x14ac:dyDescent="0.3">
      <c r="A1962" s="237"/>
      <c r="B1962" s="183"/>
      <c r="C1962" s="183"/>
      <c r="D1962" s="183"/>
      <c r="E1962" s="183"/>
      <c r="F1962" s="183"/>
      <c r="G1962" s="183"/>
      <c r="J1962" s="183"/>
      <c r="K1962" s="183"/>
      <c r="L1962" s="183"/>
      <c r="O1962" s="90"/>
    </row>
    <row r="1963" spans="1:15" s="76" customFormat="1" ht="31.2" x14ac:dyDescent="0.3">
      <c r="A1963" s="237"/>
      <c r="B1963" s="183"/>
      <c r="C1963" s="183"/>
      <c r="D1963" s="183"/>
      <c r="E1963" s="183"/>
      <c r="F1963" s="183"/>
      <c r="G1963" s="183"/>
      <c r="J1963" s="183"/>
      <c r="K1963" s="183"/>
      <c r="L1963" s="183"/>
      <c r="O1963" s="90"/>
    </row>
    <row r="1964" spans="1:15" s="76" customFormat="1" ht="31.2" x14ac:dyDescent="0.3">
      <c r="A1964" s="237"/>
      <c r="B1964" s="183"/>
      <c r="C1964" s="183"/>
      <c r="D1964" s="183"/>
      <c r="E1964" s="183"/>
      <c r="F1964" s="183"/>
      <c r="G1964" s="183"/>
      <c r="J1964" s="183"/>
      <c r="K1964" s="183"/>
      <c r="L1964" s="183"/>
      <c r="O1964" s="90"/>
    </row>
    <row r="1965" spans="1:15" s="76" customFormat="1" ht="31.2" x14ac:dyDescent="0.3">
      <c r="A1965" s="237"/>
      <c r="B1965" s="183"/>
      <c r="C1965" s="183"/>
      <c r="D1965" s="183"/>
      <c r="E1965" s="183"/>
      <c r="F1965" s="183"/>
      <c r="G1965" s="183"/>
      <c r="J1965" s="183"/>
      <c r="K1965" s="183"/>
      <c r="L1965" s="183"/>
      <c r="O1965" s="90"/>
    </row>
    <row r="1966" spans="1:15" s="76" customFormat="1" ht="31.2" x14ac:dyDescent="0.3">
      <c r="A1966" s="237"/>
      <c r="B1966" s="183"/>
      <c r="C1966" s="183"/>
      <c r="D1966" s="183"/>
      <c r="E1966" s="183"/>
      <c r="F1966" s="183"/>
      <c r="G1966" s="183"/>
      <c r="J1966" s="183"/>
      <c r="K1966" s="183"/>
      <c r="L1966" s="183"/>
      <c r="O1966" s="90"/>
    </row>
    <row r="1967" spans="1:15" s="76" customFormat="1" ht="31.2" x14ac:dyDescent="0.3">
      <c r="A1967" s="237"/>
      <c r="B1967" s="183"/>
      <c r="C1967" s="183"/>
      <c r="D1967" s="183"/>
      <c r="E1967" s="183"/>
      <c r="F1967" s="183"/>
      <c r="G1967" s="183"/>
      <c r="J1967" s="183"/>
      <c r="K1967" s="183"/>
      <c r="L1967" s="183"/>
      <c r="O1967" s="90"/>
    </row>
    <row r="1968" spans="1:15" s="76" customFormat="1" ht="31.2" x14ac:dyDescent="0.3">
      <c r="A1968" s="237"/>
      <c r="B1968" s="183"/>
      <c r="C1968" s="183"/>
      <c r="D1968" s="183"/>
      <c r="E1968" s="183"/>
      <c r="F1968" s="183"/>
      <c r="G1968" s="183"/>
      <c r="J1968" s="183"/>
      <c r="K1968" s="183"/>
      <c r="L1968" s="183"/>
      <c r="O1968" s="90"/>
    </row>
    <row r="1969" spans="1:15" s="76" customFormat="1" ht="31.2" x14ac:dyDescent="0.3">
      <c r="A1969" s="237"/>
      <c r="B1969" s="183"/>
      <c r="C1969" s="183"/>
      <c r="D1969" s="183"/>
      <c r="E1969" s="183"/>
      <c r="F1969" s="183"/>
      <c r="G1969" s="183"/>
      <c r="J1969" s="183"/>
      <c r="K1969" s="183"/>
      <c r="L1969" s="183"/>
      <c r="O1969" s="90"/>
    </row>
    <row r="1970" spans="1:15" s="76" customFormat="1" ht="31.2" x14ac:dyDescent="0.3">
      <c r="A1970" s="237"/>
      <c r="B1970" s="183"/>
      <c r="C1970" s="183"/>
      <c r="D1970" s="183"/>
      <c r="E1970" s="183"/>
      <c r="F1970" s="183"/>
      <c r="G1970" s="183"/>
      <c r="J1970" s="183"/>
      <c r="K1970" s="183"/>
      <c r="L1970" s="183"/>
      <c r="O1970" s="90"/>
    </row>
    <row r="1971" spans="1:15" s="76" customFormat="1" ht="31.2" x14ac:dyDescent="0.3">
      <c r="A1971" s="237"/>
      <c r="B1971" s="183"/>
      <c r="C1971" s="183"/>
      <c r="D1971" s="183"/>
      <c r="E1971" s="183"/>
      <c r="F1971" s="183"/>
      <c r="G1971" s="183"/>
      <c r="J1971" s="183"/>
      <c r="K1971" s="183"/>
      <c r="L1971" s="183"/>
      <c r="O1971" s="90"/>
    </row>
    <row r="1972" spans="1:15" s="76" customFormat="1" ht="31.2" x14ac:dyDescent="0.3">
      <c r="A1972" s="237"/>
      <c r="B1972" s="183"/>
      <c r="C1972" s="183"/>
      <c r="D1972" s="183"/>
      <c r="E1972" s="183"/>
      <c r="F1972" s="183"/>
      <c r="G1972" s="183"/>
      <c r="J1972" s="183"/>
      <c r="K1972" s="183"/>
      <c r="L1972" s="183"/>
      <c r="O1972" s="90"/>
    </row>
    <row r="1973" spans="1:15" s="76" customFormat="1" ht="31.2" x14ac:dyDescent="0.3">
      <c r="A1973" s="237"/>
      <c r="B1973" s="183"/>
      <c r="C1973" s="183"/>
      <c r="D1973" s="183"/>
      <c r="E1973" s="183"/>
      <c r="F1973" s="183"/>
      <c r="G1973" s="183"/>
      <c r="J1973" s="183"/>
      <c r="K1973" s="183"/>
      <c r="L1973" s="183"/>
      <c r="O1973" s="90"/>
    </row>
    <row r="1974" spans="1:15" s="76" customFormat="1" ht="31.2" x14ac:dyDescent="0.3">
      <c r="A1974" s="237"/>
      <c r="B1974" s="183"/>
      <c r="C1974" s="183"/>
      <c r="D1974" s="183"/>
      <c r="E1974" s="183"/>
      <c r="F1974" s="183"/>
      <c r="G1974" s="183"/>
      <c r="J1974" s="183"/>
      <c r="K1974" s="183"/>
      <c r="L1974" s="183"/>
      <c r="O1974" s="90"/>
    </row>
    <row r="1975" spans="1:15" s="76" customFormat="1" ht="31.2" x14ac:dyDescent="0.3">
      <c r="A1975" s="237"/>
      <c r="B1975" s="183"/>
      <c r="C1975" s="183"/>
      <c r="D1975" s="183"/>
      <c r="E1975" s="183"/>
      <c r="F1975" s="183"/>
      <c r="G1975" s="183"/>
      <c r="J1975" s="183"/>
      <c r="K1975" s="183"/>
      <c r="L1975" s="183"/>
      <c r="O1975" s="90"/>
    </row>
    <row r="1976" spans="1:15" s="76" customFormat="1" ht="31.2" x14ac:dyDescent="0.3">
      <c r="A1976" s="237"/>
      <c r="B1976" s="183"/>
      <c r="C1976" s="183"/>
      <c r="D1976" s="183"/>
      <c r="E1976" s="183"/>
      <c r="F1976" s="183"/>
      <c r="G1976" s="183"/>
      <c r="J1976" s="183"/>
      <c r="K1976" s="183"/>
      <c r="L1976" s="183"/>
      <c r="O1976" s="90"/>
    </row>
    <row r="1977" spans="1:15" s="76" customFormat="1" ht="31.2" x14ac:dyDescent="0.3">
      <c r="A1977" s="237"/>
      <c r="B1977" s="183"/>
      <c r="C1977" s="183"/>
      <c r="D1977" s="183"/>
      <c r="E1977" s="183"/>
      <c r="F1977" s="183"/>
      <c r="G1977" s="183"/>
      <c r="J1977" s="183"/>
      <c r="K1977" s="183"/>
      <c r="L1977" s="183"/>
      <c r="O1977" s="90"/>
    </row>
    <row r="1978" spans="1:15" s="76" customFormat="1" ht="31.2" x14ac:dyDescent="0.3">
      <c r="A1978" s="237"/>
      <c r="B1978" s="183"/>
      <c r="C1978" s="183"/>
      <c r="D1978" s="183"/>
      <c r="E1978" s="183"/>
      <c r="F1978" s="183"/>
      <c r="G1978" s="183"/>
      <c r="J1978" s="183"/>
      <c r="K1978" s="183"/>
      <c r="L1978" s="183"/>
      <c r="O1978" s="90"/>
    </row>
    <row r="1979" spans="1:15" s="76" customFormat="1" ht="31.2" x14ac:dyDescent="0.3">
      <c r="A1979" s="237"/>
      <c r="B1979" s="183"/>
      <c r="C1979" s="183"/>
      <c r="D1979" s="183"/>
      <c r="E1979" s="183"/>
      <c r="F1979" s="183"/>
      <c r="G1979" s="183"/>
      <c r="J1979" s="183"/>
      <c r="K1979" s="183"/>
      <c r="L1979" s="183"/>
      <c r="O1979" s="90"/>
    </row>
    <row r="1980" spans="1:15" s="76" customFormat="1" ht="31.2" x14ac:dyDescent="0.3">
      <c r="A1980" s="237"/>
      <c r="B1980" s="183"/>
      <c r="C1980" s="183"/>
      <c r="D1980" s="183"/>
      <c r="E1980" s="183"/>
      <c r="F1980" s="183"/>
      <c r="G1980" s="183"/>
      <c r="J1980" s="183"/>
      <c r="K1980" s="183"/>
      <c r="L1980" s="183"/>
      <c r="O1980" s="90"/>
    </row>
    <row r="1981" spans="1:15" s="76" customFormat="1" ht="31.2" x14ac:dyDescent="0.3">
      <c r="A1981" s="237"/>
      <c r="B1981" s="183"/>
      <c r="C1981" s="183"/>
      <c r="D1981" s="183"/>
      <c r="E1981" s="183"/>
      <c r="F1981" s="183"/>
      <c r="G1981" s="183"/>
      <c r="J1981" s="183"/>
      <c r="K1981" s="183"/>
      <c r="L1981" s="183"/>
      <c r="O1981" s="90"/>
    </row>
    <row r="1982" spans="1:15" s="76" customFormat="1" ht="31.2" x14ac:dyDescent="0.3">
      <c r="A1982" s="237"/>
      <c r="B1982" s="183"/>
      <c r="C1982" s="183"/>
      <c r="D1982" s="183"/>
      <c r="E1982" s="183"/>
      <c r="F1982" s="183"/>
      <c r="G1982" s="183"/>
      <c r="J1982" s="183"/>
      <c r="K1982" s="183"/>
      <c r="L1982" s="183"/>
      <c r="O1982" s="90"/>
    </row>
    <row r="1983" spans="1:15" s="76" customFormat="1" ht="31.2" x14ac:dyDescent="0.3">
      <c r="A1983" s="237"/>
      <c r="B1983" s="183"/>
      <c r="C1983" s="183"/>
      <c r="D1983" s="183"/>
      <c r="E1983" s="183"/>
      <c r="F1983" s="183"/>
      <c r="G1983" s="183"/>
      <c r="J1983" s="183"/>
      <c r="K1983" s="183"/>
      <c r="L1983" s="183"/>
      <c r="O1983" s="90"/>
    </row>
    <row r="1984" spans="1:15" s="76" customFormat="1" ht="31.2" x14ac:dyDescent="0.3">
      <c r="A1984" s="237"/>
      <c r="B1984" s="183"/>
      <c r="C1984" s="183"/>
      <c r="D1984" s="183"/>
      <c r="E1984" s="183"/>
      <c r="F1984" s="183"/>
      <c r="G1984" s="183"/>
      <c r="J1984" s="183"/>
      <c r="K1984" s="183"/>
      <c r="L1984" s="183"/>
      <c r="O1984" s="90"/>
    </row>
    <row r="1985" spans="1:15" s="76" customFormat="1" ht="31.2" x14ac:dyDescent="0.3">
      <c r="A1985" s="237"/>
      <c r="B1985" s="183"/>
      <c r="C1985" s="183"/>
      <c r="D1985" s="183"/>
      <c r="E1985" s="183"/>
      <c r="F1985" s="183"/>
      <c r="G1985" s="183"/>
      <c r="J1985" s="183"/>
      <c r="K1985" s="183"/>
      <c r="L1985" s="183"/>
      <c r="O1985" s="90"/>
    </row>
    <row r="1986" spans="1:15" s="76" customFormat="1" ht="30" x14ac:dyDescent="0.3">
      <c r="A1986" s="237"/>
      <c r="B1986" s="183"/>
      <c r="C1986" s="183"/>
      <c r="D1986" s="183"/>
      <c r="E1986" s="183"/>
      <c r="F1986" s="183"/>
      <c r="G1986" s="183"/>
      <c r="J1986" s="183"/>
      <c r="K1986" s="183"/>
      <c r="L1986" s="183"/>
      <c r="O1986" s="80"/>
    </row>
    <row r="1987" spans="1:15" s="76" customFormat="1" ht="31.2" x14ac:dyDescent="0.3">
      <c r="A1987" s="237"/>
      <c r="B1987" s="183"/>
      <c r="C1987" s="183"/>
      <c r="D1987" s="183"/>
      <c r="E1987" s="183"/>
      <c r="F1987" s="183"/>
      <c r="G1987" s="183"/>
      <c r="J1987" s="183"/>
      <c r="K1987" s="183"/>
      <c r="L1987" s="183"/>
      <c r="O1987" s="90"/>
    </row>
    <row r="1988" spans="1:15" s="76" customFormat="1" ht="31.2" x14ac:dyDescent="0.3">
      <c r="A1988" s="237"/>
      <c r="B1988" s="183"/>
      <c r="C1988" s="183"/>
      <c r="D1988" s="183"/>
      <c r="E1988" s="183"/>
      <c r="F1988" s="183"/>
      <c r="G1988" s="183"/>
      <c r="J1988" s="183"/>
      <c r="K1988" s="183"/>
      <c r="L1988" s="183"/>
      <c r="O1988" s="90"/>
    </row>
    <row r="1989" spans="1:15" s="76" customFormat="1" ht="31.2" x14ac:dyDescent="0.3">
      <c r="A1989" s="237"/>
      <c r="B1989" s="183"/>
      <c r="C1989" s="183"/>
      <c r="D1989" s="183"/>
      <c r="E1989" s="183"/>
      <c r="F1989" s="183"/>
      <c r="G1989" s="183"/>
      <c r="J1989" s="183"/>
      <c r="K1989" s="183"/>
      <c r="L1989" s="183"/>
      <c r="O1989" s="90"/>
    </row>
    <row r="1990" spans="1:15" s="76" customFormat="1" ht="31.2" x14ac:dyDescent="0.3">
      <c r="A1990" s="237"/>
      <c r="B1990" s="183"/>
      <c r="C1990" s="183"/>
      <c r="D1990" s="183"/>
      <c r="E1990" s="183"/>
      <c r="F1990" s="183"/>
      <c r="G1990" s="183"/>
      <c r="J1990" s="183"/>
      <c r="K1990" s="183"/>
      <c r="L1990" s="183"/>
      <c r="O1990" s="90"/>
    </row>
    <row r="1991" spans="1:15" s="76" customFormat="1" ht="31.2" x14ac:dyDescent="0.3">
      <c r="A1991" s="237"/>
      <c r="B1991" s="183"/>
      <c r="C1991" s="183"/>
      <c r="D1991" s="183"/>
      <c r="E1991" s="183"/>
      <c r="F1991" s="183"/>
      <c r="G1991" s="183"/>
      <c r="J1991" s="183"/>
      <c r="K1991" s="183"/>
      <c r="L1991" s="183"/>
      <c r="O1991" s="90"/>
    </row>
    <row r="1992" spans="1:15" s="76" customFormat="1" ht="31.2" x14ac:dyDescent="0.3">
      <c r="A1992" s="237"/>
      <c r="B1992" s="183"/>
      <c r="C1992" s="183"/>
      <c r="D1992" s="183"/>
      <c r="E1992" s="183"/>
      <c r="F1992" s="183"/>
      <c r="G1992" s="183"/>
      <c r="J1992" s="183"/>
      <c r="K1992" s="183"/>
      <c r="L1992" s="183"/>
      <c r="O1992" s="90"/>
    </row>
    <row r="1993" spans="1:15" s="76" customFormat="1" ht="31.2" x14ac:dyDescent="0.3">
      <c r="A1993" s="237"/>
      <c r="B1993" s="183"/>
      <c r="C1993" s="183"/>
      <c r="D1993" s="183"/>
      <c r="E1993" s="183"/>
      <c r="F1993" s="183"/>
      <c r="G1993" s="183"/>
      <c r="J1993" s="183"/>
      <c r="K1993" s="183"/>
      <c r="L1993" s="183"/>
      <c r="O1993" s="90"/>
    </row>
    <row r="1994" spans="1:15" s="76" customFormat="1" ht="31.2" x14ac:dyDescent="0.3">
      <c r="A1994" s="237"/>
      <c r="B1994" s="183"/>
      <c r="C1994" s="183"/>
      <c r="D1994" s="183"/>
      <c r="E1994" s="183"/>
      <c r="F1994" s="183"/>
      <c r="G1994" s="183"/>
      <c r="J1994" s="183"/>
      <c r="K1994" s="183"/>
      <c r="L1994" s="183"/>
      <c r="O1994" s="90"/>
    </row>
    <row r="1995" spans="1:15" s="76" customFormat="1" ht="31.2" x14ac:dyDescent="0.3">
      <c r="A1995" s="237"/>
      <c r="B1995" s="183"/>
      <c r="C1995" s="183"/>
      <c r="D1995" s="183"/>
      <c r="E1995" s="183"/>
      <c r="F1995" s="183"/>
      <c r="G1995" s="183"/>
      <c r="J1995" s="183"/>
      <c r="K1995" s="183"/>
      <c r="L1995" s="183"/>
      <c r="O1995" s="90"/>
    </row>
    <row r="1996" spans="1:15" s="76" customFormat="1" ht="31.2" x14ac:dyDescent="0.3">
      <c r="A1996" s="237"/>
      <c r="B1996" s="183"/>
      <c r="C1996" s="183"/>
      <c r="D1996" s="183"/>
      <c r="E1996" s="183"/>
      <c r="F1996" s="183"/>
      <c r="G1996" s="183"/>
      <c r="J1996" s="183"/>
      <c r="K1996" s="183"/>
      <c r="L1996" s="183"/>
      <c r="O1996" s="90"/>
    </row>
    <row r="1997" spans="1:15" s="76" customFormat="1" ht="31.2" x14ac:dyDescent="0.3">
      <c r="A1997" s="237"/>
      <c r="B1997" s="183"/>
      <c r="C1997" s="183"/>
      <c r="D1997" s="183"/>
      <c r="E1997" s="183"/>
      <c r="F1997" s="183"/>
      <c r="G1997" s="183"/>
      <c r="J1997" s="183"/>
      <c r="K1997" s="183"/>
      <c r="L1997" s="183"/>
      <c r="O1997" s="90"/>
    </row>
    <row r="1998" spans="1:15" s="76" customFormat="1" ht="31.2" x14ac:dyDescent="0.3">
      <c r="A1998" s="237"/>
      <c r="B1998" s="183"/>
      <c r="C1998" s="183"/>
      <c r="D1998" s="183"/>
      <c r="E1998" s="183"/>
      <c r="F1998" s="183"/>
      <c r="G1998" s="183"/>
      <c r="J1998" s="183"/>
      <c r="K1998" s="183"/>
      <c r="L1998" s="183"/>
      <c r="O1998" s="90"/>
    </row>
    <row r="1999" spans="1:15" s="76" customFormat="1" ht="31.2" x14ac:dyDescent="0.3">
      <c r="A1999" s="237"/>
      <c r="B1999" s="183"/>
      <c r="C1999" s="183"/>
      <c r="D1999" s="183"/>
      <c r="E1999" s="183"/>
      <c r="F1999" s="183"/>
      <c r="G1999" s="183"/>
      <c r="J1999" s="183"/>
      <c r="K1999" s="183"/>
      <c r="L1999" s="183"/>
      <c r="O1999" s="90"/>
    </row>
    <row r="2000" spans="1:15" s="76" customFormat="1" ht="31.2" x14ac:dyDescent="0.3">
      <c r="A2000" s="237"/>
      <c r="B2000" s="183"/>
      <c r="C2000" s="183"/>
      <c r="D2000" s="183"/>
      <c r="E2000" s="183"/>
      <c r="F2000" s="183"/>
      <c r="G2000" s="183"/>
      <c r="J2000" s="183"/>
      <c r="K2000" s="183"/>
      <c r="L2000" s="183"/>
      <c r="O2000" s="90"/>
    </row>
    <row r="2001" spans="1:15" s="76" customFormat="1" ht="31.2" x14ac:dyDescent="0.3">
      <c r="A2001" s="237"/>
      <c r="B2001" s="183"/>
      <c r="C2001" s="183"/>
      <c r="D2001" s="183"/>
      <c r="E2001" s="183"/>
      <c r="F2001" s="183"/>
      <c r="G2001" s="183"/>
      <c r="J2001" s="183"/>
      <c r="K2001" s="183"/>
      <c r="L2001" s="183"/>
      <c r="O2001" s="90"/>
    </row>
    <row r="2002" spans="1:15" s="76" customFormat="1" ht="31.2" x14ac:dyDescent="0.3">
      <c r="A2002" s="237"/>
      <c r="B2002" s="183"/>
      <c r="C2002" s="183"/>
      <c r="D2002" s="183"/>
      <c r="E2002" s="183"/>
      <c r="F2002" s="183"/>
      <c r="G2002" s="183"/>
      <c r="J2002" s="183"/>
      <c r="K2002" s="183"/>
      <c r="L2002" s="183"/>
      <c r="O2002" s="90"/>
    </row>
    <row r="2003" spans="1:15" s="76" customFormat="1" ht="31.2" x14ac:dyDescent="0.3">
      <c r="A2003" s="237"/>
      <c r="B2003" s="183"/>
      <c r="C2003" s="183"/>
      <c r="D2003" s="183"/>
      <c r="E2003" s="183"/>
      <c r="F2003" s="183"/>
      <c r="G2003" s="183"/>
      <c r="J2003" s="183"/>
      <c r="K2003" s="183"/>
      <c r="L2003" s="183"/>
      <c r="O2003" s="90"/>
    </row>
    <row r="2004" spans="1:15" s="76" customFormat="1" ht="31.2" x14ac:dyDescent="0.3">
      <c r="A2004" s="237"/>
      <c r="B2004" s="183"/>
      <c r="C2004" s="183"/>
      <c r="D2004" s="183"/>
      <c r="E2004" s="183"/>
      <c r="F2004" s="183"/>
      <c r="G2004" s="183"/>
      <c r="J2004" s="183"/>
      <c r="K2004" s="183"/>
      <c r="L2004" s="183"/>
      <c r="O2004" s="90"/>
    </row>
    <row r="2005" spans="1:15" s="76" customFormat="1" ht="31.2" x14ac:dyDescent="0.3">
      <c r="A2005" s="237"/>
      <c r="B2005" s="183"/>
      <c r="C2005" s="183"/>
      <c r="D2005" s="183"/>
      <c r="E2005" s="183"/>
      <c r="F2005" s="183"/>
      <c r="G2005" s="183"/>
      <c r="J2005" s="183"/>
      <c r="K2005" s="183"/>
      <c r="L2005" s="183"/>
      <c r="O2005" s="90"/>
    </row>
    <row r="2006" spans="1:15" s="76" customFormat="1" ht="31.2" x14ac:dyDescent="0.3">
      <c r="A2006" s="237"/>
      <c r="B2006" s="183"/>
      <c r="C2006" s="183"/>
      <c r="D2006" s="183"/>
      <c r="E2006" s="183"/>
      <c r="F2006" s="183"/>
      <c r="G2006" s="183"/>
      <c r="J2006" s="183"/>
      <c r="K2006" s="183"/>
      <c r="L2006" s="183"/>
      <c r="O2006" s="90"/>
    </row>
    <row r="2007" spans="1:15" s="76" customFormat="1" ht="30" x14ac:dyDescent="0.3">
      <c r="A2007" s="237"/>
      <c r="B2007" s="183"/>
      <c r="C2007" s="183"/>
      <c r="D2007" s="183"/>
      <c r="E2007" s="183"/>
      <c r="F2007" s="183"/>
      <c r="G2007" s="183"/>
      <c r="J2007" s="183"/>
      <c r="K2007" s="183"/>
      <c r="L2007" s="183"/>
      <c r="O2007" s="80"/>
    </row>
    <row r="2008" spans="1:15" s="76" customFormat="1" ht="31.2" x14ac:dyDescent="0.3">
      <c r="A2008" s="237"/>
      <c r="B2008" s="183"/>
      <c r="C2008" s="183"/>
      <c r="D2008" s="183"/>
      <c r="E2008" s="183"/>
      <c r="F2008" s="183"/>
      <c r="G2008" s="183"/>
      <c r="J2008" s="183"/>
      <c r="K2008" s="183"/>
      <c r="L2008" s="183"/>
      <c r="O2008" s="90"/>
    </row>
    <row r="2009" spans="1:15" s="76" customFormat="1" ht="31.2" x14ac:dyDescent="0.3">
      <c r="A2009" s="237"/>
      <c r="B2009" s="183"/>
      <c r="C2009" s="183"/>
      <c r="D2009" s="183"/>
      <c r="E2009" s="183"/>
      <c r="F2009" s="183"/>
      <c r="G2009" s="183"/>
      <c r="J2009" s="183"/>
      <c r="K2009" s="183"/>
      <c r="L2009" s="183"/>
      <c r="O2009" s="90"/>
    </row>
    <row r="2010" spans="1:15" s="76" customFormat="1" ht="30" x14ac:dyDescent="0.3">
      <c r="A2010" s="237"/>
      <c r="B2010" s="183"/>
      <c r="C2010" s="183"/>
      <c r="D2010" s="183"/>
      <c r="E2010" s="183"/>
      <c r="F2010" s="183"/>
      <c r="G2010" s="183"/>
      <c r="J2010" s="183"/>
      <c r="K2010" s="183"/>
      <c r="L2010" s="183"/>
      <c r="O2010" s="80"/>
    </row>
    <row r="2011" spans="1:15" s="76" customFormat="1" ht="31.2" x14ac:dyDescent="0.3">
      <c r="A2011" s="237"/>
      <c r="B2011" s="183"/>
      <c r="C2011" s="183"/>
      <c r="D2011" s="183"/>
      <c r="E2011" s="183"/>
      <c r="F2011" s="183"/>
      <c r="G2011" s="183"/>
      <c r="J2011" s="183"/>
      <c r="K2011" s="183"/>
      <c r="L2011" s="183"/>
      <c r="O2011" s="90"/>
    </row>
    <row r="2012" spans="1:15" s="76" customFormat="1" ht="31.2" x14ac:dyDescent="0.3">
      <c r="A2012" s="237"/>
      <c r="B2012" s="183"/>
      <c r="C2012" s="183"/>
      <c r="D2012" s="183"/>
      <c r="E2012" s="183"/>
      <c r="F2012" s="183"/>
      <c r="G2012" s="183"/>
      <c r="J2012" s="183"/>
      <c r="K2012" s="183"/>
      <c r="L2012" s="183"/>
      <c r="O2012" s="90"/>
    </row>
    <row r="2013" spans="1:15" s="76" customFormat="1" ht="31.2" x14ac:dyDescent="0.5">
      <c r="A2013" s="237"/>
      <c r="B2013" s="183"/>
      <c r="C2013" s="183"/>
      <c r="D2013" s="183"/>
      <c r="E2013" s="183"/>
      <c r="F2013" s="183"/>
      <c r="G2013" s="183"/>
      <c r="H2013" s="91"/>
      <c r="J2013" s="183"/>
      <c r="K2013" s="183"/>
      <c r="L2013" s="183"/>
      <c r="M2013" s="92"/>
      <c r="O2013" s="90"/>
    </row>
    <row r="2014" spans="1:15" s="76" customFormat="1" ht="30" x14ac:dyDescent="0.3">
      <c r="A2014" s="237"/>
      <c r="B2014" s="183"/>
      <c r="C2014" s="183"/>
      <c r="D2014" s="183"/>
      <c r="E2014" s="183"/>
      <c r="F2014" s="183"/>
      <c r="G2014" s="183"/>
      <c r="J2014" s="183"/>
      <c r="K2014" s="183"/>
      <c r="L2014" s="183"/>
      <c r="O2014" s="80"/>
    </row>
    <row r="2015" spans="1:15" s="76" customFormat="1" ht="31.2" x14ac:dyDescent="0.3">
      <c r="A2015" s="237"/>
      <c r="B2015" s="183"/>
      <c r="C2015" s="183"/>
      <c r="D2015" s="183"/>
      <c r="E2015" s="183"/>
      <c r="F2015" s="183"/>
      <c r="G2015" s="183"/>
      <c r="J2015" s="183"/>
      <c r="K2015" s="183"/>
      <c r="L2015" s="183"/>
      <c r="O2015" s="90"/>
    </row>
    <row r="2016" spans="1:15" s="76" customFormat="1" ht="31.2" x14ac:dyDescent="0.3">
      <c r="A2016" s="237"/>
      <c r="B2016" s="183"/>
      <c r="C2016" s="183"/>
      <c r="D2016" s="183"/>
      <c r="E2016" s="183"/>
      <c r="F2016" s="183"/>
      <c r="G2016" s="183"/>
      <c r="J2016" s="183"/>
      <c r="K2016" s="183"/>
      <c r="L2016" s="183"/>
      <c r="O2016" s="90"/>
    </row>
    <row r="2017" spans="1:15" s="76" customFormat="1" ht="31.2" x14ac:dyDescent="0.3">
      <c r="A2017" s="237"/>
      <c r="B2017" s="183"/>
      <c r="C2017" s="183"/>
      <c r="D2017" s="183"/>
      <c r="E2017" s="183"/>
      <c r="F2017" s="183"/>
      <c r="G2017" s="183"/>
      <c r="J2017" s="183"/>
      <c r="K2017" s="183"/>
      <c r="L2017" s="183"/>
      <c r="O2017" s="90"/>
    </row>
    <row r="2018" spans="1:15" s="76" customFormat="1" ht="31.2" x14ac:dyDescent="0.3">
      <c r="A2018" s="237"/>
      <c r="B2018" s="183"/>
      <c r="C2018" s="183"/>
      <c r="D2018" s="183"/>
      <c r="E2018" s="183"/>
      <c r="F2018" s="183"/>
      <c r="G2018" s="183"/>
      <c r="J2018" s="183"/>
      <c r="K2018" s="183"/>
      <c r="L2018" s="183"/>
      <c r="O2018" s="90"/>
    </row>
    <row r="2019" spans="1:15" s="76" customFormat="1" ht="31.2" x14ac:dyDescent="0.3">
      <c r="A2019" s="237"/>
      <c r="B2019" s="183"/>
      <c r="C2019" s="183"/>
      <c r="D2019" s="183"/>
      <c r="E2019" s="183"/>
      <c r="F2019" s="183"/>
      <c r="G2019" s="183"/>
      <c r="J2019" s="183"/>
      <c r="K2019" s="183"/>
      <c r="L2019" s="183"/>
      <c r="O2019" s="90"/>
    </row>
    <row r="2020" spans="1:15" s="76" customFormat="1" ht="31.2" x14ac:dyDescent="0.3">
      <c r="A2020" s="237"/>
      <c r="B2020" s="183"/>
      <c r="C2020" s="183"/>
      <c r="D2020" s="183"/>
      <c r="E2020" s="183"/>
      <c r="F2020" s="183"/>
      <c r="G2020" s="183"/>
      <c r="J2020" s="183"/>
      <c r="K2020" s="183"/>
      <c r="L2020" s="183"/>
      <c r="O2020" s="90"/>
    </row>
    <row r="2021" spans="1:15" s="76" customFormat="1" ht="31.2" x14ac:dyDescent="0.3">
      <c r="A2021" s="237"/>
      <c r="B2021" s="183"/>
      <c r="C2021" s="183"/>
      <c r="D2021" s="183"/>
      <c r="E2021" s="183"/>
      <c r="F2021" s="183"/>
      <c r="G2021" s="183"/>
      <c r="J2021" s="183"/>
      <c r="K2021" s="183"/>
      <c r="L2021" s="183"/>
      <c r="O2021" s="90"/>
    </row>
    <row r="2022" spans="1:15" s="76" customFormat="1" ht="31.2" x14ac:dyDescent="0.3">
      <c r="A2022" s="237"/>
      <c r="B2022" s="183"/>
      <c r="C2022" s="183"/>
      <c r="D2022" s="183"/>
      <c r="E2022" s="183"/>
      <c r="F2022" s="183"/>
      <c r="G2022" s="183"/>
      <c r="J2022" s="183"/>
      <c r="K2022" s="183"/>
      <c r="L2022" s="183"/>
      <c r="O2022" s="90"/>
    </row>
    <row r="2023" spans="1:15" s="76" customFormat="1" ht="31.2" x14ac:dyDescent="0.3">
      <c r="A2023" s="237"/>
      <c r="B2023" s="183"/>
      <c r="C2023" s="183"/>
      <c r="D2023" s="183"/>
      <c r="E2023" s="183"/>
      <c r="F2023" s="183"/>
      <c r="G2023" s="183"/>
      <c r="J2023" s="183"/>
      <c r="K2023" s="183"/>
      <c r="L2023" s="183"/>
      <c r="O2023" s="90"/>
    </row>
    <row r="2024" spans="1:15" s="76" customFormat="1" ht="31.2" x14ac:dyDescent="0.3">
      <c r="A2024" s="237"/>
      <c r="B2024" s="183"/>
      <c r="C2024" s="183"/>
      <c r="D2024" s="183"/>
      <c r="E2024" s="183"/>
      <c r="F2024" s="183"/>
      <c r="G2024" s="183"/>
      <c r="J2024" s="183"/>
      <c r="K2024" s="183"/>
      <c r="L2024" s="183"/>
      <c r="O2024" s="90"/>
    </row>
    <row r="2025" spans="1:15" s="76" customFormat="1" ht="31.2" x14ac:dyDescent="0.3">
      <c r="A2025" s="237"/>
      <c r="B2025" s="183"/>
      <c r="C2025" s="183"/>
      <c r="D2025" s="183"/>
      <c r="E2025" s="183"/>
      <c r="F2025" s="183"/>
      <c r="G2025" s="183"/>
      <c r="J2025" s="183"/>
      <c r="K2025" s="183"/>
      <c r="L2025" s="183"/>
      <c r="O2025" s="90"/>
    </row>
    <row r="2026" spans="1:15" s="76" customFormat="1" ht="31.2" x14ac:dyDescent="0.3">
      <c r="A2026" s="237"/>
      <c r="B2026" s="183"/>
      <c r="C2026" s="183"/>
      <c r="D2026" s="183"/>
      <c r="E2026" s="183"/>
      <c r="F2026" s="183"/>
      <c r="G2026" s="183"/>
      <c r="J2026" s="183"/>
      <c r="K2026" s="183"/>
      <c r="L2026" s="183"/>
      <c r="O2026" s="90"/>
    </row>
    <row r="2027" spans="1:15" s="76" customFormat="1" ht="31.2" x14ac:dyDescent="0.3">
      <c r="A2027" s="237"/>
      <c r="B2027" s="183"/>
      <c r="C2027" s="183"/>
      <c r="D2027" s="183"/>
      <c r="E2027" s="183"/>
      <c r="F2027" s="183"/>
      <c r="G2027" s="183"/>
      <c r="J2027" s="183"/>
      <c r="K2027" s="183"/>
      <c r="L2027" s="183"/>
      <c r="O2027" s="90"/>
    </row>
    <row r="2028" spans="1:15" s="76" customFormat="1" ht="31.2" x14ac:dyDescent="0.3">
      <c r="A2028" s="237"/>
      <c r="B2028" s="183"/>
      <c r="C2028" s="183"/>
      <c r="D2028" s="183"/>
      <c r="E2028" s="183"/>
      <c r="F2028" s="183"/>
      <c r="G2028" s="183"/>
      <c r="J2028" s="183"/>
      <c r="K2028" s="183"/>
      <c r="L2028" s="183"/>
      <c r="O2028" s="90"/>
    </row>
    <row r="2029" spans="1:15" s="76" customFormat="1" ht="31.2" x14ac:dyDescent="0.3">
      <c r="A2029" s="237"/>
      <c r="B2029" s="183"/>
      <c r="C2029" s="183"/>
      <c r="D2029" s="183"/>
      <c r="E2029" s="183"/>
      <c r="F2029" s="183"/>
      <c r="G2029" s="183"/>
      <c r="J2029" s="183"/>
      <c r="K2029" s="183"/>
      <c r="L2029" s="183"/>
      <c r="O2029" s="90"/>
    </row>
    <row r="2030" spans="1:15" s="76" customFormat="1" ht="31.2" x14ac:dyDescent="0.3">
      <c r="A2030" s="237"/>
      <c r="B2030" s="183"/>
      <c r="C2030" s="183"/>
      <c r="D2030" s="183"/>
      <c r="E2030" s="183"/>
      <c r="F2030" s="183"/>
      <c r="G2030" s="183"/>
      <c r="J2030" s="183"/>
      <c r="K2030" s="183"/>
      <c r="L2030" s="183"/>
      <c r="O2030" s="90"/>
    </row>
    <row r="2031" spans="1:15" s="76" customFormat="1" ht="31.2" x14ac:dyDescent="0.3">
      <c r="A2031" s="237"/>
      <c r="B2031" s="183"/>
      <c r="C2031" s="183"/>
      <c r="D2031" s="183"/>
      <c r="E2031" s="183"/>
      <c r="F2031" s="183"/>
      <c r="G2031" s="183"/>
      <c r="J2031" s="183"/>
      <c r="K2031" s="183"/>
      <c r="L2031" s="183"/>
      <c r="O2031" s="90"/>
    </row>
    <row r="2032" spans="1:15" s="76" customFormat="1" ht="31.2" x14ac:dyDescent="0.3">
      <c r="A2032" s="237"/>
      <c r="B2032" s="183"/>
      <c r="C2032" s="183"/>
      <c r="D2032" s="183"/>
      <c r="E2032" s="183"/>
      <c r="F2032" s="183"/>
      <c r="G2032" s="183"/>
      <c r="J2032" s="183"/>
      <c r="K2032" s="183"/>
      <c r="L2032" s="183"/>
      <c r="O2032" s="90"/>
    </row>
    <row r="2033" spans="1:15" s="76" customFormat="1" ht="31.2" x14ac:dyDescent="0.3">
      <c r="A2033" s="237"/>
      <c r="B2033" s="183"/>
      <c r="C2033" s="183"/>
      <c r="D2033" s="183"/>
      <c r="E2033" s="183"/>
      <c r="F2033" s="183"/>
      <c r="G2033" s="183"/>
      <c r="J2033" s="183"/>
      <c r="K2033" s="183"/>
      <c r="L2033" s="183"/>
      <c r="O2033" s="90"/>
    </row>
    <row r="2034" spans="1:15" s="76" customFormat="1" ht="31.2" x14ac:dyDescent="0.3">
      <c r="A2034" s="237"/>
      <c r="B2034" s="183"/>
      <c r="C2034" s="183"/>
      <c r="D2034" s="183"/>
      <c r="E2034" s="183"/>
      <c r="F2034" s="183"/>
      <c r="G2034" s="183"/>
      <c r="J2034" s="183"/>
      <c r="K2034" s="183"/>
      <c r="L2034" s="183"/>
      <c r="O2034" s="90"/>
    </row>
    <row r="2035" spans="1:15" s="76" customFormat="1" ht="31.2" x14ac:dyDescent="0.3">
      <c r="A2035" s="237"/>
      <c r="B2035" s="183"/>
      <c r="C2035" s="183"/>
      <c r="D2035" s="183"/>
      <c r="E2035" s="183"/>
      <c r="F2035" s="183"/>
      <c r="G2035" s="183"/>
      <c r="J2035" s="183"/>
      <c r="K2035" s="183"/>
      <c r="L2035" s="183"/>
      <c r="O2035" s="90"/>
    </row>
    <row r="2036" spans="1:15" s="76" customFormat="1" ht="31.2" x14ac:dyDescent="0.3">
      <c r="A2036" s="237"/>
      <c r="B2036" s="183"/>
      <c r="C2036" s="183"/>
      <c r="D2036" s="183"/>
      <c r="E2036" s="183"/>
      <c r="F2036" s="183"/>
      <c r="G2036" s="183"/>
      <c r="J2036" s="183"/>
      <c r="K2036" s="183"/>
      <c r="L2036" s="183"/>
      <c r="O2036" s="90"/>
    </row>
    <row r="2037" spans="1:15" s="76" customFormat="1" ht="31.2" x14ac:dyDescent="0.3">
      <c r="A2037" s="237"/>
      <c r="B2037" s="183"/>
      <c r="C2037" s="183"/>
      <c r="D2037" s="183"/>
      <c r="E2037" s="183"/>
      <c r="F2037" s="183"/>
      <c r="G2037" s="183"/>
      <c r="J2037" s="183"/>
      <c r="K2037" s="183"/>
      <c r="L2037" s="183"/>
      <c r="O2037" s="90"/>
    </row>
    <row r="2038" spans="1:15" s="76" customFormat="1" ht="31.2" x14ac:dyDescent="0.3">
      <c r="A2038" s="237"/>
      <c r="B2038" s="183"/>
      <c r="C2038" s="183"/>
      <c r="D2038" s="183"/>
      <c r="E2038" s="183"/>
      <c r="F2038" s="183"/>
      <c r="G2038" s="183"/>
      <c r="J2038" s="183"/>
      <c r="K2038" s="183"/>
      <c r="L2038" s="183"/>
      <c r="O2038" s="90"/>
    </row>
    <row r="2039" spans="1:15" s="76" customFormat="1" ht="31.2" x14ac:dyDescent="0.3">
      <c r="A2039" s="237"/>
      <c r="B2039" s="183"/>
      <c r="C2039" s="183"/>
      <c r="D2039" s="183"/>
      <c r="E2039" s="183"/>
      <c r="F2039" s="183"/>
      <c r="G2039" s="183"/>
      <c r="J2039" s="183"/>
      <c r="K2039" s="183"/>
      <c r="L2039" s="183"/>
      <c r="O2039" s="90"/>
    </row>
    <row r="2040" spans="1:15" s="76" customFormat="1" ht="31.2" x14ac:dyDescent="0.3">
      <c r="A2040" s="237"/>
      <c r="B2040" s="183"/>
      <c r="C2040" s="183"/>
      <c r="D2040" s="183"/>
      <c r="E2040" s="183"/>
      <c r="F2040" s="183"/>
      <c r="G2040" s="183"/>
      <c r="J2040" s="183"/>
      <c r="K2040" s="183"/>
      <c r="L2040" s="183"/>
      <c r="O2040" s="90"/>
    </row>
    <row r="2041" spans="1:15" s="76" customFormat="1" ht="31.2" x14ac:dyDescent="0.3">
      <c r="A2041" s="237"/>
      <c r="B2041" s="183"/>
      <c r="C2041" s="183"/>
      <c r="D2041" s="183"/>
      <c r="E2041" s="183"/>
      <c r="F2041" s="183"/>
      <c r="G2041" s="183"/>
      <c r="J2041" s="183"/>
      <c r="K2041" s="183"/>
      <c r="L2041" s="183"/>
      <c r="O2041" s="90"/>
    </row>
    <row r="2042" spans="1:15" s="76" customFormat="1" ht="31.2" x14ac:dyDescent="0.3">
      <c r="A2042" s="237"/>
      <c r="B2042" s="183"/>
      <c r="C2042" s="183"/>
      <c r="D2042" s="183"/>
      <c r="E2042" s="183"/>
      <c r="F2042" s="183"/>
      <c r="G2042" s="183"/>
      <c r="J2042" s="183"/>
      <c r="K2042" s="183"/>
      <c r="L2042" s="183"/>
      <c r="O2042" s="90"/>
    </row>
    <row r="2043" spans="1:15" s="76" customFormat="1" ht="31.2" x14ac:dyDescent="0.3">
      <c r="A2043" s="237"/>
      <c r="B2043" s="183"/>
      <c r="C2043" s="183"/>
      <c r="D2043" s="183"/>
      <c r="E2043" s="183"/>
      <c r="F2043" s="183"/>
      <c r="G2043" s="183"/>
      <c r="J2043" s="183"/>
      <c r="K2043" s="183"/>
      <c r="L2043" s="183"/>
      <c r="O2043" s="90"/>
    </row>
    <row r="2044" spans="1:15" s="76" customFormat="1" ht="31.2" x14ac:dyDescent="0.3">
      <c r="A2044" s="237"/>
      <c r="B2044" s="183"/>
      <c r="C2044" s="183"/>
      <c r="D2044" s="183"/>
      <c r="E2044" s="183"/>
      <c r="F2044" s="183"/>
      <c r="G2044" s="183"/>
      <c r="J2044" s="183"/>
      <c r="K2044" s="183"/>
      <c r="L2044" s="183"/>
      <c r="O2044" s="90"/>
    </row>
    <row r="2045" spans="1:15" s="76" customFormat="1" ht="31.2" x14ac:dyDescent="0.3">
      <c r="A2045" s="237"/>
      <c r="B2045" s="183"/>
      <c r="C2045" s="183"/>
      <c r="D2045" s="183"/>
      <c r="E2045" s="183"/>
      <c r="F2045" s="183"/>
      <c r="G2045" s="183"/>
      <c r="J2045" s="183"/>
      <c r="K2045" s="183"/>
      <c r="L2045" s="183"/>
      <c r="O2045" s="90"/>
    </row>
    <row r="2046" spans="1:15" s="76" customFormat="1" ht="31.2" x14ac:dyDescent="0.3">
      <c r="A2046" s="237"/>
      <c r="B2046" s="183"/>
      <c r="C2046" s="183"/>
      <c r="D2046" s="183"/>
      <c r="E2046" s="183"/>
      <c r="F2046" s="183"/>
      <c r="G2046" s="183"/>
      <c r="J2046" s="183"/>
      <c r="K2046" s="183"/>
      <c r="L2046" s="183"/>
      <c r="O2046" s="90"/>
    </row>
    <row r="2047" spans="1:15" s="76" customFormat="1" ht="31.2" x14ac:dyDescent="0.3">
      <c r="A2047" s="237"/>
      <c r="B2047" s="183"/>
      <c r="C2047" s="183"/>
      <c r="D2047" s="183"/>
      <c r="E2047" s="183"/>
      <c r="F2047" s="183"/>
      <c r="G2047" s="183"/>
      <c r="J2047" s="183"/>
      <c r="K2047" s="183"/>
      <c r="L2047" s="183"/>
      <c r="O2047" s="90"/>
    </row>
    <row r="2048" spans="1:15" s="76" customFormat="1" ht="31.2" x14ac:dyDescent="0.3">
      <c r="A2048" s="237"/>
      <c r="B2048" s="183"/>
      <c r="C2048" s="183"/>
      <c r="D2048" s="183"/>
      <c r="E2048" s="183"/>
      <c r="F2048" s="183"/>
      <c r="G2048" s="183"/>
      <c r="J2048" s="183"/>
      <c r="K2048" s="183"/>
      <c r="L2048" s="183"/>
      <c r="O2048" s="90"/>
    </row>
    <row r="2049" spans="1:15" s="76" customFormat="1" ht="31.2" x14ac:dyDescent="0.3">
      <c r="A2049" s="237"/>
      <c r="B2049" s="183"/>
      <c r="C2049" s="183"/>
      <c r="D2049" s="183"/>
      <c r="E2049" s="183"/>
      <c r="F2049" s="183"/>
      <c r="G2049" s="183"/>
      <c r="J2049" s="183"/>
      <c r="K2049" s="183"/>
      <c r="L2049" s="183"/>
      <c r="O2049" s="90"/>
    </row>
    <row r="2050" spans="1:15" s="76" customFormat="1" ht="31.2" x14ac:dyDescent="0.3">
      <c r="A2050" s="237"/>
      <c r="B2050" s="183"/>
      <c r="C2050" s="183"/>
      <c r="D2050" s="183"/>
      <c r="E2050" s="183"/>
      <c r="F2050" s="183"/>
      <c r="G2050" s="183"/>
      <c r="J2050" s="183"/>
      <c r="K2050" s="183"/>
      <c r="L2050" s="183"/>
      <c r="O2050" s="90"/>
    </row>
    <row r="2051" spans="1:15" s="76" customFormat="1" ht="31.2" x14ac:dyDescent="0.3">
      <c r="A2051" s="237"/>
      <c r="B2051" s="183"/>
      <c r="C2051" s="183"/>
      <c r="D2051" s="183"/>
      <c r="E2051" s="183"/>
      <c r="F2051" s="183"/>
      <c r="G2051" s="183"/>
      <c r="J2051" s="183"/>
      <c r="K2051" s="183"/>
      <c r="L2051" s="183"/>
      <c r="O2051" s="90"/>
    </row>
    <row r="2052" spans="1:15" s="76" customFormat="1" ht="31.2" x14ac:dyDescent="0.3">
      <c r="A2052" s="237"/>
      <c r="B2052" s="183"/>
      <c r="C2052" s="183"/>
      <c r="D2052" s="183"/>
      <c r="E2052" s="183"/>
      <c r="F2052" s="183"/>
      <c r="G2052" s="183"/>
      <c r="J2052" s="183"/>
      <c r="K2052" s="183"/>
      <c r="L2052" s="183"/>
      <c r="O2052" s="90"/>
    </row>
    <row r="2053" spans="1:15" s="76" customFormat="1" ht="31.2" x14ac:dyDescent="0.3">
      <c r="A2053" s="237"/>
      <c r="B2053" s="183"/>
      <c r="C2053" s="183"/>
      <c r="D2053" s="183"/>
      <c r="E2053" s="183"/>
      <c r="F2053" s="183"/>
      <c r="G2053" s="183"/>
      <c r="J2053" s="183"/>
      <c r="K2053" s="183"/>
      <c r="L2053" s="183"/>
      <c r="O2053" s="90"/>
    </row>
    <row r="2054" spans="1:15" s="76" customFormat="1" ht="31.2" x14ac:dyDescent="0.3">
      <c r="A2054" s="237"/>
      <c r="B2054" s="183"/>
      <c r="C2054" s="183"/>
      <c r="D2054" s="183"/>
      <c r="E2054" s="183"/>
      <c r="F2054" s="183"/>
      <c r="G2054" s="183"/>
      <c r="J2054" s="183"/>
      <c r="K2054" s="183"/>
      <c r="L2054" s="183"/>
      <c r="O2054" s="90"/>
    </row>
    <row r="2055" spans="1:15" s="76" customFormat="1" ht="31.2" x14ac:dyDescent="0.3">
      <c r="A2055" s="237"/>
      <c r="B2055" s="183"/>
      <c r="C2055" s="183"/>
      <c r="D2055" s="183"/>
      <c r="E2055" s="183"/>
      <c r="F2055" s="183"/>
      <c r="G2055" s="183"/>
      <c r="J2055" s="183"/>
      <c r="K2055" s="183"/>
      <c r="L2055" s="183"/>
      <c r="O2055" s="90"/>
    </row>
    <row r="2056" spans="1:15" s="76" customFormat="1" ht="31.2" x14ac:dyDescent="0.3">
      <c r="A2056" s="237"/>
      <c r="B2056" s="183"/>
      <c r="C2056" s="183"/>
      <c r="D2056" s="183"/>
      <c r="E2056" s="183"/>
      <c r="F2056" s="183"/>
      <c r="G2056" s="183"/>
      <c r="J2056" s="183"/>
      <c r="K2056" s="183"/>
      <c r="L2056" s="183"/>
      <c r="O2056" s="90"/>
    </row>
    <row r="2057" spans="1:15" s="76" customFormat="1" ht="31.2" x14ac:dyDescent="0.3">
      <c r="A2057" s="237"/>
      <c r="B2057" s="183"/>
      <c r="C2057" s="183"/>
      <c r="D2057" s="183"/>
      <c r="E2057" s="183"/>
      <c r="F2057" s="183"/>
      <c r="G2057" s="183"/>
      <c r="J2057" s="183"/>
      <c r="K2057" s="183"/>
      <c r="L2057" s="183"/>
      <c r="O2057" s="90"/>
    </row>
    <row r="2058" spans="1:15" s="76" customFormat="1" ht="31.2" x14ac:dyDescent="0.3">
      <c r="A2058" s="237"/>
      <c r="B2058" s="183"/>
      <c r="C2058" s="183"/>
      <c r="D2058" s="183"/>
      <c r="E2058" s="183"/>
      <c r="F2058" s="183"/>
      <c r="G2058" s="183"/>
      <c r="J2058" s="183"/>
      <c r="K2058" s="183"/>
      <c r="L2058" s="183"/>
      <c r="O2058" s="90"/>
    </row>
    <row r="2059" spans="1:15" s="76" customFormat="1" ht="31.2" x14ac:dyDescent="0.3">
      <c r="A2059" s="237"/>
      <c r="B2059" s="183"/>
      <c r="C2059" s="183"/>
      <c r="D2059" s="183"/>
      <c r="E2059" s="183"/>
      <c r="F2059" s="183"/>
      <c r="G2059" s="183"/>
      <c r="J2059" s="183"/>
      <c r="K2059" s="183"/>
      <c r="L2059" s="183"/>
      <c r="O2059" s="90"/>
    </row>
    <row r="2060" spans="1:15" s="76" customFormat="1" ht="31.2" x14ac:dyDescent="0.3">
      <c r="A2060" s="237"/>
      <c r="B2060" s="183"/>
      <c r="C2060" s="183"/>
      <c r="D2060" s="183"/>
      <c r="E2060" s="183"/>
      <c r="F2060" s="183"/>
      <c r="G2060" s="183"/>
      <c r="J2060" s="183"/>
      <c r="K2060" s="183"/>
      <c r="L2060" s="183"/>
      <c r="O2060" s="90"/>
    </row>
    <row r="2061" spans="1:15" s="76" customFormat="1" ht="30" x14ac:dyDescent="0.3">
      <c r="A2061" s="237"/>
      <c r="B2061" s="183"/>
      <c r="C2061" s="183"/>
      <c r="D2061" s="183"/>
      <c r="E2061" s="183"/>
      <c r="F2061" s="183"/>
      <c r="G2061" s="183"/>
      <c r="J2061" s="183"/>
      <c r="K2061" s="183"/>
      <c r="L2061" s="183"/>
      <c r="O2061" s="80"/>
    </row>
    <row r="2062" spans="1:15" s="76" customFormat="1" ht="30" x14ac:dyDescent="0.3">
      <c r="A2062" s="237"/>
      <c r="B2062" s="183"/>
      <c r="C2062" s="183"/>
      <c r="D2062" s="183"/>
      <c r="E2062" s="183"/>
      <c r="F2062" s="183"/>
      <c r="G2062" s="183"/>
      <c r="J2062" s="183"/>
      <c r="K2062" s="183"/>
      <c r="L2062" s="183"/>
      <c r="O2062" s="80"/>
    </row>
    <row r="2063" spans="1:15" s="76" customFormat="1" ht="31.2" x14ac:dyDescent="0.3">
      <c r="A2063" s="237"/>
      <c r="B2063" s="183"/>
      <c r="C2063" s="183"/>
      <c r="D2063" s="183"/>
      <c r="E2063" s="183"/>
      <c r="F2063" s="183"/>
      <c r="G2063" s="183"/>
      <c r="J2063" s="183"/>
      <c r="K2063" s="183"/>
      <c r="L2063" s="183"/>
      <c r="O2063" s="90"/>
    </row>
    <row r="2064" spans="1:15" s="76" customFormat="1" ht="31.2" x14ac:dyDescent="0.3">
      <c r="A2064" s="237"/>
      <c r="B2064" s="183"/>
      <c r="C2064" s="183"/>
      <c r="D2064" s="183"/>
      <c r="E2064" s="183"/>
      <c r="F2064" s="183"/>
      <c r="G2064" s="183"/>
      <c r="J2064" s="183"/>
      <c r="K2064" s="183"/>
      <c r="L2064" s="183"/>
      <c r="O2064" s="90"/>
    </row>
    <row r="2065" spans="1:15" s="76" customFormat="1" ht="31.2" x14ac:dyDescent="0.3">
      <c r="A2065" s="237"/>
      <c r="B2065" s="183"/>
      <c r="C2065" s="183"/>
      <c r="D2065" s="183"/>
      <c r="E2065" s="183"/>
      <c r="F2065" s="183"/>
      <c r="G2065" s="183"/>
      <c r="J2065" s="183"/>
      <c r="K2065" s="183"/>
      <c r="L2065" s="183"/>
      <c r="O2065" s="90"/>
    </row>
    <row r="2066" spans="1:15" s="76" customFormat="1" ht="31.2" x14ac:dyDescent="0.3">
      <c r="A2066" s="237"/>
      <c r="B2066" s="183"/>
      <c r="C2066" s="183"/>
      <c r="D2066" s="183"/>
      <c r="E2066" s="183"/>
      <c r="F2066" s="183"/>
      <c r="G2066" s="183"/>
      <c r="J2066" s="183"/>
      <c r="K2066" s="183"/>
      <c r="L2066" s="183"/>
      <c r="O2066" s="90"/>
    </row>
    <row r="2067" spans="1:15" s="76" customFormat="1" ht="31.2" x14ac:dyDescent="0.3">
      <c r="A2067" s="237"/>
      <c r="B2067" s="183"/>
      <c r="C2067" s="183"/>
      <c r="D2067" s="183"/>
      <c r="E2067" s="183"/>
      <c r="F2067" s="183"/>
      <c r="G2067" s="183"/>
      <c r="J2067" s="183"/>
      <c r="K2067" s="183"/>
      <c r="L2067" s="183"/>
      <c r="O2067" s="90"/>
    </row>
    <row r="2068" spans="1:15" s="76" customFormat="1" ht="31.2" x14ac:dyDescent="0.3">
      <c r="A2068" s="237"/>
      <c r="B2068" s="183"/>
      <c r="C2068" s="183"/>
      <c r="D2068" s="183"/>
      <c r="E2068" s="183"/>
      <c r="F2068" s="183"/>
      <c r="G2068" s="183"/>
      <c r="J2068" s="183"/>
      <c r="K2068" s="183"/>
      <c r="L2068" s="183"/>
      <c r="O2068" s="90"/>
    </row>
    <row r="2069" spans="1:15" s="76" customFormat="1" ht="31.2" x14ac:dyDescent="0.3">
      <c r="A2069" s="237"/>
      <c r="B2069" s="183"/>
      <c r="C2069" s="183"/>
      <c r="D2069" s="183"/>
      <c r="E2069" s="183"/>
      <c r="F2069" s="183"/>
      <c r="G2069" s="183"/>
      <c r="J2069" s="183"/>
      <c r="K2069" s="183"/>
      <c r="L2069" s="183"/>
      <c r="O2069" s="90"/>
    </row>
    <row r="2070" spans="1:15" s="76" customFormat="1" ht="31.2" x14ac:dyDescent="0.3">
      <c r="A2070" s="237"/>
      <c r="B2070" s="183"/>
      <c r="C2070" s="183"/>
      <c r="D2070" s="183"/>
      <c r="E2070" s="183"/>
      <c r="F2070" s="183"/>
      <c r="G2070" s="183"/>
      <c r="J2070" s="183"/>
      <c r="K2070" s="183"/>
      <c r="L2070" s="183"/>
      <c r="O2070" s="90"/>
    </row>
    <row r="2071" spans="1:15" s="76" customFormat="1" ht="31.2" x14ac:dyDescent="0.3">
      <c r="A2071" s="237"/>
      <c r="B2071" s="183"/>
      <c r="C2071" s="183"/>
      <c r="D2071" s="183"/>
      <c r="E2071" s="183"/>
      <c r="F2071" s="183"/>
      <c r="G2071" s="183"/>
      <c r="J2071" s="183"/>
      <c r="K2071" s="183"/>
      <c r="L2071" s="183"/>
      <c r="O2071" s="90"/>
    </row>
    <row r="2072" spans="1:15" s="76" customFormat="1" ht="31.2" x14ac:dyDescent="0.3">
      <c r="A2072" s="237"/>
      <c r="B2072" s="183"/>
      <c r="C2072" s="183"/>
      <c r="D2072" s="183"/>
      <c r="E2072" s="183"/>
      <c r="F2072" s="183"/>
      <c r="G2072" s="183"/>
      <c r="J2072" s="183"/>
      <c r="K2072" s="183"/>
      <c r="L2072" s="183"/>
      <c r="O2072" s="90"/>
    </row>
    <row r="2073" spans="1:15" s="76" customFormat="1" ht="31.2" x14ac:dyDescent="0.3">
      <c r="A2073" s="237"/>
      <c r="B2073" s="183"/>
      <c r="C2073" s="183"/>
      <c r="D2073" s="183"/>
      <c r="E2073" s="183"/>
      <c r="F2073" s="183"/>
      <c r="G2073" s="183"/>
      <c r="J2073" s="183"/>
      <c r="K2073" s="183"/>
      <c r="L2073" s="183"/>
      <c r="O2073" s="90"/>
    </row>
    <row r="2074" spans="1:15" s="76" customFormat="1" ht="31.2" x14ac:dyDescent="0.3">
      <c r="A2074" s="237"/>
      <c r="B2074" s="183"/>
      <c r="C2074" s="183"/>
      <c r="D2074" s="183"/>
      <c r="E2074" s="183"/>
      <c r="F2074" s="183"/>
      <c r="G2074" s="183"/>
      <c r="J2074" s="183"/>
      <c r="K2074" s="183"/>
      <c r="L2074" s="183"/>
      <c r="O2074" s="90"/>
    </row>
    <row r="2075" spans="1:15" s="76" customFormat="1" ht="31.2" x14ac:dyDescent="0.3">
      <c r="A2075" s="237"/>
      <c r="B2075" s="183"/>
      <c r="C2075" s="183"/>
      <c r="D2075" s="183"/>
      <c r="E2075" s="183"/>
      <c r="F2075" s="183"/>
      <c r="G2075" s="183"/>
      <c r="J2075" s="183"/>
      <c r="K2075" s="183"/>
      <c r="L2075" s="183"/>
      <c r="O2075" s="90"/>
    </row>
    <row r="2076" spans="1:15" s="76" customFormat="1" ht="31.2" x14ac:dyDescent="0.3">
      <c r="A2076" s="237"/>
      <c r="B2076" s="183"/>
      <c r="C2076" s="183"/>
      <c r="D2076" s="183"/>
      <c r="E2076" s="183"/>
      <c r="F2076" s="183"/>
      <c r="G2076" s="183"/>
      <c r="J2076" s="183"/>
      <c r="K2076" s="183"/>
      <c r="L2076" s="183"/>
      <c r="O2076" s="90"/>
    </row>
    <row r="2077" spans="1:15" s="76" customFormat="1" ht="31.2" x14ac:dyDescent="0.3">
      <c r="A2077" s="237"/>
      <c r="B2077" s="183"/>
      <c r="C2077" s="183"/>
      <c r="D2077" s="183"/>
      <c r="E2077" s="183"/>
      <c r="F2077" s="183"/>
      <c r="G2077" s="183"/>
      <c r="J2077" s="183"/>
      <c r="K2077" s="183"/>
      <c r="L2077" s="183"/>
      <c r="O2077" s="90"/>
    </row>
    <row r="2078" spans="1:15" s="76" customFormat="1" ht="31.2" x14ac:dyDescent="0.3">
      <c r="A2078" s="237"/>
      <c r="B2078" s="183"/>
      <c r="C2078" s="183"/>
      <c r="D2078" s="183"/>
      <c r="E2078" s="183"/>
      <c r="F2078" s="183"/>
      <c r="G2078" s="183"/>
      <c r="J2078" s="183"/>
      <c r="K2078" s="183"/>
      <c r="L2078" s="183"/>
      <c r="O2078" s="90"/>
    </row>
    <row r="2079" spans="1:15" s="76" customFormat="1" ht="31.2" x14ac:dyDescent="0.3">
      <c r="A2079" s="237"/>
      <c r="B2079" s="183"/>
      <c r="C2079" s="183"/>
      <c r="D2079" s="183"/>
      <c r="E2079" s="183"/>
      <c r="F2079" s="183"/>
      <c r="G2079" s="183"/>
      <c r="J2079" s="183"/>
      <c r="K2079" s="183"/>
      <c r="L2079" s="183"/>
      <c r="O2079" s="90"/>
    </row>
    <row r="2080" spans="1:15" s="76" customFormat="1" ht="31.2" x14ac:dyDescent="0.3">
      <c r="A2080" s="237"/>
      <c r="B2080" s="183"/>
      <c r="C2080" s="183"/>
      <c r="D2080" s="183"/>
      <c r="E2080" s="183"/>
      <c r="F2080" s="183"/>
      <c r="G2080" s="183"/>
      <c r="J2080" s="183"/>
      <c r="K2080" s="183"/>
      <c r="L2080" s="183"/>
      <c r="O2080" s="90"/>
    </row>
    <row r="2081" spans="1:15" s="76" customFormat="1" ht="31.2" x14ac:dyDescent="0.3">
      <c r="A2081" s="237"/>
      <c r="B2081" s="183"/>
      <c r="C2081" s="183"/>
      <c r="D2081" s="183"/>
      <c r="E2081" s="183"/>
      <c r="F2081" s="183"/>
      <c r="G2081" s="183"/>
      <c r="J2081" s="183"/>
      <c r="K2081" s="183"/>
      <c r="L2081" s="183"/>
      <c r="O2081" s="90"/>
    </row>
    <row r="2082" spans="1:15" s="76" customFormat="1" ht="31.2" x14ac:dyDescent="0.3">
      <c r="A2082" s="237"/>
      <c r="B2082" s="183"/>
      <c r="C2082" s="183"/>
      <c r="D2082" s="183"/>
      <c r="E2082" s="183"/>
      <c r="F2082" s="183"/>
      <c r="G2082" s="183"/>
      <c r="J2082" s="183"/>
      <c r="K2082" s="183"/>
      <c r="L2082" s="183"/>
      <c r="O2082" s="90"/>
    </row>
    <row r="2083" spans="1:15" s="76" customFormat="1" ht="31.2" x14ac:dyDescent="0.3">
      <c r="A2083" s="237"/>
      <c r="B2083" s="183"/>
      <c r="C2083" s="183"/>
      <c r="D2083" s="183"/>
      <c r="E2083" s="183"/>
      <c r="F2083" s="183"/>
      <c r="G2083" s="183"/>
      <c r="J2083" s="183"/>
      <c r="K2083" s="183"/>
      <c r="L2083" s="183"/>
      <c r="O2083" s="90"/>
    </row>
    <row r="2084" spans="1:15" s="76" customFormat="1" ht="31.2" x14ac:dyDescent="0.3">
      <c r="A2084" s="237"/>
      <c r="B2084" s="183"/>
      <c r="C2084" s="183"/>
      <c r="D2084" s="183"/>
      <c r="E2084" s="183"/>
      <c r="F2084" s="183"/>
      <c r="G2084" s="183"/>
      <c r="J2084" s="183"/>
      <c r="K2084" s="183"/>
      <c r="L2084" s="183"/>
      <c r="O2084" s="90"/>
    </row>
    <row r="2085" spans="1:15" s="76" customFormat="1" ht="31.2" x14ac:dyDescent="0.3">
      <c r="A2085" s="237"/>
      <c r="B2085" s="183"/>
      <c r="C2085" s="183"/>
      <c r="D2085" s="183"/>
      <c r="E2085" s="183"/>
      <c r="F2085" s="183"/>
      <c r="G2085" s="183"/>
      <c r="J2085" s="183"/>
      <c r="K2085" s="183"/>
      <c r="L2085" s="183"/>
      <c r="O2085" s="90"/>
    </row>
    <row r="2086" spans="1:15" s="76" customFormat="1" ht="31.2" x14ac:dyDescent="0.3">
      <c r="A2086" s="237"/>
      <c r="B2086" s="183"/>
      <c r="C2086" s="183"/>
      <c r="D2086" s="183"/>
      <c r="E2086" s="183"/>
      <c r="F2086" s="183"/>
      <c r="G2086" s="183"/>
      <c r="J2086" s="183"/>
      <c r="K2086" s="183"/>
      <c r="L2086" s="183"/>
      <c r="O2086" s="90"/>
    </row>
    <row r="2087" spans="1:15" s="76" customFormat="1" ht="31.2" x14ac:dyDescent="0.3">
      <c r="A2087" s="237"/>
      <c r="B2087" s="183"/>
      <c r="C2087" s="183"/>
      <c r="D2087" s="183"/>
      <c r="E2087" s="183"/>
      <c r="F2087" s="183"/>
      <c r="G2087" s="183"/>
      <c r="J2087" s="183"/>
      <c r="K2087" s="183"/>
      <c r="L2087" s="183"/>
      <c r="O2087" s="90"/>
    </row>
    <row r="2088" spans="1:15" s="76" customFormat="1" ht="31.2" x14ac:dyDescent="0.3">
      <c r="A2088" s="237"/>
      <c r="B2088" s="183"/>
      <c r="C2088" s="183"/>
      <c r="D2088" s="183"/>
      <c r="E2088" s="183"/>
      <c r="F2088" s="183"/>
      <c r="G2088" s="183"/>
      <c r="J2088" s="183"/>
      <c r="K2088" s="183"/>
      <c r="L2088" s="183"/>
      <c r="O2088" s="90"/>
    </row>
    <row r="2089" spans="1:15" s="76" customFormat="1" ht="31.2" x14ac:dyDescent="0.3">
      <c r="A2089" s="237"/>
      <c r="B2089" s="183"/>
      <c r="C2089" s="183"/>
      <c r="D2089" s="183"/>
      <c r="E2089" s="183"/>
      <c r="F2089" s="183"/>
      <c r="G2089" s="183"/>
      <c r="J2089" s="183"/>
      <c r="K2089" s="183"/>
      <c r="L2089" s="183"/>
      <c r="O2089" s="90"/>
    </row>
    <row r="2090" spans="1:15" s="76" customFormat="1" ht="31.2" x14ac:dyDescent="0.3">
      <c r="A2090" s="237"/>
      <c r="B2090" s="183"/>
      <c r="C2090" s="183"/>
      <c r="D2090" s="183"/>
      <c r="E2090" s="183"/>
      <c r="F2090" s="183"/>
      <c r="G2090" s="183"/>
      <c r="J2090" s="183"/>
      <c r="K2090" s="183"/>
      <c r="L2090" s="183"/>
      <c r="O2090" s="90"/>
    </row>
    <row r="2091" spans="1:15" s="76" customFormat="1" ht="31.2" x14ac:dyDescent="0.3">
      <c r="A2091" s="237"/>
      <c r="B2091" s="183"/>
      <c r="C2091" s="183"/>
      <c r="D2091" s="183"/>
      <c r="E2091" s="183"/>
      <c r="F2091" s="183"/>
      <c r="G2091" s="183"/>
      <c r="J2091" s="183"/>
      <c r="K2091" s="183"/>
      <c r="L2091" s="183"/>
      <c r="O2091" s="90"/>
    </row>
    <row r="2092" spans="1:15" s="76" customFormat="1" ht="31.2" x14ac:dyDescent="0.3">
      <c r="A2092" s="237"/>
      <c r="B2092" s="183"/>
      <c r="C2092" s="183"/>
      <c r="D2092" s="183"/>
      <c r="E2092" s="183"/>
      <c r="F2092" s="183"/>
      <c r="G2092" s="183"/>
      <c r="J2092" s="183"/>
      <c r="K2092" s="183"/>
      <c r="L2092" s="183"/>
      <c r="O2092" s="90"/>
    </row>
    <row r="2093" spans="1:15" s="76" customFormat="1" ht="31.2" x14ac:dyDescent="0.3">
      <c r="A2093" s="237"/>
      <c r="B2093" s="183"/>
      <c r="C2093" s="183"/>
      <c r="D2093" s="183"/>
      <c r="E2093" s="183"/>
      <c r="F2093" s="183"/>
      <c r="G2093" s="183"/>
      <c r="J2093" s="183"/>
      <c r="K2093" s="183"/>
      <c r="L2093" s="183"/>
      <c r="O2093" s="90"/>
    </row>
    <row r="2094" spans="1:15" s="76" customFormat="1" ht="31.2" x14ac:dyDescent="0.3">
      <c r="A2094" s="237"/>
      <c r="B2094" s="183"/>
      <c r="C2094" s="183"/>
      <c r="D2094" s="183"/>
      <c r="E2094" s="183"/>
      <c r="F2094" s="183"/>
      <c r="G2094" s="183"/>
      <c r="J2094" s="183"/>
      <c r="K2094" s="183"/>
      <c r="L2094" s="183"/>
      <c r="O2094" s="90"/>
    </row>
    <row r="2095" spans="1:15" s="76" customFormat="1" ht="31.2" x14ac:dyDescent="0.3">
      <c r="A2095" s="237"/>
      <c r="B2095" s="183"/>
      <c r="C2095" s="183"/>
      <c r="D2095" s="183"/>
      <c r="E2095" s="183"/>
      <c r="F2095" s="183"/>
      <c r="G2095" s="183"/>
      <c r="J2095" s="183"/>
      <c r="K2095" s="183"/>
      <c r="L2095" s="183"/>
      <c r="O2095" s="90"/>
    </row>
    <row r="2096" spans="1:15" s="76" customFormat="1" ht="31.2" x14ac:dyDescent="0.3">
      <c r="A2096" s="237"/>
      <c r="B2096" s="183"/>
      <c r="C2096" s="183"/>
      <c r="D2096" s="183"/>
      <c r="E2096" s="183"/>
      <c r="F2096" s="183"/>
      <c r="G2096" s="183"/>
      <c r="J2096" s="183"/>
      <c r="K2096" s="183"/>
      <c r="L2096" s="183"/>
      <c r="O2096" s="90"/>
    </row>
    <row r="2097" spans="1:15" s="76" customFormat="1" ht="31.2" x14ac:dyDescent="0.3">
      <c r="A2097" s="237"/>
      <c r="B2097" s="183"/>
      <c r="C2097" s="183"/>
      <c r="D2097" s="183"/>
      <c r="E2097" s="183"/>
      <c r="F2097" s="183"/>
      <c r="G2097" s="183"/>
      <c r="J2097" s="183"/>
      <c r="K2097" s="183"/>
      <c r="L2097" s="183"/>
      <c r="O2097" s="90"/>
    </row>
    <row r="2098" spans="1:15" s="76" customFormat="1" ht="31.2" x14ac:dyDescent="0.3">
      <c r="A2098" s="237"/>
      <c r="B2098" s="183"/>
      <c r="C2098" s="183"/>
      <c r="D2098" s="183"/>
      <c r="E2098" s="183"/>
      <c r="F2098" s="183"/>
      <c r="G2098" s="183"/>
      <c r="J2098" s="183"/>
      <c r="K2098" s="183"/>
      <c r="L2098" s="183"/>
      <c r="O2098" s="90"/>
    </row>
    <row r="2099" spans="1:15" s="76" customFormat="1" ht="31.2" x14ac:dyDescent="0.3">
      <c r="A2099" s="237"/>
      <c r="B2099" s="183"/>
      <c r="C2099" s="183"/>
      <c r="D2099" s="183"/>
      <c r="E2099" s="183"/>
      <c r="F2099" s="183"/>
      <c r="G2099" s="183"/>
      <c r="J2099" s="183"/>
      <c r="K2099" s="183"/>
      <c r="L2099" s="183"/>
      <c r="O2099" s="90"/>
    </row>
    <row r="2100" spans="1:15" s="76" customFormat="1" ht="30" x14ac:dyDescent="0.3">
      <c r="A2100" s="237"/>
      <c r="B2100" s="183"/>
      <c r="C2100" s="183"/>
      <c r="D2100" s="183"/>
      <c r="E2100" s="183"/>
      <c r="F2100" s="183"/>
      <c r="G2100" s="183"/>
      <c r="J2100" s="183"/>
      <c r="K2100" s="183"/>
      <c r="L2100" s="183"/>
      <c r="O2100" s="80"/>
    </row>
    <row r="2101" spans="1:15" s="76" customFormat="1" ht="31.2" x14ac:dyDescent="0.3">
      <c r="A2101" s="237"/>
      <c r="B2101" s="183"/>
      <c r="C2101" s="183"/>
      <c r="D2101" s="183"/>
      <c r="E2101" s="183"/>
      <c r="F2101" s="183"/>
      <c r="G2101" s="183"/>
      <c r="J2101" s="183"/>
      <c r="K2101" s="183"/>
      <c r="L2101" s="183"/>
      <c r="O2101" s="90"/>
    </row>
    <row r="2102" spans="1:15" s="76" customFormat="1" ht="31.2" x14ac:dyDescent="0.3">
      <c r="A2102" s="237"/>
      <c r="B2102" s="183"/>
      <c r="C2102" s="183"/>
      <c r="D2102" s="183"/>
      <c r="E2102" s="183"/>
      <c r="F2102" s="183"/>
      <c r="G2102" s="183"/>
      <c r="J2102" s="183"/>
      <c r="K2102" s="183"/>
      <c r="L2102" s="183"/>
      <c r="O2102" s="90"/>
    </row>
    <row r="2103" spans="1:15" s="76" customFormat="1" ht="31.2" x14ac:dyDescent="0.3">
      <c r="A2103" s="237"/>
      <c r="B2103" s="183"/>
      <c r="C2103" s="183"/>
      <c r="D2103" s="183"/>
      <c r="E2103" s="183"/>
      <c r="F2103" s="183"/>
      <c r="G2103" s="183"/>
      <c r="J2103" s="183"/>
      <c r="K2103" s="183"/>
      <c r="L2103" s="183"/>
      <c r="O2103" s="90"/>
    </row>
    <row r="2104" spans="1:15" s="76" customFormat="1" ht="31.2" x14ac:dyDescent="0.3">
      <c r="A2104" s="237"/>
      <c r="B2104" s="183"/>
      <c r="C2104" s="183"/>
      <c r="D2104" s="183"/>
      <c r="E2104" s="183"/>
      <c r="F2104" s="183"/>
      <c r="G2104" s="183"/>
      <c r="J2104" s="183"/>
      <c r="K2104" s="183"/>
      <c r="L2104" s="183"/>
      <c r="O2104" s="90"/>
    </row>
    <row r="2105" spans="1:15" s="76" customFormat="1" ht="31.2" x14ac:dyDescent="0.3">
      <c r="A2105" s="237"/>
      <c r="B2105" s="183"/>
      <c r="C2105" s="183"/>
      <c r="D2105" s="183"/>
      <c r="E2105" s="183"/>
      <c r="F2105" s="183"/>
      <c r="G2105" s="183"/>
      <c r="J2105" s="183"/>
      <c r="K2105" s="183"/>
      <c r="L2105" s="183"/>
      <c r="O2105" s="90"/>
    </row>
    <row r="2106" spans="1:15" s="76" customFormat="1" ht="31.2" x14ac:dyDescent="0.3">
      <c r="A2106" s="237"/>
      <c r="B2106" s="183"/>
      <c r="C2106" s="183"/>
      <c r="D2106" s="183"/>
      <c r="E2106" s="183"/>
      <c r="F2106" s="183"/>
      <c r="G2106" s="183"/>
      <c r="J2106" s="183"/>
      <c r="K2106" s="183"/>
      <c r="L2106" s="183"/>
      <c r="O2106" s="90"/>
    </row>
    <row r="2107" spans="1:15" s="76" customFormat="1" ht="31.2" x14ac:dyDescent="0.3">
      <c r="A2107" s="237"/>
      <c r="B2107" s="183"/>
      <c r="C2107" s="183"/>
      <c r="D2107" s="183"/>
      <c r="E2107" s="183"/>
      <c r="F2107" s="183"/>
      <c r="G2107" s="183"/>
      <c r="J2107" s="183"/>
      <c r="K2107" s="183"/>
      <c r="L2107" s="183"/>
      <c r="O2107" s="90"/>
    </row>
    <row r="2108" spans="1:15" s="76" customFormat="1" ht="31.2" x14ac:dyDescent="0.3">
      <c r="A2108" s="237"/>
      <c r="B2108" s="183"/>
      <c r="C2108" s="183"/>
      <c r="D2108" s="183"/>
      <c r="E2108" s="183"/>
      <c r="F2108" s="183"/>
      <c r="G2108" s="183"/>
      <c r="J2108" s="183"/>
      <c r="K2108" s="183"/>
      <c r="L2108" s="183"/>
      <c r="O2108" s="90"/>
    </row>
    <row r="2109" spans="1:15" s="76" customFormat="1" ht="31.2" x14ac:dyDescent="0.3">
      <c r="A2109" s="237"/>
      <c r="B2109" s="183"/>
      <c r="C2109" s="183"/>
      <c r="D2109" s="183"/>
      <c r="E2109" s="183"/>
      <c r="F2109" s="183"/>
      <c r="G2109" s="183"/>
      <c r="J2109" s="183"/>
      <c r="K2109" s="183"/>
      <c r="L2109" s="183"/>
      <c r="O2109" s="90"/>
    </row>
    <row r="2110" spans="1:15" s="76" customFormat="1" ht="31.2" x14ac:dyDescent="0.3">
      <c r="A2110" s="237"/>
      <c r="B2110" s="183"/>
      <c r="C2110" s="183"/>
      <c r="D2110" s="183"/>
      <c r="E2110" s="183"/>
      <c r="F2110" s="183"/>
      <c r="G2110" s="183"/>
      <c r="J2110" s="183"/>
      <c r="K2110" s="183"/>
      <c r="L2110" s="183"/>
      <c r="O2110" s="90"/>
    </row>
    <row r="2111" spans="1:15" s="76" customFormat="1" ht="31.2" x14ac:dyDescent="0.3">
      <c r="A2111" s="237"/>
      <c r="B2111" s="183"/>
      <c r="C2111" s="183"/>
      <c r="D2111" s="183"/>
      <c r="E2111" s="183"/>
      <c r="F2111" s="183"/>
      <c r="G2111" s="183"/>
      <c r="J2111" s="183"/>
      <c r="K2111" s="183"/>
      <c r="L2111" s="183"/>
      <c r="O2111" s="90"/>
    </row>
    <row r="2112" spans="1:15" s="76" customFormat="1" ht="31.2" x14ac:dyDescent="0.3">
      <c r="A2112" s="237"/>
      <c r="B2112" s="183"/>
      <c r="C2112" s="183"/>
      <c r="D2112" s="183"/>
      <c r="E2112" s="183"/>
      <c r="F2112" s="183"/>
      <c r="G2112" s="183"/>
      <c r="J2112" s="183"/>
      <c r="K2112" s="183"/>
      <c r="L2112" s="183"/>
      <c r="O2112" s="90"/>
    </row>
    <row r="2113" spans="1:15" s="76" customFormat="1" ht="31.2" x14ac:dyDescent="0.3">
      <c r="A2113" s="237"/>
      <c r="B2113" s="183"/>
      <c r="C2113" s="183"/>
      <c r="D2113" s="183"/>
      <c r="E2113" s="183"/>
      <c r="F2113" s="183"/>
      <c r="G2113" s="183"/>
      <c r="J2113" s="183"/>
      <c r="K2113" s="183"/>
      <c r="L2113" s="183"/>
      <c r="O2113" s="90"/>
    </row>
    <row r="2114" spans="1:15" s="76" customFormat="1" ht="31.2" x14ac:dyDescent="0.3">
      <c r="A2114" s="237"/>
      <c r="B2114" s="183"/>
      <c r="C2114" s="183"/>
      <c r="D2114" s="183"/>
      <c r="E2114" s="183"/>
      <c r="F2114" s="183"/>
      <c r="G2114" s="183"/>
      <c r="J2114" s="183"/>
      <c r="K2114" s="183"/>
      <c r="L2114" s="183"/>
      <c r="O2114" s="90"/>
    </row>
    <row r="2115" spans="1:15" s="76" customFormat="1" ht="23.4" x14ac:dyDescent="0.3">
      <c r="A2115" s="237"/>
      <c r="B2115" s="183"/>
      <c r="C2115" s="183"/>
      <c r="D2115" s="183"/>
      <c r="E2115" s="183"/>
      <c r="F2115" s="183"/>
      <c r="G2115" s="183"/>
      <c r="J2115" s="183"/>
      <c r="K2115" s="183"/>
      <c r="L2115" s="183"/>
      <c r="O2115" s="93"/>
    </row>
    <row r="2116" spans="1:15" s="76" customFormat="1" ht="23.4" x14ac:dyDescent="0.3">
      <c r="A2116" s="237"/>
      <c r="B2116" s="183"/>
      <c r="C2116" s="183"/>
      <c r="D2116" s="183"/>
      <c r="E2116" s="183"/>
      <c r="F2116" s="183"/>
      <c r="G2116" s="183"/>
      <c r="J2116" s="183"/>
      <c r="K2116" s="183"/>
      <c r="L2116" s="183"/>
      <c r="O2116" s="93"/>
    </row>
    <row r="2117" spans="1:15" s="76" customFormat="1" ht="23.4" x14ac:dyDescent="0.3">
      <c r="A2117" s="237"/>
      <c r="B2117" s="183"/>
      <c r="C2117" s="183"/>
      <c r="D2117" s="183"/>
      <c r="E2117" s="183"/>
      <c r="F2117" s="183"/>
      <c r="G2117" s="183"/>
      <c r="J2117" s="183"/>
      <c r="K2117" s="183"/>
      <c r="L2117" s="183"/>
      <c r="O2117" s="93"/>
    </row>
    <row r="2118" spans="1:15" s="76" customFormat="1" ht="23.4" x14ac:dyDescent="0.3">
      <c r="A2118" s="237"/>
      <c r="B2118" s="183"/>
      <c r="C2118" s="183"/>
      <c r="D2118" s="183"/>
      <c r="E2118" s="183"/>
      <c r="F2118" s="183"/>
      <c r="G2118" s="183"/>
      <c r="J2118" s="183"/>
      <c r="K2118" s="183"/>
      <c r="L2118" s="183"/>
      <c r="O2118" s="93"/>
    </row>
    <row r="2119" spans="1:15" s="76" customFormat="1" ht="23.4" x14ac:dyDescent="0.3">
      <c r="A2119" s="237"/>
      <c r="B2119" s="183"/>
      <c r="C2119" s="183"/>
      <c r="D2119" s="183"/>
      <c r="E2119" s="183"/>
      <c r="F2119" s="183"/>
      <c r="G2119" s="183"/>
      <c r="J2119" s="183"/>
      <c r="K2119" s="183"/>
      <c r="L2119" s="183"/>
      <c r="O2119" s="93"/>
    </row>
    <row r="2120" spans="1:15" s="76" customFormat="1" ht="23.4" x14ac:dyDescent="0.3">
      <c r="A2120" s="237"/>
      <c r="B2120" s="183"/>
      <c r="C2120" s="183"/>
      <c r="D2120" s="183"/>
      <c r="E2120" s="183"/>
      <c r="F2120" s="183"/>
      <c r="G2120" s="183"/>
      <c r="J2120" s="183"/>
      <c r="K2120" s="183"/>
      <c r="L2120" s="183"/>
      <c r="O2120" s="93"/>
    </row>
    <row r="2121" spans="1:15" s="76" customFormat="1" ht="23.4" x14ac:dyDescent="0.3">
      <c r="A2121" s="237"/>
      <c r="B2121" s="183"/>
      <c r="C2121" s="183"/>
      <c r="D2121" s="183"/>
      <c r="E2121" s="183"/>
      <c r="F2121" s="183"/>
      <c r="G2121" s="183"/>
      <c r="J2121" s="183"/>
      <c r="K2121" s="183"/>
      <c r="L2121" s="183"/>
      <c r="O2121" s="93"/>
    </row>
    <row r="2122" spans="1:15" s="76" customFormat="1" ht="23.4" x14ac:dyDescent="0.3">
      <c r="A2122" s="237"/>
      <c r="B2122" s="183"/>
      <c r="C2122" s="183"/>
      <c r="D2122" s="183"/>
      <c r="E2122" s="183"/>
      <c r="F2122" s="183"/>
      <c r="G2122" s="183"/>
      <c r="J2122" s="183"/>
      <c r="K2122" s="183"/>
      <c r="L2122" s="183"/>
      <c r="O2122" s="93"/>
    </row>
    <row r="2123" spans="1:15" s="76" customFormat="1" ht="23.4" x14ac:dyDescent="0.3">
      <c r="A2123" s="237"/>
      <c r="B2123" s="183"/>
      <c r="C2123" s="183"/>
      <c r="D2123" s="183"/>
      <c r="E2123" s="183"/>
      <c r="F2123" s="183"/>
      <c r="G2123" s="183"/>
      <c r="J2123" s="183"/>
      <c r="K2123" s="183"/>
      <c r="L2123" s="183"/>
      <c r="O2123" s="93"/>
    </row>
    <row r="2124" spans="1:15" s="76" customFormat="1" ht="23.4" x14ac:dyDescent="0.3">
      <c r="A2124" s="237"/>
      <c r="B2124" s="183"/>
      <c r="C2124" s="183"/>
      <c r="D2124" s="183"/>
      <c r="E2124" s="183"/>
      <c r="F2124" s="183"/>
      <c r="G2124" s="183"/>
      <c r="J2124" s="183"/>
      <c r="K2124" s="183"/>
      <c r="L2124" s="183"/>
      <c r="O2124" s="93"/>
    </row>
    <row r="2125" spans="1:15" s="76" customFormat="1" ht="23.4" x14ac:dyDescent="0.3">
      <c r="A2125" s="237"/>
      <c r="B2125" s="183"/>
      <c r="C2125" s="183"/>
      <c r="D2125" s="183"/>
      <c r="E2125" s="183"/>
      <c r="F2125" s="183"/>
      <c r="G2125" s="183"/>
      <c r="J2125" s="183"/>
      <c r="K2125" s="183"/>
      <c r="L2125" s="183"/>
      <c r="O2125" s="93"/>
    </row>
    <row r="2126" spans="1:15" s="76" customFormat="1" ht="23.4" x14ac:dyDescent="0.3">
      <c r="A2126" s="237"/>
      <c r="B2126" s="183"/>
      <c r="C2126" s="183"/>
      <c r="D2126" s="183"/>
      <c r="E2126" s="183"/>
      <c r="F2126" s="183"/>
      <c r="G2126" s="183"/>
      <c r="J2126" s="183"/>
      <c r="K2126" s="183"/>
      <c r="L2126" s="183"/>
      <c r="O2126" s="93"/>
    </row>
    <row r="2127" spans="1:15" s="76" customFormat="1" ht="23.4" x14ac:dyDescent="0.3">
      <c r="A2127" s="237"/>
      <c r="B2127" s="183"/>
      <c r="C2127" s="183"/>
      <c r="D2127" s="183"/>
      <c r="E2127" s="183"/>
      <c r="F2127" s="183"/>
      <c r="G2127" s="183"/>
      <c r="J2127" s="183"/>
      <c r="K2127" s="183"/>
      <c r="L2127" s="183"/>
      <c r="O2127" s="93"/>
    </row>
    <row r="2128" spans="1:15" s="76" customFormat="1" ht="23.4" x14ac:dyDescent="0.3">
      <c r="A2128" s="237"/>
      <c r="B2128" s="183"/>
      <c r="C2128" s="183"/>
      <c r="D2128" s="183"/>
      <c r="E2128" s="183"/>
      <c r="F2128" s="183"/>
      <c r="G2128" s="183"/>
      <c r="J2128" s="183"/>
      <c r="K2128" s="183"/>
      <c r="L2128" s="183"/>
      <c r="O2128" s="93"/>
    </row>
    <row r="2129" spans="1:15" s="76" customFormat="1" ht="23.4" x14ac:dyDescent="0.3">
      <c r="A2129" s="237"/>
      <c r="B2129" s="183"/>
      <c r="C2129" s="183"/>
      <c r="D2129" s="183"/>
      <c r="E2129" s="183"/>
      <c r="F2129" s="183"/>
      <c r="G2129" s="183"/>
      <c r="J2129" s="183"/>
      <c r="K2129" s="183"/>
      <c r="L2129" s="183"/>
      <c r="O2129" s="93"/>
    </row>
    <row r="2130" spans="1:15" s="76" customFormat="1" ht="23.4" x14ac:dyDescent="0.3">
      <c r="A2130" s="237"/>
      <c r="B2130" s="183"/>
      <c r="C2130" s="183"/>
      <c r="D2130" s="183"/>
      <c r="E2130" s="183"/>
      <c r="F2130" s="183"/>
      <c r="G2130" s="183"/>
      <c r="J2130" s="183"/>
      <c r="K2130" s="183"/>
      <c r="L2130" s="183"/>
      <c r="O2130" s="93"/>
    </row>
    <row r="2131" spans="1:15" s="76" customFormat="1" ht="23.4" x14ac:dyDescent="0.3">
      <c r="A2131" s="237"/>
      <c r="B2131" s="183"/>
      <c r="C2131" s="183"/>
      <c r="D2131" s="183"/>
      <c r="E2131" s="183"/>
      <c r="F2131" s="183"/>
      <c r="G2131" s="183"/>
      <c r="J2131" s="183"/>
      <c r="K2131" s="183"/>
      <c r="L2131" s="183"/>
      <c r="O2131" s="93"/>
    </row>
    <row r="2132" spans="1:15" s="76" customFormat="1" ht="23.4" x14ac:dyDescent="0.3">
      <c r="A2132" s="237"/>
      <c r="B2132" s="183"/>
      <c r="C2132" s="183"/>
      <c r="D2132" s="183"/>
      <c r="E2132" s="183"/>
      <c r="F2132" s="183"/>
      <c r="G2132" s="183"/>
      <c r="J2132" s="183"/>
      <c r="K2132" s="183"/>
      <c r="L2132" s="183"/>
      <c r="O2132" s="93"/>
    </row>
    <row r="2133" spans="1:15" s="76" customFormat="1" ht="31.2" x14ac:dyDescent="0.3">
      <c r="A2133" s="237"/>
      <c r="B2133" s="183"/>
      <c r="C2133" s="183"/>
      <c r="D2133" s="183"/>
      <c r="E2133" s="183"/>
      <c r="F2133" s="183"/>
      <c r="G2133" s="183"/>
      <c r="J2133" s="183"/>
      <c r="K2133" s="183"/>
      <c r="L2133" s="183"/>
      <c r="O2133" s="90"/>
    </row>
    <row r="2134" spans="1:15" s="76" customFormat="1" ht="31.2" x14ac:dyDescent="0.3">
      <c r="A2134" s="237"/>
      <c r="B2134" s="183"/>
      <c r="C2134" s="183"/>
      <c r="D2134" s="183"/>
      <c r="E2134" s="183"/>
      <c r="F2134" s="183"/>
      <c r="G2134" s="183"/>
      <c r="J2134" s="183"/>
      <c r="K2134" s="183"/>
      <c r="L2134" s="183"/>
      <c r="O2134" s="90"/>
    </row>
    <row r="2135" spans="1:15" s="76" customFormat="1" ht="31.2" x14ac:dyDescent="0.3">
      <c r="A2135" s="237"/>
      <c r="B2135" s="183"/>
      <c r="C2135" s="183"/>
      <c r="D2135" s="183"/>
      <c r="E2135" s="183"/>
      <c r="F2135" s="183"/>
      <c r="G2135" s="183"/>
      <c r="J2135" s="183"/>
      <c r="K2135" s="183"/>
      <c r="L2135" s="183"/>
      <c r="O2135" s="90"/>
    </row>
    <row r="2136" spans="1:15" s="76" customFormat="1" ht="31.2" x14ac:dyDescent="0.3">
      <c r="A2136" s="237"/>
      <c r="B2136" s="183"/>
      <c r="C2136" s="183"/>
      <c r="D2136" s="183"/>
      <c r="E2136" s="183"/>
      <c r="F2136" s="183"/>
      <c r="G2136" s="183"/>
      <c r="J2136" s="183"/>
      <c r="K2136" s="183"/>
      <c r="L2136" s="183"/>
      <c r="O2136" s="90"/>
    </row>
    <row r="2137" spans="1:15" s="76" customFormat="1" ht="31.2" x14ac:dyDescent="0.3">
      <c r="A2137" s="237"/>
      <c r="B2137" s="183"/>
      <c r="C2137" s="183"/>
      <c r="D2137" s="183"/>
      <c r="E2137" s="183"/>
      <c r="F2137" s="183"/>
      <c r="G2137" s="183"/>
      <c r="J2137" s="183"/>
      <c r="K2137" s="183"/>
      <c r="L2137" s="183"/>
      <c r="O2137" s="90"/>
    </row>
    <row r="2138" spans="1:15" s="76" customFormat="1" ht="31.2" x14ac:dyDescent="0.3">
      <c r="A2138" s="237"/>
      <c r="B2138" s="183"/>
      <c r="C2138" s="183"/>
      <c r="D2138" s="183"/>
      <c r="E2138" s="183"/>
      <c r="F2138" s="183"/>
      <c r="G2138" s="183"/>
      <c r="J2138" s="183"/>
      <c r="K2138" s="183"/>
      <c r="L2138" s="183"/>
      <c r="O2138" s="90"/>
    </row>
    <row r="2139" spans="1:15" s="76" customFormat="1" ht="31.2" x14ac:dyDescent="0.3">
      <c r="A2139" s="237"/>
      <c r="B2139" s="183"/>
      <c r="C2139" s="183"/>
      <c r="D2139" s="183"/>
      <c r="E2139" s="183"/>
      <c r="F2139" s="183"/>
      <c r="G2139" s="183"/>
      <c r="J2139" s="183"/>
      <c r="K2139" s="183"/>
      <c r="L2139" s="183"/>
      <c r="O2139" s="90"/>
    </row>
    <row r="2140" spans="1:15" s="76" customFormat="1" ht="31.2" x14ac:dyDescent="0.3">
      <c r="A2140" s="237"/>
      <c r="B2140" s="183"/>
      <c r="C2140" s="183"/>
      <c r="D2140" s="183"/>
      <c r="E2140" s="183"/>
      <c r="F2140" s="183"/>
      <c r="G2140" s="183"/>
      <c r="J2140" s="183"/>
      <c r="K2140" s="183"/>
      <c r="L2140" s="183"/>
      <c r="O2140" s="90"/>
    </row>
    <row r="2141" spans="1:15" s="76" customFormat="1" ht="31.2" x14ac:dyDescent="0.3">
      <c r="A2141" s="237"/>
      <c r="B2141" s="183"/>
      <c r="C2141" s="183"/>
      <c r="D2141" s="183"/>
      <c r="E2141" s="183"/>
      <c r="F2141" s="183"/>
      <c r="G2141" s="183"/>
      <c r="J2141" s="183"/>
      <c r="K2141" s="183"/>
      <c r="L2141" s="183"/>
      <c r="O2141" s="90"/>
    </row>
    <row r="2142" spans="1:15" s="76" customFormat="1" ht="31.2" x14ac:dyDescent="0.3">
      <c r="A2142" s="237"/>
      <c r="B2142" s="183"/>
      <c r="C2142" s="183"/>
      <c r="D2142" s="183"/>
      <c r="E2142" s="183"/>
      <c r="F2142" s="183"/>
      <c r="G2142" s="183"/>
      <c r="J2142" s="183"/>
      <c r="K2142" s="183"/>
      <c r="L2142" s="183"/>
      <c r="O2142" s="90"/>
    </row>
    <row r="2143" spans="1:15" s="76" customFormat="1" ht="31.2" x14ac:dyDescent="0.3">
      <c r="A2143" s="237"/>
      <c r="B2143" s="183"/>
      <c r="C2143" s="183"/>
      <c r="D2143" s="183"/>
      <c r="E2143" s="183"/>
      <c r="F2143" s="183"/>
      <c r="G2143" s="183"/>
      <c r="J2143" s="183"/>
      <c r="K2143" s="183"/>
      <c r="L2143" s="183"/>
      <c r="O2143" s="90"/>
    </row>
    <row r="2144" spans="1:15" s="76" customFormat="1" ht="31.2" x14ac:dyDescent="0.3">
      <c r="A2144" s="237"/>
      <c r="B2144" s="183"/>
      <c r="C2144" s="183"/>
      <c r="D2144" s="183"/>
      <c r="E2144" s="183"/>
      <c r="F2144" s="183"/>
      <c r="G2144" s="183"/>
      <c r="J2144" s="183"/>
      <c r="K2144" s="183"/>
      <c r="L2144" s="183"/>
      <c r="O2144" s="90"/>
    </row>
    <row r="2145" spans="1:15" s="76" customFormat="1" ht="31.2" x14ac:dyDescent="0.3">
      <c r="A2145" s="237"/>
      <c r="B2145" s="183"/>
      <c r="C2145" s="183"/>
      <c r="D2145" s="183"/>
      <c r="E2145" s="183"/>
      <c r="F2145" s="183"/>
      <c r="G2145" s="183"/>
      <c r="J2145" s="183"/>
      <c r="K2145" s="183"/>
      <c r="L2145" s="183"/>
      <c r="O2145" s="90"/>
    </row>
    <row r="2146" spans="1:15" s="76" customFormat="1" ht="31.2" x14ac:dyDescent="0.3">
      <c r="A2146" s="237"/>
      <c r="B2146" s="183"/>
      <c r="C2146" s="183"/>
      <c r="D2146" s="183"/>
      <c r="E2146" s="183"/>
      <c r="F2146" s="183"/>
      <c r="G2146" s="183"/>
      <c r="J2146" s="183"/>
      <c r="K2146" s="183"/>
      <c r="L2146" s="183"/>
      <c r="O2146" s="90"/>
    </row>
    <row r="2147" spans="1:15" s="76" customFormat="1" ht="31.2" x14ac:dyDescent="0.3">
      <c r="A2147" s="237"/>
      <c r="B2147" s="183"/>
      <c r="C2147" s="183"/>
      <c r="D2147" s="183"/>
      <c r="E2147" s="183"/>
      <c r="F2147" s="183"/>
      <c r="G2147" s="183"/>
      <c r="J2147" s="183"/>
      <c r="K2147" s="183"/>
      <c r="L2147" s="183"/>
      <c r="O2147" s="90"/>
    </row>
    <row r="2148" spans="1:15" s="76" customFormat="1" ht="31.2" x14ac:dyDescent="0.3">
      <c r="A2148" s="237"/>
      <c r="B2148" s="183"/>
      <c r="C2148" s="183"/>
      <c r="D2148" s="183"/>
      <c r="E2148" s="183"/>
      <c r="F2148" s="183"/>
      <c r="G2148" s="183"/>
      <c r="J2148" s="183"/>
      <c r="K2148" s="183"/>
      <c r="L2148" s="183"/>
      <c r="O2148" s="90"/>
    </row>
    <row r="2149" spans="1:15" s="76" customFormat="1" ht="31.2" x14ac:dyDescent="0.3">
      <c r="A2149" s="237"/>
      <c r="B2149" s="183"/>
      <c r="C2149" s="183"/>
      <c r="D2149" s="183"/>
      <c r="E2149" s="183"/>
      <c r="F2149" s="183"/>
      <c r="G2149" s="183"/>
      <c r="J2149" s="183"/>
      <c r="K2149" s="183"/>
      <c r="L2149" s="183"/>
      <c r="O2149" s="90"/>
    </row>
    <row r="2150" spans="1:15" s="76" customFormat="1" ht="31.2" x14ac:dyDescent="0.3">
      <c r="A2150" s="237"/>
      <c r="B2150" s="183"/>
      <c r="C2150" s="183"/>
      <c r="D2150" s="183"/>
      <c r="E2150" s="183"/>
      <c r="F2150" s="183"/>
      <c r="G2150" s="183"/>
      <c r="J2150" s="183"/>
      <c r="K2150" s="183"/>
      <c r="L2150" s="183"/>
      <c r="O2150" s="90"/>
    </row>
    <row r="2151" spans="1:15" s="76" customFormat="1" ht="31.2" x14ac:dyDescent="0.3">
      <c r="A2151" s="237"/>
      <c r="B2151" s="183"/>
      <c r="C2151" s="183"/>
      <c r="D2151" s="183"/>
      <c r="E2151" s="183"/>
      <c r="F2151" s="183"/>
      <c r="G2151" s="183"/>
      <c r="J2151" s="183"/>
      <c r="K2151" s="183"/>
      <c r="L2151" s="183"/>
      <c r="O2151" s="90"/>
    </row>
    <row r="2152" spans="1:15" s="76" customFormat="1" ht="31.2" x14ac:dyDescent="0.3">
      <c r="A2152" s="237"/>
      <c r="B2152" s="183"/>
      <c r="C2152" s="183"/>
      <c r="D2152" s="183"/>
      <c r="E2152" s="183"/>
      <c r="F2152" s="183"/>
      <c r="G2152" s="183"/>
      <c r="J2152" s="183"/>
      <c r="K2152" s="183"/>
      <c r="L2152" s="183"/>
      <c r="O2152" s="90"/>
    </row>
    <row r="2153" spans="1:15" s="76" customFormat="1" ht="31.2" x14ac:dyDescent="0.3">
      <c r="A2153" s="237"/>
      <c r="B2153" s="183"/>
      <c r="C2153" s="183"/>
      <c r="D2153" s="183"/>
      <c r="E2153" s="183"/>
      <c r="F2153" s="183"/>
      <c r="G2153" s="183"/>
      <c r="J2153" s="183"/>
      <c r="K2153" s="183"/>
      <c r="L2153" s="183"/>
      <c r="O2153" s="90"/>
    </row>
    <row r="2154" spans="1:15" s="76" customFormat="1" ht="31.2" x14ac:dyDescent="0.3">
      <c r="A2154" s="237"/>
      <c r="B2154" s="183"/>
      <c r="C2154" s="183"/>
      <c r="D2154" s="183"/>
      <c r="E2154" s="183"/>
      <c r="F2154" s="183"/>
      <c r="G2154" s="183"/>
      <c r="J2154" s="183"/>
      <c r="K2154" s="183"/>
      <c r="L2154" s="183"/>
      <c r="O2154" s="90"/>
    </row>
    <row r="2155" spans="1:15" s="76" customFormat="1" ht="31.2" x14ac:dyDescent="0.3">
      <c r="A2155" s="237"/>
      <c r="B2155" s="183"/>
      <c r="C2155" s="183"/>
      <c r="D2155" s="183"/>
      <c r="E2155" s="183"/>
      <c r="F2155" s="183"/>
      <c r="G2155" s="183"/>
      <c r="J2155" s="183"/>
      <c r="K2155" s="183"/>
      <c r="L2155" s="183"/>
      <c r="O2155" s="90"/>
    </row>
    <row r="2156" spans="1:15" s="76" customFormat="1" ht="31.2" x14ac:dyDescent="0.3">
      <c r="A2156" s="237"/>
      <c r="B2156" s="183"/>
      <c r="C2156" s="183"/>
      <c r="D2156" s="183"/>
      <c r="E2156" s="183"/>
      <c r="F2156" s="183"/>
      <c r="G2156" s="183"/>
      <c r="J2156" s="183"/>
      <c r="K2156" s="183"/>
      <c r="L2156" s="183"/>
      <c r="O2156" s="90"/>
    </row>
    <row r="2157" spans="1:15" s="76" customFormat="1" ht="31.2" x14ac:dyDescent="0.3">
      <c r="A2157" s="237"/>
      <c r="B2157" s="183"/>
      <c r="C2157" s="183"/>
      <c r="D2157" s="183"/>
      <c r="E2157" s="183"/>
      <c r="F2157" s="183"/>
      <c r="G2157" s="183"/>
      <c r="J2157" s="183"/>
      <c r="K2157" s="183"/>
      <c r="L2157" s="183"/>
      <c r="O2157" s="90"/>
    </row>
    <row r="2158" spans="1:15" s="76" customFormat="1" ht="31.2" x14ac:dyDescent="0.3">
      <c r="A2158" s="237"/>
      <c r="B2158" s="183"/>
      <c r="C2158" s="183"/>
      <c r="D2158" s="183"/>
      <c r="E2158" s="183"/>
      <c r="F2158" s="183"/>
      <c r="G2158" s="183"/>
      <c r="J2158" s="183"/>
      <c r="K2158" s="183"/>
      <c r="L2158" s="183"/>
      <c r="O2158" s="90"/>
    </row>
    <row r="2159" spans="1:15" s="76" customFormat="1" ht="31.2" x14ac:dyDescent="0.3">
      <c r="A2159" s="237"/>
      <c r="B2159" s="183"/>
      <c r="C2159" s="183"/>
      <c r="D2159" s="183"/>
      <c r="E2159" s="183"/>
      <c r="F2159" s="183"/>
      <c r="G2159" s="183"/>
      <c r="J2159" s="183"/>
      <c r="K2159" s="183"/>
      <c r="L2159" s="183"/>
      <c r="O2159" s="90"/>
    </row>
    <row r="2160" spans="1:15" s="76" customFormat="1" ht="31.2" x14ac:dyDescent="0.3">
      <c r="A2160" s="237"/>
      <c r="B2160" s="183"/>
      <c r="C2160" s="183"/>
      <c r="D2160" s="183"/>
      <c r="E2160" s="183"/>
      <c r="F2160" s="183"/>
      <c r="G2160" s="183"/>
      <c r="J2160" s="183"/>
      <c r="K2160" s="183"/>
      <c r="L2160" s="183"/>
      <c r="O2160" s="90"/>
    </row>
    <row r="2161" spans="1:15" s="76" customFormat="1" ht="31.2" x14ac:dyDescent="0.3">
      <c r="A2161" s="237"/>
      <c r="B2161" s="183"/>
      <c r="C2161" s="183"/>
      <c r="D2161" s="183"/>
      <c r="E2161" s="183"/>
      <c r="F2161" s="183"/>
      <c r="G2161" s="183"/>
      <c r="J2161" s="183"/>
      <c r="K2161" s="183"/>
      <c r="L2161" s="183"/>
      <c r="O2161" s="90"/>
    </row>
    <row r="2162" spans="1:15" s="76" customFormat="1" ht="31.2" x14ac:dyDescent="0.3">
      <c r="A2162" s="237"/>
      <c r="B2162" s="183"/>
      <c r="C2162" s="183"/>
      <c r="D2162" s="183"/>
      <c r="E2162" s="183"/>
      <c r="F2162" s="183"/>
      <c r="G2162" s="183"/>
      <c r="J2162" s="183"/>
      <c r="K2162" s="183"/>
      <c r="L2162" s="183"/>
      <c r="O2162" s="90"/>
    </row>
    <row r="2163" spans="1:15" s="76" customFormat="1" ht="31.2" x14ac:dyDescent="0.3">
      <c r="A2163" s="237"/>
      <c r="B2163" s="183"/>
      <c r="C2163" s="183"/>
      <c r="D2163" s="183"/>
      <c r="E2163" s="183"/>
      <c r="F2163" s="183"/>
      <c r="G2163" s="183"/>
      <c r="J2163" s="183"/>
      <c r="K2163" s="183"/>
      <c r="L2163" s="183"/>
      <c r="O2163" s="90"/>
    </row>
    <row r="2164" spans="1:15" s="76" customFormat="1" ht="31.2" x14ac:dyDescent="0.3">
      <c r="A2164" s="237"/>
      <c r="B2164" s="183"/>
      <c r="C2164" s="183"/>
      <c r="D2164" s="183"/>
      <c r="E2164" s="183"/>
      <c r="F2164" s="183"/>
      <c r="G2164" s="183"/>
      <c r="J2164" s="183"/>
      <c r="K2164" s="183"/>
      <c r="L2164" s="183"/>
      <c r="O2164" s="90"/>
    </row>
    <row r="2165" spans="1:15" s="76" customFormat="1" ht="31.2" x14ac:dyDescent="0.3">
      <c r="A2165" s="237"/>
      <c r="B2165" s="183"/>
      <c r="C2165" s="183"/>
      <c r="D2165" s="183"/>
      <c r="E2165" s="183"/>
      <c r="F2165" s="183"/>
      <c r="G2165" s="183"/>
      <c r="J2165" s="183"/>
      <c r="K2165" s="183"/>
      <c r="L2165" s="183"/>
      <c r="O2165" s="90"/>
    </row>
    <row r="2166" spans="1:15" s="76" customFormat="1" ht="31.2" x14ac:dyDescent="0.3">
      <c r="A2166" s="237"/>
      <c r="B2166" s="183"/>
      <c r="C2166" s="183"/>
      <c r="D2166" s="183"/>
      <c r="E2166" s="183"/>
      <c r="F2166" s="183"/>
      <c r="G2166" s="183"/>
      <c r="J2166" s="183"/>
      <c r="K2166" s="183"/>
      <c r="L2166" s="183"/>
      <c r="O2166" s="90"/>
    </row>
    <row r="2167" spans="1:15" s="76" customFormat="1" ht="30" x14ac:dyDescent="0.3">
      <c r="A2167" s="237"/>
      <c r="B2167" s="183"/>
      <c r="C2167" s="183"/>
      <c r="D2167" s="183"/>
      <c r="E2167" s="183"/>
      <c r="F2167" s="183"/>
      <c r="G2167" s="183"/>
      <c r="J2167" s="183"/>
      <c r="K2167" s="183"/>
      <c r="L2167" s="183"/>
      <c r="O2167" s="80"/>
    </row>
    <row r="2168" spans="1:15" s="76" customFormat="1" ht="31.2" x14ac:dyDescent="0.3">
      <c r="A2168" s="237"/>
      <c r="B2168" s="183"/>
      <c r="C2168" s="183"/>
      <c r="D2168" s="183"/>
      <c r="E2168" s="183"/>
      <c r="F2168" s="183"/>
      <c r="G2168" s="183"/>
      <c r="J2168" s="183"/>
      <c r="K2168" s="183"/>
      <c r="L2168" s="183"/>
      <c r="O2168" s="90"/>
    </row>
    <row r="2169" spans="1:15" s="76" customFormat="1" ht="31.2" x14ac:dyDescent="0.3">
      <c r="A2169" s="237"/>
      <c r="B2169" s="183"/>
      <c r="C2169" s="183"/>
      <c r="D2169" s="183"/>
      <c r="E2169" s="183"/>
      <c r="F2169" s="183"/>
      <c r="G2169" s="183"/>
      <c r="J2169" s="183"/>
      <c r="K2169" s="183"/>
      <c r="L2169" s="183"/>
      <c r="O2169" s="90"/>
    </row>
    <row r="2170" spans="1:15" s="76" customFormat="1" ht="31.2" x14ac:dyDescent="0.3">
      <c r="A2170" s="237"/>
      <c r="B2170" s="183"/>
      <c r="C2170" s="183"/>
      <c r="D2170" s="183"/>
      <c r="E2170" s="183"/>
      <c r="F2170" s="183"/>
      <c r="G2170" s="183"/>
      <c r="J2170" s="183"/>
      <c r="K2170" s="183"/>
      <c r="L2170" s="183"/>
      <c r="O2170" s="90"/>
    </row>
    <row r="2171" spans="1:15" s="76" customFormat="1" ht="31.2" x14ac:dyDescent="0.3">
      <c r="A2171" s="237"/>
      <c r="B2171" s="183"/>
      <c r="C2171" s="183"/>
      <c r="D2171" s="183"/>
      <c r="E2171" s="183"/>
      <c r="F2171" s="183"/>
      <c r="G2171" s="183"/>
      <c r="J2171" s="183"/>
      <c r="K2171" s="183"/>
      <c r="L2171" s="183"/>
      <c r="O2171" s="90"/>
    </row>
    <row r="2172" spans="1:15" s="76" customFormat="1" ht="31.2" x14ac:dyDescent="0.3">
      <c r="A2172" s="237"/>
      <c r="B2172" s="183"/>
      <c r="C2172" s="183"/>
      <c r="D2172" s="183"/>
      <c r="E2172" s="183"/>
      <c r="F2172" s="183"/>
      <c r="G2172" s="183"/>
      <c r="J2172" s="183"/>
      <c r="K2172" s="183"/>
      <c r="L2172" s="183"/>
      <c r="O2172" s="90"/>
    </row>
    <row r="2173" spans="1:15" s="76" customFormat="1" x14ac:dyDescent="0.3">
      <c r="A2173" s="88"/>
      <c r="B2173" s="183"/>
      <c r="C2173" s="183"/>
      <c r="D2173" s="183"/>
      <c r="E2173" s="183"/>
      <c r="F2173" s="183"/>
      <c r="G2173" s="183"/>
      <c r="J2173" s="183"/>
      <c r="K2173" s="183"/>
      <c r="L2173" s="183"/>
    </row>
    <row r="2174" spans="1:15" s="76" customFormat="1" x14ac:dyDescent="0.3">
      <c r="A2174" s="88"/>
      <c r="B2174" s="183"/>
      <c r="C2174" s="183"/>
      <c r="D2174" s="183"/>
      <c r="E2174" s="183"/>
      <c r="F2174" s="183"/>
      <c r="G2174" s="183"/>
      <c r="J2174" s="183"/>
      <c r="K2174" s="183"/>
      <c r="L2174" s="183"/>
    </row>
    <row r="2175" spans="1:15" s="76" customFormat="1" x14ac:dyDescent="0.3">
      <c r="A2175" s="88"/>
      <c r="B2175" s="183"/>
      <c r="C2175" s="183"/>
      <c r="D2175" s="183"/>
      <c r="E2175" s="183"/>
      <c r="F2175" s="183"/>
      <c r="G2175" s="183"/>
      <c r="J2175" s="183"/>
      <c r="K2175" s="183"/>
      <c r="L2175" s="183"/>
    </row>
    <row r="2176" spans="1:15" s="76" customFormat="1" x14ac:dyDescent="0.3">
      <c r="A2176" s="88"/>
      <c r="B2176" s="183"/>
      <c r="C2176" s="183"/>
      <c r="D2176" s="183"/>
      <c r="E2176" s="183"/>
      <c r="F2176" s="183"/>
      <c r="G2176" s="183"/>
      <c r="J2176" s="183"/>
      <c r="K2176" s="183"/>
      <c r="L2176" s="183"/>
    </row>
    <row r="2177" spans="1:12" s="76" customFormat="1" x14ac:dyDescent="0.3">
      <c r="A2177" s="88"/>
      <c r="B2177" s="183"/>
      <c r="C2177" s="183"/>
      <c r="D2177" s="183"/>
      <c r="E2177" s="183"/>
      <c r="F2177" s="183"/>
      <c r="G2177" s="183"/>
      <c r="J2177" s="183"/>
      <c r="K2177" s="183"/>
      <c r="L2177" s="183"/>
    </row>
    <row r="2178" spans="1:12" s="76" customFormat="1" x14ac:dyDescent="0.3">
      <c r="A2178" s="88"/>
      <c r="B2178" s="183"/>
      <c r="C2178" s="183"/>
      <c r="D2178" s="183"/>
      <c r="E2178" s="183"/>
      <c r="F2178" s="183"/>
      <c r="G2178" s="183"/>
      <c r="J2178" s="183"/>
      <c r="K2178" s="183"/>
      <c r="L2178" s="183"/>
    </row>
    <row r="2179" spans="1:12" s="76" customFormat="1" x14ac:dyDescent="0.3">
      <c r="A2179" s="88"/>
      <c r="B2179" s="183"/>
      <c r="C2179" s="183"/>
      <c r="D2179" s="183"/>
      <c r="E2179" s="183"/>
      <c r="F2179" s="183"/>
      <c r="G2179" s="183"/>
      <c r="J2179" s="183"/>
      <c r="K2179" s="183"/>
      <c r="L2179" s="183"/>
    </row>
    <row r="2180" spans="1:12" s="76" customFormat="1" x14ac:dyDescent="0.3">
      <c r="A2180" s="88"/>
      <c r="B2180" s="183"/>
      <c r="C2180" s="183"/>
      <c r="D2180" s="183"/>
      <c r="E2180" s="183"/>
      <c r="F2180" s="183"/>
      <c r="G2180" s="183"/>
      <c r="J2180" s="183"/>
      <c r="K2180" s="183"/>
      <c r="L2180" s="183"/>
    </row>
    <row r="2181" spans="1:12" s="76" customFormat="1" x14ac:dyDescent="0.3">
      <c r="A2181" s="88"/>
      <c r="B2181" s="183"/>
      <c r="C2181" s="183"/>
      <c r="D2181" s="183"/>
      <c r="E2181" s="183"/>
      <c r="F2181" s="183"/>
      <c r="G2181" s="183"/>
      <c r="J2181" s="183"/>
      <c r="K2181" s="183"/>
      <c r="L2181" s="183"/>
    </row>
    <row r="2182" spans="1:12" s="76" customFormat="1" x14ac:dyDescent="0.3">
      <c r="A2182" s="88"/>
      <c r="B2182" s="183"/>
      <c r="C2182" s="183"/>
      <c r="D2182" s="183"/>
      <c r="E2182" s="183"/>
      <c r="F2182" s="183"/>
      <c r="G2182" s="183"/>
      <c r="J2182" s="183"/>
      <c r="K2182" s="183"/>
      <c r="L2182" s="183"/>
    </row>
    <row r="2183" spans="1:12" s="76" customFormat="1" x14ac:dyDescent="0.3">
      <c r="A2183" s="88"/>
      <c r="B2183" s="183"/>
      <c r="C2183" s="183"/>
      <c r="D2183" s="183"/>
      <c r="E2183" s="183"/>
      <c r="F2183" s="183"/>
      <c r="G2183" s="183"/>
      <c r="J2183" s="183"/>
      <c r="K2183" s="183"/>
      <c r="L2183" s="183"/>
    </row>
    <row r="2184" spans="1:12" s="76" customFormat="1" x14ac:dyDescent="0.3">
      <c r="A2184" s="88"/>
      <c r="B2184" s="183"/>
      <c r="C2184" s="183"/>
      <c r="D2184" s="183"/>
      <c r="E2184" s="183"/>
      <c r="F2184" s="183"/>
      <c r="G2184" s="183"/>
      <c r="J2184" s="183"/>
      <c r="K2184" s="183"/>
      <c r="L2184" s="183"/>
    </row>
    <row r="2185" spans="1:12" s="76" customFormat="1" x14ac:dyDescent="0.3">
      <c r="A2185" s="88"/>
      <c r="B2185" s="183"/>
      <c r="C2185" s="183"/>
      <c r="D2185" s="183"/>
      <c r="E2185" s="183"/>
      <c r="F2185" s="183"/>
      <c r="G2185" s="183"/>
      <c r="J2185" s="183"/>
      <c r="K2185" s="183"/>
      <c r="L2185" s="183"/>
    </row>
    <row r="2186" spans="1:12" s="76" customFormat="1" x14ac:dyDescent="0.3">
      <c r="A2186" s="88"/>
      <c r="B2186" s="183"/>
      <c r="C2186" s="183"/>
      <c r="D2186" s="183"/>
      <c r="E2186" s="183"/>
      <c r="F2186" s="183"/>
      <c r="G2186" s="183"/>
      <c r="J2186" s="183"/>
      <c r="K2186" s="183"/>
      <c r="L2186" s="183"/>
    </row>
    <row r="2187" spans="1:12" s="76" customFormat="1" x14ac:dyDescent="0.3">
      <c r="A2187" s="88"/>
      <c r="B2187" s="183"/>
      <c r="C2187" s="183"/>
      <c r="D2187" s="183"/>
      <c r="E2187" s="183"/>
      <c r="F2187" s="183"/>
      <c r="G2187" s="183"/>
      <c r="J2187" s="183"/>
      <c r="K2187" s="183"/>
      <c r="L2187" s="183"/>
    </row>
    <row r="2188" spans="1:12" s="76" customFormat="1" x14ac:dyDescent="0.3">
      <c r="A2188" s="88"/>
      <c r="B2188" s="183"/>
      <c r="C2188" s="183"/>
      <c r="D2188" s="183"/>
      <c r="E2188" s="183"/>
      <c r="F2188" s="183"/>
      <c r="G2188" s="183"/>
      <c r="J2188" s="183"/>
      <c r="K2188" s="183"/>
      <c r="L2188" s="183"/>
    </row>
    <row r="2189" spans="1:12" s="76" customFormat="1" x14ac:dyDescent="0.3">
      <c r="A2189" s="88"/>
      <c r="B2189" s="183"/>
      <c r="C2189" s="183"/>
      <c r="D2189" s="183"/>
      <c r="E2189" s="183"/>
      <c r="F2189" s="183"/>
      <c r="G2189" s="183"/>
      <c r="J2189" s="183"/>
      <c r="K2189" s="183"/>
      <c r="L2189" s="183"/>
    </row>
    <row r="2190" spans="1:12" s="76" customFormat="1" x14ac:dyDescent="0.3">
      <c r="A2190" s="88"/>
      <c r="B2190" s="183"/>
      <c r="C2190" s="183"/>
      <c r="D2190" s="183"/>
      <c r="E2190" s="183"/>
      <c r="F2190" s="183"/>
      <c r="G2190" s="183"/>
      <c r="J2190" s="183"/>
      <c r="K2190" s="183"/>
      <c r="L2190" s="183"/>
    </row>
    <row r="2191" spans="1:12" s="76" customFormat="1" x14ac:dyDescent="0.3">
      <c r="A2191" s="88"/>
      <c r="B2191" s="183"/>
      <c r="C2191" s="183"/>
      <c r="D2191" s="183"/>
      <c r="E2191" s="183"/>
      <c r="F2191" s="183"/>
      <c r="G2191" s="183"/>
      <c r="J2191" s="183"/>
      <c r="K2191" s="183"/>
      <c r="L2191" s="183"/>
    </row>
    <row r="2192" spans="1:12" s="76" customFormat="1" x14ac:dyDescent="0.3">
      <c r="A2192" s="88"/>
      <c r="B2192" s="183"/>
      <c r="C2192" s="183"/>
      <c r="D2192" s="183"/>
      <c r="E2192" s="183"/>
      <c r="F2192" s="183"/>
      <c r="G2192" s="183"/>
      <c r="J2192" s="183"/>
      <c r="K2192" s="183"/>
      <c r="L2192" s="183"/>
    </row>
    <row r="2193" spans="1:12" s="76" customFormat="1" x14ac:dyDescent="0.3">
      <c r="A2193" s="88"/>
      <c r="B2193" s="183"/>
      <c r="C2193" s="183"/>
      <c r="D2193" s="183"/>
      <c r="E2193" s="183"/>
      <c r="F2193" s="183"/>
      <c r="G2193" s="183"/>
      <c r="J2193" s="183"/>
      <c r="K2193" s="183"/>
      <c r="L2193" s="183"/>
    </row>
    <row r="2194" spans="1:12" s="76" customFormat="1" x14ac:dyDescent="0.3">
      <c r="A2194" s="88"/>
      <c r="B2194" s="183"/>
      <c r="C2194" s="183"/>
      <c r="D2194" s="183"/>
      <c r="E2194" s="183"/>
      <c r="F2194" s="183"/>
      <c r="G2194" s="183"/>
      <c r="J2194" s="183"/>
      <c r="K2194" s="183"/>
      <c r="L2194" s="183"/>
    </row>
    <row r="2195" spans="1:12" s="76" customFormat="1" x14ac:dyDescent="0.3">
      <c r="A2195" s="88"/>
      <c r="B2195" s="183"/>
      <c r="C2195" s="183"/>
      <c r="D2195" s="183"/>
      <c r="E2195" s="183"/>
      <c r="F2195" s="183"/>
      <c r="G2195" s="183"/>
      <c r="J2195" s="183"/>
      <c r="K2195" s="183"/>
      <c r="L2195" s="183"/>
    </row>
    <row r="2196" spans="1:12" s="76" customFormat="1" x14ac:dyDescent="0.3">
      <c r="A2196" s="88"/>
      <c r="B2196" s="183"/>
      <c r="C2196" s="183"/>
      <c r="D2196" s="183"/>
      <c r="E2196" s="183"/>
      <c r="F2196" s="183"/>
      <c r="G2196" s="183"/>
      <c r="J2196" s="183"/>
      <c r="K2196" s="183"/>
      <c r="L2196" s="183"/>
    </row>
    <row r="2197" spans="1:12" s="76" customFormat="1" x14ac:dyDescent="0.3">
      <c r="A2197" s="88"/>
      <c r="B2197" s="183"/>
      <c r="C2197" s="183"/>
      <c r="D2197" s="183"/>
      <c r="E2197" s="183"/>
      <c r="F2197" s="183"/>
      <c r="G2197" s="183"/>
      <c r="J2197" s="183"/>
      <c r="K2197" s="183"/>
      <c r="L2197" s="183"/>
    </row>
    <row r="2198" spans="1:12" s="76" customFormat="1" x14ac:dyDescent="0.3">
      <c r="A2198" s="88"/>
      <c r="B2198" s="183"/>
      <c r="C2198" s="183"/>
      <c r="D2198" s="183"/>
      <c r="E2198" s="183"/>
      <c r="F2198" s="183"/>
      <c r="G2198" s="183"/>
      <c r="J2198" s="183"/>
      <c r="K2198" s="183"/>
      <c r="L2198" s="183"/>
    </row>
    <row r="2199" spans="1:12" s="76" customFormat="1" x14ac:dyDescent="0.3">
      <c r="A2199" s="88"/>
      <c r="B2199" s="183"/>
      <c r="C2199" s="183"/>
      <c r="D2199" s="183"/>
      <c r="E2199" s="183"/>
      <c r="F2199" s="183"/>
      <c r="G2199" s="183"/>
      <c r="J2199" s="183"/>
      <c r="K2199" s="183"/>
      <c r="L2199" s="183"/>
    </row>
    <row r="2200" spans="1:12" s="76" customFormat="1" x14ac:dyDescent="0.3">
      <c r="A2200" s="88"/>
      <c r="B2200" s="183"/>
      <c r="C2200" s="183"/>
      <c r="D2200" s="183"/>
      <c r="E2200" s="183"/>
      <c r="F2200" s="183"/>
      <c r="G2200" s="183"/>
      <c r="J2200" s="183"/>
      <c r="K2200" s="183"/>
      <c r="L2200" s="183"/>
    </row>
    <row r="2201" spans="1:12" s="76" customFormat="1" x14ac:dyDescent="0.3">
      <c r="A2201" s="88"/>
      <c r="B2201" s="183"/>
      <c r="C2201" s="183"/>
      <c r="D2201" s="183"/>
      <c r="E2201" s="183"/>
      <c r="F2201" s="183"/>
      <c r="G2201" s="183"/>
      <c r="J2201" s="183"/>
      <c r="K2201" s="183"/>
      <c r="L2201" s="183"/>
    </row>
    <row r="2202" spans="1:12" s="76" customFormat="1" x14ac:dyDescent="0.3">
      <c r="A2202" s="88"/>
      <c r="B2202" s="183"/>
      <c r="C2202" s="183"/>
      <c r="D2202" s="183"/>
      <c r="E2202" s="183"/>
      <c r="F2202" s="183"/>
      <c r="G2202" s="183"/>
      <c r="J2202" s="183"/>
      <c r="K2202" s="183"/>
      <c r="L2202" s="183"/>
    </row>
    <row r="2203" spans="1:12" s="76" customFormat="1" x14ac:dyDescent="0.3">
      <c r="A2203" s="88"/>
      <c r="B2203" s="183"/>
      <c r="C2203" s="183"/>
      <c r="D2203" s="183"/>
      <c r="E2203" s="183"/>
      <c r="F2203" s="183"/>
      <c r="G2203" s="183"/>
      <c r="J2203" s="183"/>
      <c r="K2203" s="183"/>
      <c r="L2203" s="183"/>
    </row>
    <row r="2204" spans="1:12" s="76" customFormat="1" x14ac:dyDescent="0.3">
      <c r="A2204" s="88"/>
      <c r="B2204" s="183"/>
      <c r="C2204" s="183"/>
      <c r="D2204" s="183"/>
      <c r="E2204" s="183"/>
      <c r="F2204" s="183"/>
      <c r="G2204" s="183"/>
      <c r="J2204" s="183"/>
      <c r="K2204" s="183"/>
      <c r="L2204" s="183"/>
    </row>
    <row r="2205" spans="1:12" s="76" customFormat="1" x14ac:dyDescent="0.3">
      <c r="A2205" s="88"/>
      <c r="B2205" s="183"/>
      <c r="C2205" s="183"/>
      <c r="D2205" s="183"/>
      <c r="E2205" s="183"/>
      <c r="F2205" s="183"/>
      <c r="G2205" s="183"/>
      <c r="J2205" s="183"/>
      <c r="K2205" s="183"/>
      <c r="L2205" s="183"/>
    </row>
    <row r="2206" spans="1:12" s="76" customFormat="1" x14ac:dyDescent="0.3">
      <c r="A2206" s="88"/>
      <c r="B2206" s="183"/>
      <c r="C2206" s="183"/>
      <c r="D2206" s="183"/>
      <c r="E2206" s="183"/>
      <c r="F2206" s="183"/>
      <c r="G2206" s="183"/>
      <c r="J2206" s="183"/>
      <c r="K2206" s="183"/>
      <c r="L2206" s="183"/>
    </row>
    <row r="2207" spans="1:12" s="76" customFormat="1" x14ac:dyDescent="0.3">
      <c r="A2207" s="88"/>
      <c r="B2207" s="183"/>
      <c r="C2207" s="183"/>
      <c r="D2207" s="183"/>
      <c r="E2207" s="183"/>
      <c r="F2207" s="183"/>
      <c r="G2207" s="183"/>
      <c r="J2207" s="183"/>
      <c r="K2207" s="183"/>
      <c r="L2207" s="183"/>
    </row>
    <row r="2208" spans="1:12" s="76" customFormat="1" x14ac:dyDescent="0.3">
      <c r="A2208" s="88"/>
      <c r="B2208" s="183"/>
      <c r="C2208" s="183"/>
      <c r="D2208" s="183"/>
      <c r="E2208" s="183"/>
      <c r="F2208" s="183"/>
      <c r="G2208" s="183"/>
      <c r="J2208" s="183"/>
      <c r="K2208" s="183"/>
      <c r="L2208" s="183"/>
    </row>
    <row r="2209" spans="1:12" s="76" customFormat="1" x14ac:dyDescent="0.3">
      <c r="A2209" s="88"/>
      <c r="B2209" s="183"/>
      <c r="C2209" s="183"/>
      <c r="D2209" s="183"/>
      <c r="E2209" s="183"/>
      <c r="F2209" s="183"/>
      <c r="G2209" s="183"/>
      <c r="J2209" s="183"/>
      <c r="K2209" s="183"/>
      <c r="L2209" s="183"/>
    </row>
    <row r="2210" spans="1:12" s="76" customFormat="1" x14ac:dyDescent="0.3">
      <c r="A2210" s="88"/>
      <c r="B2210" s="183"/>
      <c r="C2210" s="183"/>
      <c r="D2210" s="183"/>
      <c r="E2210" s="183"/>
      <c r="F2210" s="183"/>
      <c r="G2210" s="183"/>
      <c r="J2210" s="183"/>
      <c r="K2210" s="183"/>
      <c r="L2210" s="183"/>
    </row>
    <row r="2211" spans="1:12" s="76" customFormat="1" x14ac:dyDescent="0.3">
      <c r="A2211" s="88"/>
      <c r="B2211" s="183"/>
      <c r="C2211" s="183"/>
      <c r="D2211" s="183"/>
      <c r="E2211" s="183"/>
      <c r="F2211" s="183"/>
      <c r="G2211" s="183"/>
      <c r="J2211" s="183"/>
      <c r="K2211" s="183"/>
      <c r="L2211" s="183"/>
    </row>
    <row r="2212" spans="1:12" s="76" customFormat="1" x14ac:dyDescent="0.3">
      <c r="A2212" s="88"/>
      <c r="B2212" s="183"/>
      <c r="C2212" s="183"/>
      <c r="D2212" s="183"/>
      <c r="E2212" s="183"/>
      <c r="F2212" s="183"/>
      <c r="G2212" s="183"/>
      <c r="J2212" s="183"/>
      <c r="K2212" s="183"/>
      <c r="L2212" s="183"/>
    </row>
    <row r="2213" spans="1:12" s="76" customFormat="1" x14ac:dyDescent="0.3">
      <c r="A2213" s="88"/>
      <c r="B2213" s="183"/>
      <c r="C2213" s="183"/>
      <c r="D2213" s="183"/>
      <c r="E2213" s="183"/>
      <c r="F2213" s="183"/>
      <c r="G2213" s="183"/>
      <c r="J2213" s="183"/>
      <c r="K2213" s="183"/>
      <c r="L2213" s="183"/>
    </row>
    <row r="2214" spans="1:12" s="76" customFormat="1" x14ac:dyDescent="0.3">
      <c r="A2214" s="88"/>
      <c r="B2214" s="183"/>
      <c r="C2214" s="183"/>
      <c r="D2214" s="183"/>
      <c r="E2214" s="183"/>
      <c r="F2214" s="183"/>
      <c r="G2214" s="183"/>
      <c r="J2214" s="183"/>
      <c r="K2214" s="183"/>
      <c r="L2214" s="183"/>
    </row>
    <row r="2215" spans="1:12" s="76" customFormat="1" x14ac:dyDescent="0.3">
      <c r="A2215" s="88"/>
      <c r="B2215" s="183"/>
      <c r="C2215" s="183"/>
      <c r="D2215" s="183"/>
      <c r="E2215" s="183"/>
      <c r="F2215" s="183"/>
      <c r="G2215" s="183"/>
      <c r="J2215" s="183"/>
      <c r="K2215" s="183"/>
      <c r="L2215" s="183"/>
    </row>
    <row r="2216" spans="1:12" s="76" customFormat="1" x14ac:dyDescent="0.3">
      <c r="A2216" s="88"/>
      <c r="B2216" s="183"/>
      <c r="C2216" s="183"/>
      <c r="D2216" s="183"/>
      <c r="E2216" s="183"/>
      <c r="F2216" s="183"/>
      <c r="G2216" s="183"/>
      <c r="J2216" s="183"/>
      <c r="K2216" s="183"/>
      <c r="L2216" s="183"/>
    </row>
    <row r="2217" spans="1:12" s="76" customFormat="1" x14ac:dyDescent="0.3">
      <c r="A2217" s="88"/>
      <c r="B2217" s="183"/>
      <c r="C2217" s="183"/>
      <c r="D2217" s="183"/>
      <c r="E2217" s="183"/>
      <c r="F2217" s="183"/>
      <c r="G2217" s="183"/>
      <c r="J2217" s="183"/>
      <c r="K2217" s="183"/>
      <c r="L2217" s="183"/>
    </row>
    <row r="2218" spans="1:12" s="76" customFormat="1" x14ac:dyDescent="0.3">
      <c r="A2218" s="88"/>
      <c r="B2218" s="183"/>
      <c r="C2218" s="183"/>
      <c r="D2218" s="183"/>
      <c r="E2218" s="183"/>
      <c r="F2218" s="183"/>
      <c r="G2218" s="183"/>
      <c r="J2218" s="183"/>
      <c r="K2218" s="183"/>
      <c r="L2218" s="183"/>
    </row>
    <row r="2219" spans="1:12" s="76" customFormat="1" x14ac:dyDescent="0.3">
      <c r="A2219" s="88"/>
      <c r="B2219" s="183"/>
      <c r="C2219" s="183"/>
      <c r="D2219" s="183"/>
      <c r="E2219" s="183"/>
      <c r="F2219" s="183"/>
      <c r="G2219" s="183"/>
      <c r="J2219" s="183"/>
      <c r="K2219" s="183"/>
      <c r="L2219" s="183"/>
    </row>
    <row r="2220" spans="1:12" s="76" customFormat="1" x14ac:dyDescent="0.3">
      <c r="A2220" s="88"/>
      <c r="B2220" s="183"/>
      <c r="C2220" s="183"/>
      <c r="D2220" s="183"/>
      <c r="E2220" s="183"/>
      <c r="F2220" s="183"/>
      <c r="G2220" s="183"/>
      <c r="J2220" s="183"/>
      <c r="K2220" s="183"/>
      <c r="L2220" s="183"/>
    </row>
    <row r="2221" spans="1:12" s="76" customFormat="1" x14ac:dyDescent="0.3">
      <c r="A2221" s="88"/>
      <c r="B2221" s="183"/>
      <c r="C2221" s="183"/>
      <c r="D2221" s="183"/>
      <c r="E2221" s="183"/>
      <c r="F2221" s="183"/>
      <c r="G2221" s="183"/>
      <c r="J2221" s="183"/>
      <c r="K2221" s="183"/>
      <c r="L2221" s="183"/>
    </row>
    <row r="2222" spans="1:12" s="76" customFormat="1" x14ac:dyDescent="0.3">
      <c r="A2222" s="88"/>
      <c r="B2222" s="183"/>
      <c r="C2222" s="183"/>
      <c r="D2222" s="183"/>
      <c r="E2222" s="183"/>
      <c r="F2222" s="183"/>
      <c r="G2222" s="183"/>
      <c r="J2222" s="183"/>
      <c r="K2222" s="183"/>
      <c r="L2222" s="183"/>
    </row>
    <row r="2223" spans="1:12" s="76" customFormat="1" x14ac:dyDescent="0.3">
      <c r="A2223" s="88"/>
      <c r="B2223" s="183"/>
      <c r="C2223" s="183"/>
      <c r="D2223" s="183"/>
      <c r="E2223" s="183"/>
      <c r="F2223" s="183"/>
      <c r="G2223" s="183"/>
      <c r="J2223" s="183"/>
      <c r="K2223" s="183"/>
      <c r="L2223" s="183"/>
    </row>
    <row r="2224" spans="1:12" s="76" customFormat="1" x14ac:dyDescent="0.3">
      <c r="A2224" s="88"/>
      <c r="B2224" s="183"/>
      <c r="C2224" s="183"/>
      <c r="D2224" s="183"/>
      <c r="E2224" s="183"/>
      <c r="F2224" s="183"/>
      <c r="G2224" s="183"/>
      <c r="J2224" s="183"/>
      <c r="K2224" s="183"/>
      <c r="L2224" s="183"/>
    </row>
    <row r="2225" spans="1:12" s="76" customFormat="1" x14ac:dyDescent="0.3">
      <c r="A2225" s="88"/>
      <c r="B2225" s="183"/>
      <c r="C2225" s="183"/>
      <c r="D2225" s="183"/>
      <c r="E2225" s="183"/>
      <c r="F2225" s="183"/>
      <c r="G2225" s="183"/>
      <c r="J2225" s="183"/>
      <c r="K2225" s="183"/>
      <c r="L2225" s="183"/>
    </row>
    <row r="2226" spans="1:12" s="76" customFormat="1" x14ac:dyDescent="0.3">
      <c r="A2226" s="88"/>
      <c r="B2226" s="183"/>
      <c r="C2226" s="183"/>
      <c r="D2226" s="183"/>
      <c r="E2226" s="183"/>
      <c r="F2226" s="183"/>
      <c r="G2226" s="183"/>
      <c r="J2226" s="183"/>
      <c r="K2226" s="183"/>
      <c r="L2226" s="183"/>
    </row>
    <row r="2227" spans="1:12" s="76" customFormat="1" x14ac:dyDescent="0.3">
      <c r="A2227" s="88"/>
      <c r="B2227" s="183"/>
      <c r="C2227" s="183"/>
      <c r="D2227" s="183"/>
      <c r="E2227" s="183"/>
      <c r="F2227" s="183"/>
      <c r="G2227" s="183"/>
      <c r="J2227" s="183"/>
      <c r="K2227" s="183"/>
      <c r="L2227" s="183"/>
    </row>
    <row r="2228" spans="1:12" s="76" customFormat="1" x14ac:dyDescent="0.3">
      <c r="A2228" s="88"/>
      <c r="B2228" s="183"/>
      <c r="C2228" s="183"/>
      <c r="D2228" s="183"/>
      <c r="E2228" s="183"/>
      <c r="F2228" s="183"/>
      <c r="G2228" s="183"/>
      <c r="J2228" s="183"/>
      <c r="K2228" s="183"/>
      <c r="L2228" s="183"/>
    </row>
    <row r="2229" spans="1:12" s="76" customFormat="1" x14ac:dyDescent="0.3">
      <c r="A2229" s="88"/>
      <c r="B2229" s="183"/>
      <c r="C2229" s="183"/>
      <c r="D2229" s="183"/>
      <c r="E2229" s="183"/>
      <c r="F2229" s="183"/>
      <c r="G2229" s="183"/>
      <c r="J2229" s="183"/>
      <c r="K2229" s="183"/>
      <c r="L2229" s="183"/>
    </row>
    <row r="2230" spans="1:12" s="76" customFormat="1" x14ac:dyDescent="0.3">
      <c r="A2230" s="88"/>
      <c r="B2230" s="183"/>
      <c r="C2230" s="183"/>
      <c r="D2230" s="183"/>
      <c r="E2230" s="183"/>
      <c r="F2230" s="183"/>
      <c r="G2230" s="183"/>
      <c r="J2230" s="183"/>
      <c r="K2230" s="183"/>
      <c r="L2230" s="183"/>
    </row>
    <row r="2231" spans="1:12" s="76" customFormat="1" x14ac:dyDescent="0.3">
      <c r="A2231" s="88"/>
      <c r="B2231" s="183"/>
      <c r="C2231" s="183"/>
      <c r="D2231" s="183"/>
      <c r="E2231" s="183"/>
      <c r="F2231" s="183"/>
      <c r="G2231" s="183"/>
      <c r="J2231" s="183"/>
      <c r="K2231" s="183"/>
      <c r="L2231" s="183"/>
    </row>
    <row r="2232" spans="1:12" s="76" customFormat="1" x14ac:dyDescent="0.3">
      <c r="A2232" s="88"/>
      <c r="B2232" s="183"/>
      <c r="C2232" s="183"/>
      <c r="D2232" s="183"/>
      <c r="E2232" s="183"/>
      <c r="F2232" s="183"/>
      <c r="G2232" s="183"/>
      <c r="J2232" s="183"/>
      <c r="K2232" s="183"/>
      <c r="L2232" s="183"/>
    </row>
    <row r="2233" spans="1:12" s="76" customFormat="1" x14ac:dyDescent="0.3">
      <c r="A2233" s="88"/>
      <c r="B2233" s="183"/>
      <c r="C2233" s="183"/>
      <c r="D2233" s="183"/>
      <c r="E2233" s="183"/>
      <c r="F2233" s="183"/>
      <c r="G2233" s="183"/>
      <c r="J2233" s="183"/>
      <c r="K2233" s="183"/>
      <c r="L2233" s="183"/>
    </row>
    <row r="2234" spans="1:12" s="76" customFormat="1" x14ac:dyDescent="0.3">
      <c r="A2234" s="88"/>
      <c r="B2234" s="183"/>
      <c r="C2234" s="183"/>
      <c r="D2234" s="183"/>
      <c r="E2234" s="183"/>
      <c r="F2234" s="183"/>
      <c r="G2234" s="183"/>
      <c r="J2234" s="183"/>
      <c r="K2234" s="183"/>
      <c r="L2234" s="183"/>
    </row>
    <row r="2235" spans="1:12" s="76" customFormat="1" x14ac:dyDescent="0.3">
      <c r="A2235" s="88"/>
      <c r="B2235" s="183"/>
      <c r="C2235" s="183"/>
      <c r="D2235" s="183"/>
      <c r="E2235" s="183"/>
      <c r="F2235" s="183"/>
      <c r="G2235" s="183"/>
      <c r="J2235" s="183"/>
      <c r="K2235" s="183"/>
      <c r="L2235" s="183"/>
    </row>
    <row r="2236" spans="1:12" s="76" customFormat="1" x14ac:dyDescent="0.3">
      <c r="A2236" s="88"/>
      <c r="B2236" s="183"/>
      <c r="C2236" s="183"/>
      <c r="D2236" s="183"/>
      <c r="E2236" s="183"/>
      <c r="F2236" s="183"/>
      <c r="G2236" s="183"/>
      <c r="J2236" s="183"/>
      <c r="K2236" s="183"/>
      <c r="L2236" s="183"/>
    </row>
    <row r="2237" spans="1:12" s="76" customFormat="1" x14ac:dyDescent="0.3">
      <c r="A2237" s="88"/>
      <c r="B2237" s="183"/>
      <c r="C2237" s="183"/>
      <c r="D2237" s="183"/>
      <c r="E2237" s="183"/>
      <c r="F2237" s="183"/>
      <c r="G2237" s="183"/>
      <c r="J2237" s="183"/>
      <c r="K2237" s="183"/>
      <c r="L2237" s="183"/>
    </row>
    <row r="2238" spans="1:12" s="76" customFormat="1" x14ac:dyDescent="0.3">
      <c r="A2238" s="88"/>
      <c r="B2238" s="183"/>
      <c r="C2238" s="183"/>
      <c r="D2238" s="183"/>
      <c r="E2238" s="183"/>
      <c r="F2238" s="183"/>
      <c r="G2238" s="183"/>
      <c r="J2238" s="183"/>
      <c r="K2238" s="183"/>
      <c r="L2238" s="183"/>
    </row>
    <row r="2239" spans="1:12" s="76" customFormat="1" x14ac:dyDescent="0.3">
      <c r="A2239" s="88"/>
      <c r="B2239" s="183"/>
      <c r="C2239" s="183"/>
      <c r="D2239" s="183"/>
      <c r="E2239" s="183"/>
      <c r="F2239" s="183"/>
      <c r="G2239" s="183"/>
      <c r="J2239" s="183"/>
      <c r="K2239" s="183"/>
      <c r="L2239" s="183"/>
    </row>
    <row r="2240" spans="1:12" s="76" customFormat="1" x14ac:dyDescent="0.3">
      <c r="A2240" s="88"/>
      <c r="B2240" s="183"/>
      <c r="C2240" s="183"/>
      <c r="D2240" s="183"/>
      <c r="E2240" s="183"/>
      <c r="F2240" s="183"/>
      <c r="G2240" s="183"/>
      <c r="J2240" s="183"/>
      <c r="K2240" s="183"/>
      <c r="L2240" s="183"/>
    </row>
    <row r="2241" spans="1:12" s="76" customFormat="1" x14ac:dyDescent="0.3">
      <c r="A2241" s="88"/>
      <c r="B2241" s="183"/>
      <c r="C2241" s="183"/>
      <c r="D2241" s="183"/>
      <c r="E2241" s="183"/>
      <c r="F2241" s="183"/>
      <c r="G2241" s="183"/>
      <c r="J2241" s="183"/>
      <c r="K2241" s="183"/>
      <c r="L2241" s="183"/>
    </row>
    <row r="2242" spans="1:12" s="76" customFormat="1" x14ac:dyDescent="0.3">
      <c r="A2242" s="88"/>
      <c r="B2242" s="183"/>
      <c r="C2242" s="183"/>
      <c r="D2242" s="183"/>
      <c r="E2242" s="183"/>
      <c r="F2242" s="183"/>
      <c r="G2242" s="183"/>
      <c r="J2242" s="183"/>
      <c r="K2242" s="183"/>
      <c r="L2242" s="183"/>
    </row>
    <row r="2243" spans="1:12" s="76" customFormat="1" x14ac:dyDescent="0.3">
      <c r="A2243" s="88"/>
      <c r="B2243" s="183"/>
      <c r="C2243" s="183"/>
      <c r="D2243" s="183"/>
      <c r="E2243" s="183"/>
      <c r="F2243" s="183"/>
      <c r="G2243" s="183"/>
      <c r="J2243" s="183"/>
      <c r="K2243" s="183"/>
      <c r="L2243" s="183"/>
    </row>
    <row r="2244" spans="1:12" s="76" customFormat="1" x14ac:dyDescent="0.3">
      <c r="A2244" s="88"/>
      <c r="B2244" s="183"/>
      <c r="C2244" s="183"/>
      <c r="D2244" s="183"/>
      <c r="E2244" s="183"/>
      <c r="F2244" s="183"/>
      <c r="G2244" s="183"/>
      <c r="J2244" s="183"/>
      <c r="K2244" s="183"/>
      <c r="L2244" s="183"/>
    </row>
    <row r="2245" spans="1:12" s="76" customFormat="1" x14ac:dyDescent="0.3">
      <c r="A2245" s="88"/>
      <c r="B2245" s="183"/>
      <c r="C2245" s="183"/>
      <c r="D2245" s="183"/>
      <c r="E2245" s="183"/>
      <c r="F2245" s="183"/>
      <c r="G2245" s="183"/>
      <c r="J2245" s="183"/>
      <c r="K2245" s="183"/>
      <c r="L2245" s="183"/>
    </row>
    <row r="2246" spans="1:12" s="76" customFormat="1" x14ac:dyDescent="0.3">
      <c r="A2246" s="88"/>
      <c r="B2246" s="183"/>
      <c r="C2246" s="183"/>
      <c r="D2246" s="183"/>
      <c r="E2246" s="183"/>
      <c r="F2246" s="183"/>
      <c r="G2246" s="183"/>
      <c r="J2246" s="183"/>
      <c r="K2246" s="183"/>
      <c r="L2246" s="183"/>
    </row>
    <row r="2247" spans="1:12" s="76" customFormat="1" x14ac:dyDescent="0.3">
      <c r="A2247" s="88"/>
      <c r="B2247" s="183"/>
      <c r="C2247" s="183"/>
      <c r="D2247" s="183"/>
      <c r="E2247" s="183"/>
      <c r="F2247" s="183"/>
      <c r="G2247" s="183"/>
      <c r="J2247" s="183"/>
      <c r="K2247" s="183"/>
      <c r="L2247" s="183"/>
    </row>
    <row r="2248" spans="1:12" s="76" customFormat="1" x14ac:dyDescent="0.3">
      <c r="A2248" s="88"/>
      <c r="B2248" s="183"/>
      <c r="C2248" s="183"/>
      <c r="D2248" s="183"/>
      <c r="E2248" s="183"/>
      <c r="F2248" s="183"/>
      <c r="G2248" s="183"/>
      <c r="J2248" s="183"/>
      <c r="K2248" s="183"/>
      <c r="L2248" s="183"/>
    </row>
    <row r="2249" spans="1:12" s="76" customFormat="1" x14ac:dyDescent="0.3">
      <c r="A2249" s="88"/>
      <c r="B2249" s="183"/>
      <c r="C2249" s="183"/>
      <c r="D2249" s="183"/>
      <c r="E2249" s="183"/>
      <c r="F2249" s="183"/>
      <c r="G2249" s="183"/>
      <c r="J2249" s="183"/>
      <c r="K2249" s="183"/>
      <c r="L2249" s="183"/>
    </row>
    <row r="2250" spans="1:12" s="76" customFormat="1" x14ac:dyDescent="0.3">
      <c r="A2250" s="88"/>
      <c r="B2250" s="183"/>
      <c r="C2250" s="183"/>
      <c r="D2250" s="183"/>
      <c r="E2250" s="183"/>
      <c r="F2250" s="183"/>
      <c r="G2250" s="183"/>
      <c r="J2250" s="183"/>
      <c r="K2250" s="183"/>
      <c r="L2250" s="183"/>
    </row>
    <row r="2251" spans="1:12" s="76" customFormat="1" x14ac:dyDescent="0.3">
      <c r="A2251" s="88"/>
      <c r="B2251" s="183"/>
      <c r="C2251" s="183"/>
      <c r="D2251" s="183"/>
      <c r="E2251" s="183"/>
      <c r="F2251" s="183"/>
      <c r="G2251" s="183"/>
      <c r="J2251" s="183"/>
      <c r="K2251" s="183"/>
      <c r="L2251" s="183"/>
    </row>
    <row r="2252" spans="1:12" s="76" customFormat="1" x14ac:dyDescent="0.3">
      <c r="A2252" s="88"/>
      <c r="B2252" s="183"/>
      <c r="C2252" s="183"/>
      <c r="D2252" s="183"/>
      <c r="E2252" s="183"/>
      <c r="F2252" s="183"/>
      <c r="G2252" s="183"/>
      <c r="J2252" s="183"/>
      <c r="K2252" s="183"/>
      <c r="L2252" s="183"/>
    </row>
    <row r="2253" spans="1:12" s="76" customFormat="1" x14ac:dyDescent="0.3">
      <c r="A2253" s="88"/>
      <c r="B2253" s="183"/>
      <c r="C2253" s="183"/>
      <c r="D2253" s="183"/>
      <c r="E2253" s="183"/>
      <c r="F2253" s="183"/>
      <c r="G2253" s="183"/>
      <c r="J2253" s="183"/>
      <c r="K2253" s="183"/>
      <c r="L2253" s="183"/>
    </row>
    <row r="2254" spans="1:12" s="76" customFormat="1" x14ac:dyDescent="0.3">
      <c r="A2254" s="88"/>
      <c r="B2254" s="183"/>
      <c r="C2254" s="183"/>
      <c r="D2254" s="183"/>
      <c r="E2254" s="183"/>
      <c r="F2254" s="183"/>
      <c r="G2254" s="183"/>
      <c r="J2254" s="183"/>
      <c r="K2254" s="183"/>
      <c r="L2254" s="183"/>
    </row>
    <row r="2255" spans="1:12" s="76" customFormat="1" x14ac:dyDescent="0.3">
      <c r="A2255" s="88"/>
      <c r="B2255" s="183"/>
      <c r="C2255" s="183"/>
      <c r="D2255" s="183"/>
      <c r="E2255" s="183"/>
      <c r="F2255" s="183"/>
      <c r="G2255" s="183"/>
      <c r="J2255" s="183"/>
      <c r="K2255" s="183"/>
      <c r="L2255" s="183"/>
    </row>
    <row r="2256" spans="1:12" s="76" customFormat="1" x14ac:dyDescent="0.3">
      <c r="A2256" s="88"/>
      <c r="B2256" s="183"/>
      <c r="C2256" s="183"/>
      <c r="D2256" s="183"/>
      <c r="E2256" s="183"/>
      <c r="F2256" s="183"/>
      <c r="G2256" s="183"/>
      <c r="J2256" s="183"/>
      <c r="K2256" s="183"/>
      <c r="L2256" s="183"/>
    </row>
    <row r="2257" spans="1:12" s="76" customFormat="1" x14ac:dyDescent="0.3">
      <c r="A2257" s="88"/>
      <c r="B2257" s="183"/>
      <c r="C2257" s="183"/>
      <c r="D2257" s="183"/>
      <c r="E2257" s="183"/>
      <c r="F2257" s="183"/>
      <c r="G2257" s="183"/>
      <c r="J2257" s="183"/>
      <c r="K2257" s="183"/>
      <c r="L2257" s="183"/>
    </row>
    <row r="2258" spans="1:12" s="76" customFormat="1" x14ac:dyDescent="0.3">
      <c r="A2258" s="88"/>
      <c r="B2258" s="183"/>
      <c r="C2258" s="183"/>
      <c r="D2258" s="183"/>
      <c r="E2258" s="183"/>
      <c r="F2258" s="183"/>
      <c r="G2258" s="183"/>
      <c r="J2258" s="183"/>
      <c r="K2258" s="183"/>
      <c r="L2258" s="183"/>
    </row>
    <row r="2259" spans="1:12" s="76" customFormat="1" x14ac:dyDescent="0.3">
      <c r="A2259" s="88"/>
      <c r="B2259" s="183"/>
      <c r="C2259" s="183"/>
      <c r="D2259" s="183"/>
      <c r="E2259" s="183"/>
      <c r="F2259" s="183"/>
      <c r="G2259" s="183"/>
      <c r="J2259" s="183"/>
      <c r="K2259" s="183"/>
      <c r="L2259" s="183"/>
    </row>
    <row r="2260" spans="1:12" s="76" customFormat="1" x14ac:dyDescent="0.3">
      <c r="A2260" s="88"/>
      <c r="B2260" s="183"/>
      <c r="C2260" s="183"/>
      <c r="D2260" s="183"/>
      <c r="E2260" s="183"/>
      <c r="F2260" s="183"/>
      <c r="G2260" s="183"/>
      <c r="J2260" s="183"/>
      <c r="K2260" s="183"/>
      <c r="L2260" s="183"/>
    </row>
    <row r="2261" spans="1:12" s="76" customFormat="1" x14ac:dyDescent="0.3">
      <c r="A2261" s="88"/>
      <c r="B2261" s="183"/>
      <c r="C2261" s="183"/>
      <c r="D2261" s="183"/>
      <c r="E2261" s="183"/>
      <c r="F2261" s="183"/>
      <c r="G2261" s="183"/>
      <c r="J2261" s="183"/>
      <c r="K2261" s="183"/>
      <c r="L2261" s="183"/>
    </row>
    <row r="2262" spans="1:12" s="76" customFormat="1" x14ac:dyDescent="0.3">
      <c r="A2262" s="88"/>
      <c r="B2262" s="183"/>
      <c r="C2262" s="183"/>
      <c r="D2262" s="183"/>
      <c r="E2262" s="183"/>
      <c r="F2262" s="183"/>
      <c r="G2262" s="183"/>
      <c r="J2262" s="183"/>
      <c r="K2262" s="183"/>
      <c r="L2262" s="183"/>
    </row>
    <row r="2263" spans="1:12" s="76" customFormat="1" x14ac:dyDescent="0.3">
      <c r="A2263" s="88"/>
      <c r="B2263" s="183"/>
      <c r="C2263" s="183"/>
      <c r="D2263" s="183"/>
      <c r="E2263" s="183"/>
      <c r="F2263" s="183"/>
      <c r="G2263" s="183"/>
      <c r="J2263" s="183"/>
      <c r="K2263" s="183"/>
      <c r="L2263" s="183"/>
    </row>
    <row r="2264" spans="1:12" s="76" customFormat="1" x14ac:dyDescent="0.3">
      <c r="A2264" s="88"/>
      <c r="B2264" s="183"/>
      <c r="C2264" s="183"/>
      <c r="D2264" s="183"/>
      <c r="E2264" s="183"/>
      <c r="F2264" s="183"/>
      <c r="G2264" s="183"/>
      <c r="J2264" s="183"/>
      <c r="K2264" s="183"/>
      <c r="L2264" s="183"/>
    </row>
    <row r="2265" spans="1:12" s="76" customFormat="1" x14ac:dyDescent="0.3">
      <c r="A2265" s="88"/>
      <c r="B2265" s="183"/>
      <c r="C2265" s="183"/>
      <c r="D2265" s="183"/>
      <c r="E2265" s="183"/>
      <c r="F2265" s="183"/>
      <c r="G2265" s="183"/>
      <c r="J2265" s="183"/>
      <c r="K2265" s="183"/>
      <c r="L2265" s="183"/>
    </row>
    <row r="2266" spans="1:12" s="76" customFormat="1" x14ac:dyDescent="0.3">
      <c r="A2266" s="88"/>
      <c r="B2266" s="183"/>
      <c r="C2266" s="183"/>
      <c r="D2266" s="183"/>
      <c r="E2266" s="183"/>
      <c r="F2266" s="183"/>
      <c r="G2266" s="183"/>
      <c r="J2266" s="183"/>
      <c r="K2266" s="183"/>
      <c r="L2266" s="183"/>
    </row>
    <row r="2267" spans="1:12" s="76" customFormat="1" x14ac:dyDescent="0.3">
      <c r="A2267" s="88"/>
      <c r="B2267" s="183"/>
      <c r="C2267" s="183"/>
      <c r="D2267" s="183"/>
      <c r="E2267" s="183"/>
      <c r="F2267" s="183"/>
      <c r="G2267" s="183"/>
      <c r="J2267" s="183"/>
      <c r="K2267" s="183"/>
      <c r="L2267" s="183"/>
    </row>
    <row r="2268" spans="1:12" s="76" customFormat="1" x14ac:dyDescent="0.3">
      <c r="A2268" s="88"/>
      <c r="B2268" s="183"/>
      <c r="C2268" s="183"/>
      <c r="D2268" s="183"/>
      <c r="E2268" s="183"/>
      <c r="F2268" s="183"/>
      <c r="G2268" s="183"/>
      <c r="J2268" s="183"/>
      <c r="K2268" s="183"/>
      <c r="L2268" s="183"/>
    </row>
    <row r="2269" spans="1:12" s="76" customFormat="1" x14ac:dyDescent="0.3">
      <c r="A2269" s="88"/>
      <c r="B2269" s="183"/>
      <c r="C2269" s="183"/>
      <c r="D2269" s="183"/>
      <c r="E2269" s="183"/>
      <c r="F2269" s="183"/>
      <c r="G2269" s="183"/>
      <c r="J2269" s="183"/>
      <c r="K2269" s="183"/>
      <c r="L2269" s="183"/>
    </row>
    <row r="2270" spans="1:12" s="76" customFormat="1" x14ac:dyDescent="0.3">
      <c r="A2270" s="88"/>
      <c r="B2270" s="183"/>
      <c r="C2270" s="183"/>
      <c r="D2270" s="183"/>
      <c r="E2270" s="183"/>
      <c r="F2270" s="183"/>
      <c r="G2270" s="183"/>
      <c r="J2270" s="183"/>
      <c r="K2270" s="183"/>
      <c r="L2270" s="183"/>
    </row>
    <row r="2271" spans="1:12" s="76" customFormat="1" x14ac:dyDescent="0.3">
      <c r="A2271" s="88"/>
      <c r="B2271" s="183"/>
      <c r="C2271" s="183"/>
      <c r="D2271" s="183"/>
      <c r="E2271" s="183"/>
      <c r="F2271" s="183"/>
      <c r="G2271" s="183"/>
      <c r="J2271" s="183"/>
      <c r="K2271" s="183"/>
      <c r="L2271" s="183"/>
    </row>
    <row r="2272" spans="1:12" s="76" customFormat="1" x14ac:dyDescent="0.3">
      <c r="A2272" s="88"/>
      <c r="B2272" s="183"/>
      <c r="C2272" s="183"/>
      <c r="D2272" s="183"/>
      <c r="E2272" s="183"/>
      <c r="F2272" s="183"/>
      <c r="G2272" s="183"/>
      <c r="J2272" s="183"/>
      <c r="K2272" s="183"/>
      <c r="L2272" s="183"/>
    </row>
    <row r="2273" spans="1:12" s="76" customFormat="1" x14ac:dyDescent="0.3">
      <c r="A2273" s="88"/>
      <c r="B2273" s="183"/>
      <c r="C2273" s="183"/>
      <c r="D2273" s="183"/>
      <c r="E2273" s="183"/>
      <c r="F2273" s="183"/>
      <c r="G2273" s="183"/>
      <c r="J2273" s="183"/>
      <c r="K2273" s="183"/>
      <c r="L2273" s="183"/>
    </row>
    <row r="2274" spans="1:12" s="76" customFormat="1" x14ac:dyDescent="0.3">
      <c r="A2274" s="88"/>
      <c r="B2274" s="183"/>
      <c r="C2274" s="183"/>
      <c r="D2274" s="183"/>
      <c r="E2274" s="183"/>
      <c r="F2274" s="183"/>
      <c r="G2274" s="183"/>
      <c r="J2274" s="183"/>
      <c r="K2274" s="183"/>
      <c r="L2274" s="183"/>
    </row>
    <row r="2275" spans="1:12" s="76" customFormat="1" x14ac:dyDescent="0.3">
      <c r="A2275" s="88"/>
      <c r="B2275" s="183"/>
      <c r="C2275" s="183"/>
      <c r="D2275" s="183"/>
      <c r="E2275" s="183"/>
      <c r="F2275" s="183"/>
      <c r="G2275" s="183"/>
      <c r="J2275" s="183"/>
      <c r="K2275" s="183"/>
      <c r="L2275" s="183"/>
    </row>
    <row r="2276" spans="1:12" s="76" customFormat="1" x14ac:dyDescent="0.3">
      <c r="A2276" s="88"/>
      <c r="B2276" s="183"/>
      <c r="C2276" s="183"/>
      <c r="D2276" s="183"/>
      <c r="E2276" s="183"/>
      <c r="F2276" s="183"/>
      <c r="G2276" s="183"/>
      <c r="J2276" s="183"/>
      <c r="K2276" s="183"/>
      <c r="L2276" s="183"/>
    </row>
    <row r="2277" spans="1:12" s="76" customFormat="1" x14ac:dyDescent="0.3">
      <c r="A2277" s="88"/>
      <c r="B2277" s="183"/>
      <c r="C2277" s="183"/>
      <c r="D2277" s="183"/>
      <c r="E2277" s="183"/>
      <c r="F2277" s="183"/>
      <c r="G2277" s="183"/>
      <c r="J2277" s="183"/>
      <c r="K2277" s="183"/>
      <c r="L2277" s="183"/>
    </row>
    <row r="2278" spans="1:12" s="76" customFormat="1" x14ac:dyDescent="0.3">
      <c r="A2278" s="88"/>
      <c r="B2278" s="183"/>
      <c r="C2278" s="183"/>
      <c r="D2278" s="183"/>
      <c r="E2278" s="183"/>
      <c r="F2278" s="183"/>
      <c r="G2278" s="183"/>
      <c r="J2278" s="183"/>
      <c r="K2278" s="183"/>
      <c r="L2278" s="183"/>
    </row>
    <row r="2279" spans="1:12" s="76" customFormat="1" x14ac:dyDescent="0.3">
      <c r="A2279" s="88"/>
      <c r="B2279" s="183"/>
      <c r="C2279" s="183"/>
      <c r="D2279" s="183"/>
      <c r="E2279" s="183"/>
      <c r="F2279" s="183"/>
      <c r="G2279" s="183"/>
      <c r="J2279" s="183"/>
      <c r="K2279" s="183"/>
      <c r="L2279" s="183"/>
    </row>
    <row r="2280" spans="1:12" s="76" customFormat="1" x14ac:dyDescent="0.3">
      <c r="A2280" s="88"/>
      <c r="B2280" s="183"/>
      <c r="C2280" s="183"/>
      <c r="D2280" s="183"/>
      <c r="E2280" s="183"/>
      <c r="F2280" s="183"/>
      <c r="G2280" s="183"/>
      <c r="J2280" s="183"/>
      <c r="K2280" s="183"/>
      <c r="L2280" s="183"/>
    </row>
    <row r="2281" spans="1:12" s="76" customFormat="1" x14ac:dyDescent="0.3">
      <c r="A2281" s="88"/>
      <c r="B2281" s="183"/>
      <c r="C2281" s="183"/>
      <c r="D2281" s="183"/>
      <c r="E2281" s="183"/>
      <c r="F2281" s="183"/>
      <c r="G2281" s="183"/>
      <c r="J2281" s="183"/>
      <c r="K2281" s="183"/>
      <c r="L2281" s="183"/>
    </row>
    <row r="2282" spans="1:12" s="76" customFormat="1" x14ac:dyDescent="0.3">
      <c r="A2282" s="88"/>
      <c r="B2282" s="183"/>
      <c r="C2282" s="183"/>
      <c r="D2282" s="183"/>
      <c r="E2282" s="183"/>
      <c r="F2282" s="183"/>
      <c r="G2282" s="183"/>
      <c r="J2282" s="183"/>
      <c r="K2282" s="183"/>
      <c r="L2282" s="183"/>
    </row>
    <row r="2283" spans="1:12" s="76" customFormat="1" x14ac:dyDescent="0.3">
      <c r="A2283" s="88"/>
      <c r="B2283" s="183"/>
      <c r="C2283" s="183"/>
      <c r="D2283" s="183"/>
      <c r="E2283" s="183"/>
      <c r="F2283" s="183"/>
      <c r="G2283" s="183"/>
      <c r="J2283" s="183"/>
      <c r="K2283" s="183"/>
      <c r="L2283" s="183"/>
    </row>
    <row r="2284" spans="1:12" s="76" customFormat="1" x14ac:dyDescent="0.3">
      <c r="A2284" s="88"/>
      <c r="B2284" s="183"/>
      <c r="C2284" s="183"/>
      <c r="D2284" s="183"/>
      <c r="E2284" s="183"/>
      <c r="F2284" s="183"/>
      <c r="G2284" s="183"/>
      <c r="J2284" s="183"/>
      <c r="K2284" s="183"/>
      <c r="L2284" s="183"/>
    </row>
    <row r="2285" spans="1:12" s="76" customFormat="1" x14ac:dyDescent="0.3">
      <c r="A2285" s="88"/>
      <c r="B2285" s="183"/>
      <c r="C2285" s="183"/>
      <c r="D2285" s="183"/>
      <c r="E2285" s="183"/>
      <c r="F2285" s="183"/>
      <c r="G2285" s="183"/>
      <c r="J2285" s="183"/>
      <c r="K2285" s="183"/>
      <c r="L2285" s="183"/>
    </row>
    <row r="2286" spans="1:12" s="76" customFormat="1" x14ac:dyDescent="0.3">
      <c r="A2286" s="88"/>
      <c r="B2286" s="183"/>
      <c r="C2286" s="183"/>
      <c r="D2286" s="183"/>
      <c r="E2286" s="183"/>
      <c r="F2286" s="183"/>
      <c r="G2286" s="183"/>
      <c r="J2286" s="183"/>
      <c r="K2286" s="183"/>
      <c r="L2286" s="183"/>
    </row>
    <row r="2287" spans="1:12" s="76" customFormat="1" x14ac:dyDescent="0.3">
      <c r="A2287" s="88"/>
      <c r="B2287" s="183"/>
      <c r="C2287" s="183"/>
      <c r="D2287" s="183"/>
      <c r="E2287" s="183"/>
      <c r="F2287" s="183"/>
      <c r="G2287" s="183"/>
      <c r="J2287" s="183"/>
      <c r="K2287" s="183"/>
      <c r="L2287" s="183"/>
    </row>
    <row r="2288" spans="1:12" s="76" customFormat="1" x14ac:dyDescent="0.3">
      <c r="A2288" s="88"/>
      <c r="B2288" s="183"/>
      <c r="C2288" s="183"/>
      <c r="D2288" s="183"/>
      <c r="E2288" s="183"/>
      <c r="F2288" s="183"/>
      <c r="G2288" s="183"/>
      <c r="J2288" s="183"/>
      <c r="K2288" s="183"/>
      <c r="L2288" s="183"/>
    </row>
    <row r="2289" spans="1:12" s="76" customFormat="1" x14ac:dyDescent="0.3">
      <c r="A2289" s="88"/>
      <c r="B2289" s="183"/>
      <c r="C2289" s="183"/>
      <c r="D2289" s="183"/>
      <c r="E2289" s="183"/>
      <c r="F2289" s="183"/>
      <c r="G2289" s="183"/>
      <c r="J2289" s="183"/>
      <c r="K2289" s="183"/>
      <c r="L2289" s="183"/>
    </row>
    <row r="2290" spans="1:12" s="76" customFormat="1" x14ac:dyDescent="0.3">
      <c r="A2290" s="88"/>
      <c r="B2290" s="183"/>
      <c r="C2290" s="183"/>
      <c r="D2290" s="183"/>
      <c r="E2290" s="183"/>
      <c r="F2290" s="183"/>
      <c r="G2290" s="183"/>
      <c r="J2290" s="183"/>
      <c r="K2290" s="183"/>
      <c r="L2290" s="183"/>
    </row>
    <row r="2291" spans="1:12" s="76" customFormat="1" x14ac:dyDescent="0.3">
      <c r="A2291" s="88"/>
      <c r="B2291" s="183"/>
      <c r="C2291" s="183"/>
      <c r="D2291" s="183"/>
      <c r="E2291" s="183"/>
      <c r="F2291" s="183"/>
      <c r="G2291" s="183"/>
      <c r="J2291" s="183"/>
      <c r="K2291" s="183"/>
      <c r="L2291" s="183"/>
    </row>
    <row r="2292" spans="1:12" s="76" customFormat="1" x14ac:dyDescent="0.3">
      <c r="A2292" s="88"/>
      <c r="B2292" s="183"/>
      <c r="C2292" s="183"/>
      <c r="D2292" s="183"/>
      <c r="E2292" s="183"/>
      <c r="F2292" s="183"/>
      <c r="G2292" s="183"/>
      <c r="J2292" s="183"/>
      <c r="K2292" s="183"/>
      <c r="L2292" s="183"/>
    </row>
    <row r="2293" spans="1:12" s="76" customFormat="1" x14ac:dyDescent="0.3">
      <c r="A2293" s="88"/>
      <c r="B2293" s="183"/>
      <c r="C2293" s="183"/>
      <c r="D2293" s="183"/>
      <c r="E2293" s="183"/>
      <c r="F2293" s="183"/>
      <c r="G2293" s="183"/>
      <c r="J2293" s="183"/>
      <c r="K2293" s="183"/>
      <c r="L2293" s="183"/>
    </row>
    <row r="2294" spans="1:12" s="76" customFormat="1" x14ac:dyDescent="0.3">
      <c r="A2294" s="88"/>
      <c r="B2294" s="183"/>
      <c r="C2294" s="183"/>
      <c r="D2294" s="183"/>
      <c r="E2294" s="183"/>
      <c r="F2294" s="183"/>
      <c r="G2294" s="183"/>
      <c r="J2294" s="183"/>
      <c r="K2294" s="183"/>
      <c r="L2294" s="183"/>
    </row>
    <row r="2295" spans="1:12" s="76" customFormat="1" x14ac:dyDescent="0.3">
      <c r="A2295" s="88"/>
      <c r="B2295" s="183"/>
      <c r="C2295" s="183"/>
      <c r="D2295" s="183"/>
      <c r="E2295" s="183"/>
      <c r="F2295" s="183"/>
      <c r="G2295" s="183"/>
      <c r="J2295" s="183"/>
      <c r="K2295" s="183"/>
      <c r="L2295" s="183"/>
    </row>
    <row r="2296" spans="1:12" s="76" customFormat="1" x14ac:dyDescent="0.3">
      <c r="A2296" s="88"/>
      <c r="B2296" s="183"/>
      <c r="C2296" s="183"/>
      <c r="D2296" s="183"/>
      <c r="E2296" s="183"/>
      <c r="F2296" s="183"/>
      <c r="G2296" s="183"/>
      <c r="J2296" s="183"/>
      <c r="K2296" s="183"/>
      <c r="L2296" s="183"/>
    </row>
    <row r="2297" spans="1:12" s="76" customFormat="1" x14ac:dyDescent="0.3">
      <c r="A2297" s="88"/>
      <c r="B2297" s="183"/>
      <c r="C2297" s="183"/>
      <c r="D2297" s="183"/>
      <c r="E2297" s="183"/>
      <c r="F2297" s="183"/>
      <c r="G2297" s="183"/>
      <c r="J2297" s="183"/>
      <c r="K2297" s="183"/>
      <c r="L2297" s="183"/>
    </row>
    <row r="2298" spans="1:12" s="76" customFormat="1" x14ac:dyDescent="0.3">
      <c r="A2298" s="88"/>
      <c r="B2298" s="183"/>
      <c r="C2298" s="183"/>
      <c r="D2298" s="183"/>
      <c r="E2298" s="183"/>
      <c r="F2298" s="183"/>
      <c r="G2298" s="183"/>
      <c r="J2298" s="183"/>
      <c r="K2298" s="183"/>
      <c r="L2298" s="183"/>
    </row>
    <row r="2299" spans="1:12" s="76" customFormat="1" x14ac:dyDescent="0.3">
      <c r="A2299" s="88"/>
      <c r="B2299" s="183"/>
      <c r="C2299" s="183"/>
      <c r="D2299" s="183"/>
      <c r="E2299" s="183"/>
      <c r="F2299" s="183"/>
      <c r="G2299" s="183"/>
      <c r="J2299" s="183"/>
      <c r="K2299" s="183"/>
      <c r="L2299" s="183"/>
    </row>
    <row r="2300" spans="1:12" s="76" customFormat="1" x14ac:dyDescent="0.3">
      <c r="A2300" s="88"/>
      <c r="B2300" s="183"/>
      <c r="C2300" s="183"/>
      <c r="D2300" s="183"/>
      <c r="E2300" s="183"/>
      <c r="F2300" s="183"/>
      <c r="G2300" s="183"/>
      <c r="J2300" s="183"/>
      <c r="K2300" s="183"/>
      <c r="L2300" s="183"/>
    </row>
    <row r="2301" spans="1:12" s="76" customFormat="1" x14ac:dyDescent="0.3">
      <c r="A2301" s="88"/>
      <c r="B2301" s="183"/>
      <c r="C2301" s="183"/>
      <c r="D2301" s="183"/>
      <c r="E2301" s="183"/>
      <c r="F2301" s="183"/>
      <c r="G2301" s="183"/>
      <c r="J2301" s="183"/>
      <c r="K2301" s="183"/>
      <c r="L2301" s="183"/>
    </row>
    <row r="2302" spans="1:12" s="76" customFormat="1" x14ac:dyDescent="0.3">
      <c r="A2302" s="88"/>
      <c r="B2302" s="183"/>
      <c r="C2302" s="183"/>
      <c r="D2302" s="183"/>
      <c r="E2302" s="183"/>
      <c r="F2302" s="183"/>
      <c r="G2302" s="183"/>
      <c r="J2302" s="183"/>
      <c r="K2302" s="183"/>
      <c r="L2302" s="183"/>
    </row>
    <row r="2303" spans="1:12" s="76" customFormat="1" x14ac:dyDescent="0.3">
      <c r="A2303" s="88"/>
      <c r="B2303" s="183"/>
      <c r="C2303" s="183"/>
      <c r="D2303" s="183"/>
      <c r="E2303" s="183"/>
      <c r="F2303" s="183"/>
      <c r="G2303" s="183"/>
      <c r="J2303" s="183"/>
      <c r="K2303" s="183"/>
      <c r="L2303" s="183"/>
    </row>
    <row r="2304" spans="1:12" s="76" customFormat="1" x14ac:dyDescent="0.3">
      <c r="A2304" s="88"/>
      <c r="B2304" s="183"/>
      <c r="C2304" s="183"/>
      <c r="D2304" s="183"/>
      <c r="E2304" s="183"/>
      <c r="F2304" s="183"/>
      <c r="G2304" s="183"/>
      <c r="J2304" s="183"/>
      <c r="K2304" s="183"/>
      <c r="L2304" s="183"/>
    </row>
    <row r="2305" spans="1:13" s="76" customFormat="1" x14ac:dyDescent="0.3">
      <c r="A2305" s="88"/>
      <c r="B2305" s="183"/>
      <c r="C2305" s="183"/>
      <c r="D2305" s="183"/>
      <c r="E2305" s="183"/>
      <c r="F2305" s="183"/>
      <c r="G2305" s="183"/>
      <c r="J2305" s="183"/>
      <c r="K2305" s="183"/>
      <c r="L2305" s="183"/>
    </row>
    <row r="2306" spans="1:13" s="76" customFormat="1" x14ac:dyDescent="0.3">
      <c r="A2306" s="88"/>
      <c r="B2306" s="183"/>
      <c r="C2306" s="183"/>
      <c r="D2306" s="183"/>
      <c r="E2306" s="183"/>
      <c r="F2306" s="183"/>
      <c r="G2306" s="183"/>
      <c r="J2306" s="183"/>
      <c r="K2306" s="183"/>
      <c r="L2306" s="183"/>
    </row>
    <row r="2307" spans="1:13" s="76" customFormat="1" x14ac:dyDescent="0.3">
      <c r="A2307" s="88"/>
      <c r="B2307" s="183"/>
      <c r="C2307" s="183"/>
      <c r="D2307" s="183"/>
      <c r="E2307" s="183"/>
      <c r="F2307" s="183"/>
      <c r="G2307" s="183"/>
      <c r="J2307" s="183"/>
      <c r="K2307" s="183"/>
      <c r="L2307" s="183"/>
    </row>
    <row r="2308" spans="1:13" s="76" customFormat="1" x14ac:dyDescent="0.3">
      <c r="A2308" s="88"/>
      <c r="B2308" s="183"/>
      <c r="C2308" s="183"/>
      <c r="D2308" s="183"/>
      <c r="E2308" s="183"/>
      <c r="F2308" s="183"/>
      <c r="G2308" s="183"/>
      <c r="J2308" s="183"/>
      <c r="K2308" s="183"/>
      <c r="L2308" s="183"/>
    </row>
    <row r="2309" spans="1:13" s="76" customFormat="1" x14ac:dyDescent="0.3">
      <c r="A2309" s="88"/>
      <c r="B2309" s="183"/>
      <c r="C2309" s="183"/>
      <c r="D2309" s="183"/>
      <c r="E2309" s="183"/>
      <c r="F2309" s="183"/>
      <c r="G2309" s="183"/>
      <c r="J2309" s="183"/>
      <c r="K2309" s="183"/>
      <c r="L2309" s="183"/>
    </row>
    <row r="2310" spans="1:13" s="76" customFormat="1" x14ac:dyDescent="0.3">
      <c r="A2310" s="88"/>
      <c r="B2310" s="183"/>
      <c r="C2310" s="183"/>
      <c r="D2310" s="183"/>
      <c r="E2310" s="183"/>
      <c r="F2310" s="183"/>
      <c r="G2310" s="183"/>
      <c r="J2310" s="183"/>
      <c r="K2310" s="183"/>
      <c r="L2310" s="183"/>
    </row>
    <row r="2311" spans="1:13" s="76" customFormat="1" x14ac:dyDescent="0.3">
      <c r="A2311" s="88"/>
      <c r="B2311" s="183"/>
      <c r="C2311" s="183"/>
      <c r="D2311" s="183"/>
      <c r="E2311" s="183"/>
      <c r="F2311" s="183"/>
      <c r="G2311" s="183"/>
      <c r="J2311" s="183"/>
      <c r="K2311" s="183"/>
      <c r="L2311" s="183"/>
    </row>
    <row r="2312" spans="1:13" s="76" customFormat="1" x14ac:dyDescent="0.3">
      <c r="A2312" s="88"/>
      <c r="B2312" s="183"/>
      <c r="C2312" s="183"/>
      <c r="D2312" s="183"/>
      <c r="E2312" s="183"/>
      <c r="F2312" s="183"/>
      <c r="G2312" s="183"/>
      <c r="J2312" s="183"/>
      <c r="K2312" s="183"/>
      <c r="L2312" s="183"/>
    </row>
    <row r="2313" spans="1:13" s="76" customFormat="1" x14ac:dyDescent="0.3">
      <c r="A2313" s="88"/>
      <c r="B2313" s="183"/>
      <c r="C2313" s="183"/>
      <c r="D2313" s="183"/>
      <c r="E2313" s="183"/>
      <c r="F2313" s="183"/>
      <c r="G2313" s="183"/>
      <c r="J2313" s="183"/>
      <c r="K2313" s="183"/>
      <c r="L2313" s="183"/>
    </row>
    <row r="2314" spans="1:13" s="76" customFormat="1" x14ac:dyDescent="0.3">
      <c r="A2314" s="88"/>
      <c r="B2314" s="183"/>
      <c r="C2314" s="183"/>
      <c r="D2314" s="183"/>
      <c r="E2314" s="183"/>
      <c r="F2314" s="183"/>
      <c r="G2314" s="183"/>
      <c r="J2314" s="183"/>
      <c r="K2314" s="183"/>
      <c r="L2314" s="183"/>
    </row>
    <row r="2315" spans="1:13" s="76" customFormat="1" x14ac:dyDescent="0.5">
      <c r="A2315" s="88"/>
      <c r="B2315" s="183"/>
      <c r="C2315" s="183"/>
      <c r="D2315" s="183"/>
      <c r="E2315" s="183"/>
      <c r="F2315" s="183"/>
      <c r="G2315" s="183"/>
      <c r="H2315" s="91"/>
      <c r="J2315" s="183"/>
      <c r="K2315" s="183"/>
      <c r="L2315" s="183"/>
      <c r="M2315" s="92"/>
    </row>
    <row r="2316" spans="1:13" s="76" customFormat="1" x14ac:dyDescent="0.3">
      <c r="A2316" s="88"/>
      <c r="B2316" s="183"/>
      <c r="C2316" s="183"/>
      <c r="D2316" s="183"/>
      <c r="E2316" s="183"/>
      <c r="F2316" s="183"/>
      <c r="G2316" s="183"/>
      <c r="J2316" s="183"/>
      <c r="K2316" s="183"/>
      <c r="L2316" s="183"/>
    </row>
    <row r="2317" spans="1:13" s="76" customFormat="1" x14ac:dyDescent="0.3">
      <c r="A2317" s="88"/>
      <c r="B2317" s="183"/>
      <c r="C2317" s="183"/>
      <c r="D2317" s="183"/>
      <c r="E2317" s="183"/>
      <c r="F2317" s="183"/>
      <c r="G2317" s="183"/>
      <c r="J2317" s="183"/>
      <c r="K2317" s="183"/>
      <c r="L2317" s="183"/>
    </row>
    <row r="2318" spans="1:13" s="76" customFormat="1" x14ac:dyDescent="0.3">
      <c r="A2318" s="88"/>
      <c r="B2318" s="183"/>
      <c r="C2318" s="183"/>
      <c r="D2318" s="183"/>
      <c r="E2318" s="183"/>
      <c r="F2318" s="183"/>
      <c r="G2318" s="183"/>
      <c r="J2318" s="183"/>
      <c r="K2318" s="183"/>
      <c r="L2318" s="183"/>
    </row>
    <row r="2319" spans="1:13" s="76" customFormat="1" x14ac:dyDescent="0.3">
      <c r="A2319" s="88"/>
      <c r="B2319" s="183"/>
      <c r="C2319" s="183"/>
      <c r="D2319" s="183"/>
      <c r="E2319" s="183"/>
      <c r="F2319" s="183"/>
      <c r="G2319" s="183"/>
      <c r="J2319" s="183"/>
      <c r="K2319" s="183"/>
      <c r="L2319" s="183"/>
    </row>
    <row r="2320" spans="1:13" s="76" customFormat="1" x14ac:dyDescent="0.3">
      <c r="A2320" s="88"/>
      <c r="B2320" s="183"/>
      <c r="C2320" s="183"/>
      <c r="D2320" s="183"/>
      <c r="E2320" s="183"/>
      <c r="F2320" s="183"/>
      <c r="G2320" s="183"/>
      <c r="J2320" s="183"/>
      <c r="K2320" s="183"/>
      <c r="L2320" s="183"/>
    </row>
    <row r="2321" spans="1:12" s="76" customFormat="1" x14ac:dyDescent="0.3">
      <c r="A2321" s="88"/>
      <c r="B2321" s="183"/>
      <c r="C2321" s="183"/>
      <c r="D2321" s="183"/>
      <c r="E2321" s="183"/>
      <c r="F2321" s="183"/>
      <c r="G2321" s="183"/>
      <c r="J2321" s="183"/>
      <c r="K2321" s="183"/>
      <c r="L2321" s="183"/>
    </row>
    <row r="2322" spans="1:12" s="76" customFormat="1" x14ac:dyDescent="0.3">
      <c r="A2322" s="88"/>
      <c r="B2322" s="183"/>
      <c r="C2322" s="183"/>
      <c r="D2322" s="183"/>
      <c r="E2322" s="183"/>
      <c r="F2322" s="183"/>
      <c r="G2322" s="183"/>
      <c r="J2322" s="183"/>
      <c r="K2322" s="183"/>
      <c r="L2322" s="183"/>
    </row>
    <row r="2323" spans="1:12" s="76" customFormat="1" x14ac:dyDescent="0.3">
      <c r="A2323" s="88"/>
      <c r="B2323" s="183"/>
      <c r="C2323" s="183"/>
      <c r="D2323" s="183"/>
      <c r="E2323" s="183"/>
      <c r="F2323" s="183"/>
      <c r="G2323" s="183"/>
      <c r="J2323" s="183"/>
      <c r="K2323" s="183"/>
      <c r="L2323" s="183"/>
    </row>
    <row r="2324" spans="1:12" s="76" customFormat="1" x14ac:dyDescent="0.3">
      <c r="A2324" s="88"/>
      <c r="B2324" s="183"/>
      <c r="C2324" s="183"/>
      <c r="D2324" s="183"/>
      <c r="E2324" s="183"/>
      <c r="F2324" s="183"/>
      <c r="G2324" s="183"/>
      <c r="J2324" s="183"/>
      <c r="K2324" s="183"/>
      <c r="L2324" s="183"/>
    </row>
    <row r="2325" spans="1:12" s="76" customFormat="1" x14ac:dyDescent="0.3">
      <c r="A2325" s="88"/>
      <c r="B2325" s="183"/>
      <c r="C2325" s="183"/>
      <c r="D2325" s="183"/>
      <c r="E2325" s="183"/>
      <c r="F2325" s="183"/>
      <c r="G2325" s="183"/>
      <c r="J2325" s="183"/>
      <c r="K2325" s="183"/>
      <c r="L2325" s="183"/>
    </row>
    <row r="2326" spans="1:12" s="76" customFormat="1" x14ac:dyDescent="0.3">
      <c r="A2326" s="88"/>
      <c r="B2326" s="183"/>
      <c r="C2326" s="183"/>
      <c r="D2326" s="183"/>
      <c r="E2326" s="183"/>
      <c r="F2326" s="183"/>
      <c r="G2326" s="183"/>
      <c r="J2326" s="183"/>
      <c r="K2326" s="183"/>
      <c r="L2326" s="183"/>
    </row>
    <row r="2327" spans="1:12" s="76" customFormat="1" x14ac:dyDescent="0.3">
      <c r="A2327" s="88"/>
      <c r="B2327" s="183"/>
      <c r="C2327" s="183"/>
      <c r="D2327" s="183"/>
      <c r="E2327" s="183"/>
      <c r="F2327" s="183"/>
      <c r="G2327" s="183"/>
      <c r="J2327" s="183"/>
      <c r="K2327" s="183"/>
      <c r="L2327" s="183"/>
    </row>
    <row r="2328" spans="1:12" s="76" customFormat="1" x14ac:dyDescent="0.3">
      <c r="A2328" s="88"/>
      <c r="B2328" s="183"/>
      <c r="C2328" s="183"/>
      <c r="D2328" s="183"/>
      <c r="E2328" s="183"/>
      <c r="F2328" s="183"/>
      <c r="G2328" s="183"/>
      <c r="J2328" s="183"/>
      <c r="K2328" s="183"/>
      <c r="L2328" s="183"/>
    </row>
    <row r="2329" spans="1:12" s="76" customFormat="1" x14ac:dyDescent="0.3">
      <c r="A2329" s="88"/>
      <c r="B2329" s="183"/>
      <c r="C2329" s="183"/>
      <c r="D2329" s="183"/>
      <c r="E2329" s="183"/>
      <c r="F2329" s="183"/>
      <c r="G2329" s="183"/>
      <c r="J2329" s="183"/>
      <c r="K2329" s="183"/>
      <c r="L2329" s="183"/>
    </row>
    <row r="2330" spans="1:12" s="76" customFormat="1" x14ac:dyDescent="0.3">
      <c r="A2330" s="88"/>
      <c r="B2330" s="183"/>
      <c r="C2330" s="183"/>
      <c r="D2330" s="183"/>
      <c r="E2330" s="183"/>
      <c r="F2330" s="183"/>
      <c r="G2330" s="183"/>
      <c r="J2330" s="183"/>
      <c r="K2330" s="183"/>
      <c r="L2330" s="183"/>
    </row>
    <row r="2331" spans="1:12" s="76" customFormat="1" x14ac:dyDescent="0.3">
      <c r="A2331" s="88"/>
      <c r="B2331" s="183"/>
      <c r="C2331" s="183"/>
      <c r="D2331" s="183"/>
      <c r="E2331" s="183"/>
      <c r="F2331" s="183"/>
      <c r="G2331" s="183"/>
      <c r="J2331" s="183"/>
      <c r="K2331" s="183"/>
      <c r="L2331" s="183"/>
    </row>
    <row r="2332" spans="1:12" s="76" customFormat="1" x14ac:dyDescent="0.3">
      <c r="A2332" s="88"/>
      <c r="B2332" s="183"/>
      <c r="C2332" s="183"/>
      <c r="D2332" s="183"/>
      <c r="E2332" s="183"/>
      <c r="F2332" s="183"/>
      <c r="G2332" s="183"/>
      <c r="J2332" s="183"/>
      <c r="K2332" s="183"/>
      <c r="L2332" s="183"/>
    </row>
    <row r="2333" spans="1:12" s="76" customFormat="1" x14ac:dyDescent="0.3">
      <c r="A2333" s="88"/>
      <c r="B2333" s="183"/>
      <c r="C2333" s="183"/>
      <c r="D2333" s="183"/>
      <c r="E2333" s="183"/>
      <c r="F2333" s="183"/>
      <c r="G2333" s="183"/>
      <c r="J2333" s="183"/>
      <c r="K2333" s="183"/>
      <c r="L2333" s="183"/>
    </row>
    <row r="2334" spans="1:12" s="76" customFormat="1" x14ac:dyDescent="0.3">
      <c r="A2334" s="88"/>
      <c r="B2334" s="183"/>
      <c r="C2334" s="183"/>
      <c r="D2334" s="183"/>
      <c r="E2334" s="183"/>
      <c r="F2334" s="183"/>
      <c r="G2334" s="183"/>
      <c r="J2334" s="183"/>
      <c r="K2334" s="183"/>
      <c r="L2334" s="183"/>
    </row>
    <row r="2335" spans="1:12" s="76" customFormat="1" x14ac:dyDescent="0.3">
      <c r="A2335" s="88"/>
      <c r="B2335" s="183"/>
      <c r="C2335" s="183"/>
      <c r="D2335" s="183"/>
      <c r="E2335" s="183"/>
      <c r="F2335" s="183"/>
      <c r="G2335" s="183"/>
      <c r="J2335" s="183"/>
      <c r="K2335" s="183"/>
      <c r="L2335" s="183"/>
    </row>
    <row r="2336" spans="1:12" s="76" customFormat="1" x14ac:dyDescent="0.3">
      <c r="A2336" s="88"/>
      <c r="B2336" s="183"/>
      <c r="C2336" s="183"/>
      <c r="D2336" s="183"/>
      <c r="E2336" s="183"/>
      <c r="F2336" s="183"/>
      <c r="G2336" s="183"/>
      <c r="J2336" s="183"/>
      <c r="K2336" s="183"/>
      <c r="L2336" s="183"/>
    </row>
    <row r="2337" spans="1:12" s="76" customFormat="1" x14ac:dyDescent="0.3">
      <c r="A2337" s="88"/>
      <c r="B2337" s="183"/>
      <c r="C2337" s="183"/>
      <c r="D2337" s="183"/>
      <c r="E2337" s="183"/>
      <c r="F2337" s="183"/>
      <c r="G2337" s="183"/>
      <c r="J2337" s="183"/>
      <c r="K2337" s="183"/>
      <c r="L2337" s="183"/>
    </row>
    <row r="2338" spans="1:12" s="76" customFormat="1" x14ac:dyDescent="0.3">
      <c r="A2338" s="88"/>
      <c r="B2338" s="183"/>
      <c r="C2338" s="183"/>
      <c r="D2338" s="183"/>
      <c r="E2338" s="183"/>
      <c r="F2338" s="183"/>
      <c r="G2338" s="183"/>
      <c r="J2338" s="183"/>
      <c r="K2338" s="183"/>
      <c r="L2338" s="183"/>
    </row>
    <row r="2339" spans="1:12" s="76" customFormat="1" x14ac:dyDescent="0.3">
      <c r="A2339" s="88"/>
      <c r="B2339" s="183"/>
      <c r="C2339" s="183"/>
      <c r="D2339" s="183"/>
      <c r="E2339" s="183"/>
      <c r="F2339" s="183"/>
      <c r="G2339" s="183"/>
      <c r="J2339" s="183"/>
      <c r="K2339" s="183"/>
      <c r="L2339" s="183"/>
    </row>
    <row r="2340" spans="1:12" s="76" customFormat="1" x14ac:dyDescent="0.3">
      <c r="A2340" s="88"/>
      <c r="B2340" s="183"/>
      <c r="C2340" s="183"/>
      <c r="D2340" s="183"/>
      <c r="E2340" s="183"/>
      <c r="F2340" s="183"/>
      <c r="G2340" s="183"/>
      <c r="J2340" s="183"/>
      <c r="K2340" s="183"/>
      <c r="L2340" s="183"/>
    </row>
    <row r="2341" spans="1:12" s="76" customFormat="1" x14ac:dyDescent="0.3">
      <c r="A2341" s="88"/>
      <c r="B2341" s="183"/>
      <c r="C2341" s="183"/>
      <c r="D2341" s="183"/>
      <c r="E2341" s="183"/>
      <c r="F2341" s="183"/>
      <c r="G2341" s="183"/>
      <c r="J2341" s="183"/>
      <c r="K2341" s="183"/>
      <c r="L2341" s="183"/>
    </row>
    <row r="2342" spans="1:12" s="76" customFormat="1" x14ac:dyDescent="0.3">
      <c r="A2342" s="88"/>
      <c r="B2342" s="183"/>
      <c r="C2342" s="183"/>
      <c r="D2342" s="183"/>
      <c r="E2342" s="183"/>
      <c r="F2342" s="183"/>
      <c r="G2342" s="183"/>
      <c r="J2342" s="183"/>
      <c r="K2342" s="183"/>
      <c r="L2342" s="183"/>
    </row>
    <row r="2343" spans="1:12" s="76" customFormat="1" x14ac:dyDescent="0.3">
      <c r="A2343" s="88"/>
      <c r="B2343" s="183"/>
      <c r="C2343" s="183"/>
      <c r="D2343" s="183"/>
      <c r="E2343" s="183"/>
      <c r="F2343" s="183"/>
      <c r="G2343" s="183"/>
      <c r="J2343" s="183"/>
      <c r="K2343" s="183"/>
      <c r="L2343" s="183"/>
    </row>
    <row r="2344" spans="1:12" s="76" customFormat="1" x14ac:dyDescent="0.3">
      <c r="A2344" s="88"/>
      <c r="B2344" s="183"/>
      <c r="C2344" s="183"/>
      <c r="D2344" s="183"/>
      <c r="E2344" s="183"/>
      <c r="F2344" s="183"/>
      <c r="G2344" s="183"/>
      <c r="J2344" s="183"/>
      <c r="K2344" s="183"/>
      <c r="L2344" s="183"/>
    </row>
    <row r="2345" spans="1:12" s="76" customFormat="1" x14ac:dyDescent="0.3">
      <c r="A2345" s="88"/>
      <c r="B2345" s="183"/>
      <c r="C2345" s="183"/>
      <c r="D2345" s="183"/>
      <c r="E2345" s="183"/>
      <c r="F2345" s="183"/>
      <c r="G2345" s="183"/>
      <c r="J2345" s="183"/>
      <c r="K2345" s="183"/>
      <c r="L2345" s="183"/>
    </row>
    <row r="2346" spans="1:12" s="76" customFormat="1" x14ac:dyDescent="0.3">
      <c r="A2346" s="88"/>
      <c r="B2346" s="183"/>
      <c r="C2346" s="183"/>
      <c r="D2346" s="183"/>
      <c r="E2346" s="183"/>
      <c r="F2346" s="183"/>
      <c r="G2346" s="183"/>
      <c r="J2346" s="183"/>
      <c r="K2346" s="183"/>
      <c r="L2346" s="183"/>
    </row>
    <row r="2347" spans="1:12" s="76" customFormat="1" x14ac:dyDescent="0.3">
      <c r="A2347" s="88"/>
      <c r="B2347" s="183"/>
      <c r="C2347" s="183"/>
      <c r="D2347" s="183"/>
      <c r="E2347" s="183"/>
      <c r="F2347" s="183"/>
      <c r="G2347" s="183"/>
      <c r="J2347" s="183"/>
      <c r="K2347" s="183"/>
      <c r="L2347" s="183"/>
    </row>
    <row r="2348" spans="1:12" s="76" customFormat="1" x14ac:dyDescent="0.3">
      <c r="A2348" s="88"/>
      <c r="B2348" s="183"/>
      <c r="C2348" s="183"/>
      <c r="D2348" s="183"/>
      <c r="E2348" s="183"/>
      <c r="F2348" s="183"/>
      <c r="G2348" s="183"/>
      <c r="J2348" s="183"/>
      <c r="K2348" s="183"/>
      <c r="L2348" s="183"/>
    </row>
    <row r="2349" spans="1:12" s="76" customFormat="1" x14ac:dyDescent="0.3">
      <c r="A2349" s="88"/>
      <c r="B2349" s="183"/>
      <c r="C2349" s="183"/>
      <c r="D2349" s="183"/>
      <c r="E2349" s="183"/>
      <c r="F2349" s="183"/>
      <c r="G2349" s="183"/>
      <c r="J2349" s="183"/>
      <c r="K2349" s="183"/>
      <c r="L2349" s="183"/>
    </row>
    <row r="2350" spans="1:12" s="76" customFormat="1" x14ac:dyDescent="0.3">
      <c r="A2350" s="88"/>
      <c r="B2350" s="183"/>
      <c r="C2350" s="183"/>
      <c r="D2350" s="183"/>
      <c r="E2350" s="183"/>
      <c r="F2350" s="183"/>
      <c r="G2350" s="183"/>
      <c r="J2350" s="183"/>
      <c r="K2350" s="183"/>
      <c r="L2350" s="183"/>
    </row>
    <row r="2351" spans="1:12" s="76" customFormat="1" x14ac:dyDescent="0.3">
      <c r="A2351" s="88"/>
      <c r="B2351" s="183"/>
      <c r="C2351" s="183"/>
      <c r="D2351" s="183"/>
      <c r="E2351" s="183"/>
      <c r="F2351" s="183"/>
      <c r="G2351" s="183"/>
      <c r="J2351" s="183"/>
      <c r="K2351" s="183"/>
      <c r="L2351" s="183"/>
    </row>
    <row r="2352" spans="1:12" s="76" customFormat="1" x14ac:dyDescent="0.3">
      <c r="A2352" s="88"/>
      <c r="B2352" s="183"/>
      <c r="C2352" s="183"/>
      <c r="D2352" s="183"/>
      <c r="E2352" s="183"/>
      <c r="F2352" s="183"/>
      <c r="G2352" s="183"/>
      <c r="J2352" s="183"/>
      <c r="K2352" s="183"/>
      <c r="L2352" s="183"/>
    </row>
    <row r="2353" spans="1:12" s="76" customFormat="1" x14ac:dyDescent="0.3">
      <c r="A2353" s="88"/>
      <c r="B2353" s="183"/>
      <c r="C2353" s="183"/>
      <c r="D2353" s="183"/>
      <c r="E2353" s="183"/>
      <c r="F2353" s="183"/>
      <c r="G2353" s="183"/>
      <c r="J2353" s="183"/>
      <c r="K2353" s="183"/>
      <c r="L2353" s="183"/>
    </row>
    <row r="2354" spans="1:12" s="76" customFormat="1" x14ac:dyDescent="0.3">
      <c r="A2354" s="88"/>
      <c r="B2354" s="183"/>
      <c r="C2354" s="183"/>
      <c r="D2354" s="183"/>
      <c r="E2354" s="183"/>
      <c r="F2354" s="183"/>
      <c r="G2354" s="183"/>
      <c r="J2354" s="183"/>
      <c r="K2354" s="183"/>
      <c r="L2354" s="183"/>
    </row>
    <row r="2355" spans="1:12" s="76" customFormat="1" x14ac:dyDescent="0.3">
      <c r="A2355" s="88"/>
      <c r="B2355" s="183"/>
      <c r="C2355" s="183"/>
      <c r="D2355" s="183"/>
      <c r="E2355" s="183"/>
      <c r="F2355" s="183"/>
      <c r="G2355" s="183"/>
      <c r="J2355" s="183"/>
      <c r="K2355" s="183"/>
      <c r="L2355" s="183"/>
    </row>
    <row r="2356" spans="1:12" s="76" customFormat="1" x14ac:dyDescent="0.3">
      <c r="A2356" s="88"/>
      <c r="B2356" s="183"/>
      <c r="C2356" s="183"/>
      <c r="D2356" s="183"/>
      <c r="E2356" s="183"/>
      <c r="F2356" s="183"/>
      <c r="G2356" s="183"/>
      <c r="J2356" s="183"/>
      <c r="K2356" s="183"/>
      <c r="L2356" s="183"/>
    </row>
    <row r="2357" spans="1:12" s="76" customFormat="1" x14ac:dyDescent="0.3">
      <c r="A2357" s="88"/>
      <c r="B2357" s="183"/>
      <c r="C2357" s="183"/>
      <c r="D2357" s="183"/>
      <c r="E2357" s="183"/>
      <c r="F2357" s="183"/>
      <c r="G2357" s="183"/>
      <c r="J2357" s="183"/>
      <c r="K2357" s="183"/>
      <c r="L2357" s="183"/>
    </row>
    <row r="2358" spans="1:12" s="76" customFormat="1" x14ac:dyDescent="0.3">
      <c r="A2358" s="88"/>
      <c r="B2358" s="183"/>
      <c r="C2358" s="183"/>
      <c r="D2358" s="183"/>
      <c r="E2358" s="183"/>
      <c r="F2358" s="183"/>
      <c r="G2358" s="183"/>
      <c r="J2358" s="183"/>
      <c r="K2358" s="183"/>
      <c r="L2358" s="183"/>
    </row>
    <row r="2359" spans="1:12" s="76" customFormat="1" x14ac:dyDescent="0.3">
      <c r="A2359" s="88"/>
      <c r="B2359" s="183"/>
      <c r="C2359" s="183"/>
      <c r="D2359" s="183"/>
      <c r="E2359" s="183"/>
      <c r="F2359" s="183"/>
      <c r="G2359" s="183"/>
      <c r="J2359" s="183"/>
      <c r="K2359" s="183"/>
      <c r="L2359" s="183"/>
    </row>
    <row r="2360" spans="1:12" s="76" customFormat="1" x14ac:dyDescent="0.3">
      <c r="A2360" s="88"/>
      <c r="B2360" s="183"/>
      <c r="C2360" s="183"/>
      <c r="D2360" s="183"/>
      <c r="E2360" s="183"/>
      <c r="F2360" s="183"/>
      <c r="G2360" s="183"/>
      <c r="J2360" s="183"/>
      <c r="K2360" s="183"/>
      <c r="L2360" s="183"/>
    </row>
    <row r="2361" spans="1:12" s="76" customFormat="1" x14ac:dyDescent="0.3">
      <c r="A2361" s="88"/>
      <c r="B2361" s="183"/>
      <c r="C2361" s="183"/>
      <c r="D2361" s="183"/>
      <c r="E2361" s="183"/>
      <c r="F2361" s="183"/>
      <c r="G2361" s="183"/>
      <c r="J2361" s="183"/>
      <c r="K2361" s="183"/>
      <c r="L2361" s="183"/>
    </row>
    <row r="2362" spans="1:12" s="76" customFormat="1" x14ac:dyDescent="0.3">
      <c r="A2362" s="88"/>
      <c r="B2362" s="183"/>
      <c r="C2362" s="183"/>
      <c r="D2362" s="183"/>
      <c r="E2362" s="183"/>
      <c r="F2362" s="183"/>
      <c r="G2362" s="183"/>
      <c r="J2362" s="183"/>
      <c r="K2362" s="183"/>
      <c r="L2362" s="183"/>
    </row>
    <row r="2363" spans="1:12" s="76" customFormat="1" x14ac:dyDescent="0.3">
      <c r="A2363" s="88"/>
      <c r="B2363" s="183"/>
      <c r="C2363" s="183"/>
      <c r="D2363" s="183"/>
      <c r="E2363" s="183"/>
      <c r="F2363" s="183"/>
      <c r="G2363" s="183"/>
      <c r="J2363" s="183"/>
      <c r="K2363" s="183"/>
      <c r="L2363" s="183"/>
    </row>
    <row r="2364" spans="1:12" s="76" customFormat="1" x14ac:dyDescent="0.3">
      <c r="A2364" s="88"/>
      <c r="B2364" s="183"/>
      <c r="C2364" s="183"/>
      <c r="D2364" s="183"/>
      <c r="E2364" s="183"/>
      <c r="F2364" s="183"/>
      <c r="G2364" s="183"/>
      <c r="J2364" s="183"/>
      <c r="K2364" s="183"/>
      <c r="L2364" s="183"/>
    </row>
    <row r="2365" spans="1:12" s="76" customFormat="1" x14ac:dyDescent="0.3">
      <c r="A2365" s="88"/>
      <c r="B2365" s="183"/>
      <c r="C2365" s="183"/>
      <c r="D2365" s="183"/>
      <c r="E2365" s="183"/>
      <c r="F2365" s="183"/>
      <c r="G2365" s="183"/>
      <c r="J2365" s="183"/>
      <c r="K2365" s="183"/>
      <c r="L2365" s="183"/>
    </row>
    <row r="2366" spans="1:12" s="76" customFormat="1" x14ac:dyDescent="0.3">
      <c r="A2366" s="88"/>
      <c r="B2366" s="183"/>
      <c r="C2366" s="183"/>
      <c r="D2366" s="183"/>
      <c r="E2366" s="183"/>
      <c r="F2366" s="183"/>
      <c r="G2366" s="183"/>
      <c r="J2366" s="183"/>
      <c r="K2366" s="183"/>
      <c r="L2366" s="183"/>
    </row>
    <row r="2367" spans="1:12" s="76" customFormat="1" x14ac:dyDescent="0.3">
      <c r="A2367" s="88"/>
      <c r="B2367" s="183"/>
      <c r="C2367" s="183"/>
      <c r="D2367" s="183"/>
      <c r="E2367" s="183"/>
      <c r="F2367" s="183"/>
      <c r="G2367" s="183"/>
      <c r="J2367" s="183"/>
      <c r="K2367" s="183"/>
      <c r="L2367" s="183"/>
    </row>
    <row r="2368" spans="1:12" s="76" customFormat="1" x14ac:dyDescent="0.3">
      <c r="A2368" s="88"/>
      <c r="B2368" s="183"/>
      <c r="C2368" s="183"/>
      <c r="D2368" s="183"/>
      <c r="E2368" s="183"/>
      <c r="F2368" s="183"/>
      <c r="G2368" s="183"/>
      <c r="J2368" s="183"/>
      <c r="K2368" s="183"/>
      <c r="L2368" s="183"/>
    </row>
    <row r="2369" spans="1:13" s="76" customFormat="1" x14ac:dyDescent="0.3">
      <c r="A2369" s="88"/>
      <c r="B2369" s="183"/>
      <c r="C2369" s="183"/>
      <c r="D2369" s="183"/>
      <c r="E2369" s="183"/>
      <c r="F2369" s="183"/>
      <c r="G2369" s="183"/>
      <c r="J2369" s="183"/>
      <c r="K2369" s="183"/>
      <c r="L2369" s="183"/>
    </row>
    <row r="2370" spans="1:13" s="76" customFormat="1" x14ac:dyDescent="0.3">
      <c r="A2370" s="88"/>
      <c r="B2370" s="183"/>
      <c r="C2370" s="183"/>
      <c r="D2370" s="183"/>
      <c r="E2370" s="183"/>
      <c r="F2370" s="183"/>
      <c r="G2370" s="183"/>
      <c r="J2370" s="183"/>
      <c r="K2370" s="183"/>
      <c r="L2370" s="183"/>
    </row>
    <row r="2371" spans="1:13" s="76" customFormat="1" x14ac:dyDescent="0.5">
      <c r="A2371" s="88"/>
      <c r="B2371" s="183"/>
      <c r="C2371" s="183"/>
      <c r="D2371" s="183"/>
      <c r="E2371" s="183"/>
      <c r="F2371" s="183"/>
      <c r="G2371" s="183"/>
      <c r="H2371" s="91"/>
      <c r="J2371" s="183"/>
      <c r="K2371" s="183"/>
      <c r="L2371" s="183"/>
      <c r="M2371" s="92"/>
    </row>
    <row r="2372" spans="1:13" s="76" customFormat="1" x14ac:dyDescent="0.3">
      <c r="A2372" s="88"/>
      <c r="B2372" s="183"/>
      <c r="C2372" s="183"/>
      <c r="D2372" s="183"/>
      <c r="E2372" s="183"/>
      <c r="F2372" s="183"/>
      <c r="G2372" s="183"/>
      <c r="J2372" s="183"/>
      <c r="K2372" s="183"/>
      <c r="L2372" s="183"/>
    </row>
    <row r="2373" spans="1:13" s="76" customFormat="1" x14ac:dyDescent="0.3">
      <c r="A2373" s="88"/>
      <c r="B2373" s="183"/>
      <c r="C2373" s="183"/>
      <c r="D2373" s="183"/>
      <c r="E2373" s="183"/>
      <c r="F2373" s="183"/>
      <c r="G2373" s="183"/>
      <c r="J2373" s="183"/>
      <c r="K2373" s="183"/>
      <c r="L2373" s="183"/>
    </row>
    <row r="2374" spans="1:13" s="76" customFormat="1" x14ac:dyDescent="0.3">
      <c r="A2374" s="88"/>
      <c r="B2374" s="183"/>
      <c r="C2374" s="183"/>
      <c r="D2374" s="183"/>
      <c r="E2374" s="183"/>
      <c r="F2374" s="183"/>
      <c r="G2374" s="183"/>
      <c r="J2374" s="183"/>
      <c r="K2374" s="183"/>
      <c r="L2374" s="183"/>
    </row>
    <row r="2375" spans="1:13" s="76" customFormat="1" x14ac:dyDescent="0.3">
      <c r="A2375" s="88"/>
      <c r="B2375" s="183"/>
      <c r="C2375" s="183"/>
      <c r="D2375" s="183"/>
      <c r="E2375" s="183"/>
      <c r="F2375" s="183"/>
      <c r="G2375" s="183"/>
      <c r="J2375" s="183"/>
      <c r="K2375" s="183"/>
      <c r="L2375" s="183"/>
    </row>
    <row r="2376" spans="1:13" s="76" customFormat="1" x14ac:dyDescent="0.3">
      <c r="A2376" s="88"/>
      <c r="B2376" s="183"/>
      <c r="C2376" s="183"/>
      <c r="D2376" s="183"/>
      <c r="E2376" s="183"/>
      <c r="F2376" s="183"/>
      <c r="G2376" s="183"/>
      <c r="J2376" s="183"/>
      <c r="K2376" s="183"/>
      <c r="L2376" s="183"/>
    </row>
    <row r="2377" spans="1:13" s="76" customFormat="1" x14ac:dyDescent="0.3">
      <c r="A2377" s="88"/>
      <c r="B2377" s="183"/>
      <c r="C2377" s="183"/>
      <c r="D2377" s="183"/>
      <c r="E2377" s="183"/>
      <c r="F2377" s="183"/>
      <c r="G2377" s="183"/>
      <c r="J2377" s="183"/>
      <c r="K2377" s="183"/>
      <c r="L2377" s="183"/>
    </row>
    <row r="2378" spans="1:13" s="76" customFormat="1" x14ac:dyDescent="0.3">
      <c r="A2378" s="88"/>
      <c r="B2378" s="183"/>
      <c r="C2378" s="183"/>
      <c r="D2378" s="183"/>
      <c r="E2378" s="183"/>
      <c r="F2378" s="183"/>
      <c r="G2378" s="183"/>
      <c r="J2378" s="183"/>
      <c r="K2378" s="183"/>
      <c r="L2378" s="183"/>
    </row>
    <row r="2379" spans="1:13" s="76" customFormat="1" x14ac:dyDescent="0.3">
      <c r="A2379" s="88"/>
      <c r="B2379" s="183"/>
      <c r="C2379" s="183"/>
      <c r="D2379" s="183"/>
      <c r="E2379" s="183"/>
      <c r="F2379" s="183"/>
      <c r="G2379" s="183"/>
      <c r="J2379" s="183"/>
      <c r="K2379" s="183"/>
      <c r="L2379" s="183"/>
    </row>
    <row r="2380" spans="1:13" s="76" customFormat="1" x14ac:dyDescent="0.3">
      <c r="A2380" s="88"/>
      <c r="B2380" s="183"/>
      <c r="C2380" s="183"/>
      <c r="D2380" s="183"/>
      <c r="E2380" s="183"/>
      <c r="F2380" s="183"/>
      <c r="G2380" s="183"/>
      <c r="J2380" s="183"/>
      <c r="K2380" s="183"/>
      <c r="L2380" s="183"/>
    </row>
    <row r="2381" spans="1:13" s="76" customFormat="1" x14ac:dyDescent="0.3">
      <c r="A2381" s="88"/>
      <c r="B2381" s="183"/>
      <c r="C2381" s="183"/>
      <c r="D2381" s="183"/>
      <c r="E2381" s="183"/>
      <c r="F2381" s="183"/>
      <c r="G2381" s="183"/>
      <c r="J2381" s="183"/>
      <c r="K2381" s="183"/>
      <c r="L2381" s="183"/>
    </row>
    <row r="2382" spans="1:13" s="76" customFormat="1" x14ac:dyDescent="0.3">
      <c r="A2382" s="88"/>
      <c r="B2382" s="183"/>
      <c r="C2382" s="183"/>
      <c r="D2382" s="183"/>
      <c r="E2382" s="183"/>
      <c r="F2382" s="183"/>
      <c r="G2382" s="183"/>
      <c r="J2382" s="183"/>
      <c r="K2382" s="183"/>
      <c r="L2382" s="183"/>
    </row>
    <row r="2383" spans="1:13" s="76" customFormat="1" x14ac:dyDescent="0.3">
      <c r="A2383" s="88"/>
      <c r="B2383" s="183"/>
      <c r="C2383" s="183"/>
      <c r="D2383" s="183"/>
      <c r="E2383" s="183"/>
      <c r="F2383" s="183"/>
      <c r="G2383" s="183"/>
      <c r="J2383" s="183"/>
      <c r="K2383" s="183"/>
      <c r="L2383" s="183"/>
    </row>
    <row r="2384" spans="1:13" s="76" customFormat="1" x14ac:dyDescent="0.3">
      <c r="A2384" s="88"/>
      <c r="B2384" s="183"/>
      <c r="C2384" s="183"/>
      <c r="D2384" s="183"/>
      <c r="E2384" s="183"/>
      <c r="F2384" s="183"/>
      <c r="G2384" s="183"/>
      <c r="J2384" s="183"/>
      <c r="K2384" s="183"/>
      <c r="L2384" s="183"/>
    </row>
    <row r="2385" spans="1:12" s="76" customFormat="1" x14ac:dyDescent="0.3">
      <c r="A2385" s="88"/>
      <c r="B2385" s="183"/>
      <c r="C2385" s="183"/>
      <c r="D2385" s="183"/>
      <c r="E2385" s="183"/>
      <c r="F2385" s="183"/>
      <c r="G2385" s="183"/>
      <c r="J2385" s="183"/>
      <c r="K2385" s="183"/>
      <c r="L2385" s="183"/>
    </row>
    <row r="2386" spans="1:12" s="76" customFormat="1" x14ac:dyDescent="0.3">
      <c r="A2386" s="88"/>
      <c r="B2386" s="183"/>
      <c r="C2386" s="183"/>
      <c r="D2386" s="183"/>
      <c r="E2386" s="183"/>
      <c r="F2386" s="183"/>
      <c r="G2386" s="183"/>
      <c r="J2386" s="183"/>
      <c r="K2386" s="183"/>
      <c r="L2386" s="183"/>
    </row>
    <row r="2387" spans="1:12" s="76" customFormat="1" x14ac:dyDescent="0.3">
      <c r="A2387" s="88"/>
      <c r="B2387" s="183"/>
      <c r="C2387" s="183"/>
      <c r="D2387" s="183"/>
      <c r="E2387" s="183"/>
      <c r="F2387" s="183"/>
      <c r="G2387" s="183"/>
      <c r="J2387" s="183"/>
      <c r="K2387" s="183"/>
      <c r="L2387" s="183"/>
    </row>
    <row r="2388" spans="1:12" s="76" customFormat="1" x14ac:dyDescent="0.3">
      <c r="A2388" s="88"/>
      <c r="B2388" s="183"/>
      <c r="C2388" s="183"/>
      <c r="D2388" s="183"/>
      <c r="E2388" s="183"/>
      <c r="F2388" s="183"/>
      <c r="G2388" s="183"/>
      <c r="J2388" s="183"/>
      <c r="K2388" s="183"/>
      <c r="L2388" s="183"/>
    </row>
    <row r="2389" spans="1:12" s="76" customFormat="1" x14ac:dyDescent="0.3">
      <c r="A2389" s="88"/>
      <c r="B2389" s="183"/>
      <c r="C2389" s="183"/>
      <c r="D2389" s="183"/>
      <c r="E2389" s="183"/>
      <c r="F2389" s="183"/>
      <c r="G2389" s="183"/>
      <c r="J2389" s="183"/>
      <c r="K2389" s="183"/>
      <c r="L2389" s="183"/>
    </row>
    <row r="2390" spans="1:12" s="76" customFormat="1" x14ac:dyDescent="0.3">
      <c r="A2390" s="88"/>
      <c r="B2390" s="183"/>
      <c r="C2390" s="183"/>
      <c r="D2390" s="183"/>
      <c r="E2390" s="183"/>
      <c r="F2390" s="183"/>
      <c r="G2390" s="183"/>
      <c r="J2390" s="183"/>
      <c r="K2390" s="183"/>
      <c r="L2390" s="183"/>
    </row>
    <row r="2391" spans="1:12" s="76" customFormat="1" x14ac:dyDescent="0.3">
      <c r="A2391" s="88"/>
      <c r="B2391" s="183"/>
      <c r="C2391" s="183"/>
      <c r="D2391" s="183"/>
      <c r="E2391" s="183"/>
      <c r="F2391" s="183"/>
      <c r="G2391" s="183"/>
      <c r="J2391" s="183"/>
      <c r="K2391" s="183"/>
      <c r="L2391" s="183"/>
    </row>
    <row r="2392" spans="1:12" s="76" customFormat="1" x14ac:dyDescent="0.3">
      <c r="A2392" s="88"/>
      <c r="B2392" s="183"/>
      <c r="C2392" s="183"/>
      <c r="D2392" s="183"/>
      <c r="E2392" s="183"/>
      <c r="F2392" s="183"/>
      <c r="G2392" s="183"/>
      <c r="J2392" s="183"/>
      <c r="K2392" s="183"/>
      <c r="L2392" s="183"/>
    </row>
    <row r="2393" spans="1:12" s="76" customFormat="1" x14ac:dyDescent="0.3">
      <c r="A2393" s="88"/>
      <c r="B2393" s="183"/>
      <c r="C2393" s="183"/>
      <c r="D2393" s="183"/>
      <c r="E2393" s="183"/>
      <c r="F2393" s="183"/>
      <c r="G2393" s="183"/>
      <c r="J2393" s="183"/>
      <c r="K2393" s="183"/>
      <c r="L2393" s="183"/>
    </row>
    <row r="2394" spans="1:12" s="76" customFormat="1" x14ac:dyDescent="0.3">
      <c r="A2394" s="88"/>
      <c r="B2394" s="183"/>
      <c r="C2394" s="183"/>
      <c r="D2394" s="183"/>
      <c r="E2394" s="183"/>
      <c r="F2394" s="183"/>
      <c r="G2394" s="183"/>
      <c r="J2394" s="183"/>
      <c r="K2394" s="183"/>
      <c r="L2394" s="183"/>
    </row>
    <row r="2395" spans="1:12" s="76" customFormat="1" x14ac:dyDescent="0.3">
      <c r="A2395" s="88"/>
      <c r="B2395" s="183"/>
      <c r="C2395" s="183"/>
      <c r="D2395" s="183"/>
      <c r="E2395" s="183"/>
      <c r="F2395" s="183"/>
      <c r="G2395" s="183"/>
      <c r="J2395" s="183"/>
      <c r="K2395" s="183"/>
      <c r="L2395" s="183"/>
    </row>
    <row r="2396" spans="1:12" s="76" customFormat="1" x14ac:dyDescent="0.3">
      <c r="A2396" s="88"/>
      <c r="B2396" s="183"/>
      <c r="C2396" s="183"/>
      <c r="D2396" s="183"/>
      <c r="E2396" s="183"/>
      <c r="F2396" s="183"/>
      <c r="G2396" s="183"/>
      <c r="J2396" s="183"/>
      <c r="K2396" s="183"/>
      <c r="L2396" s="183"/>
    </row>
    <row r="2397" spans="1:12" s="76" customFormat="1" x14ac:dyDescent="0.3">
      <c r="A2397" s="88"/>
      <c r="B2397" s="183"/>
      <c r="C2397" s="183"/>
      <c r="D2397" s="183"/>
      <c r="E2397" s="183"/>
      <c r="F2397" s="183"/>
      <c r="G2397" s="183"/>
      <c r="J2397" s="183"/>
      <c r="K2397" s="183"/>
      <c r="L2397" s="183"/>
    </row>
    <row r="2398" spans="1:12" s="76" customFormat="1" x14ac:dyDescent="0.3">
      <c r="A2398" s="88"/>
      <c r="B2398" s="183"/>
      <c r="C2398" s="183"/>
      <c r="D2398" s="183"/>
      <c r="E2398" s="183"/>
      <c r="F2398" s="183"/>
      <c r="G2398" s="183"/>
      <c r="J2398" s="183"/>
      <c r="K2398" s="183"/>
      <c r="L2398" s="183"/>
    </row>
    <row r="2399" spans="1:12" s="76" customFormat="1" x14ac:dyDescent="0.3">
      <c r="A2399" s="88"/>
      <c r="B2399" s="183"/>
      <c r="C2399" s="183"/>
      <c r="D2399" s="183"/>
      <c r="E2399" s="183"/>
      <c r="F2399" s="183"/>
      <c r="G2399" s="183"/>
      <c r="J2399" s="183"/>
      <c r="K2399" s="183"/>
      <c r="L2399" s="183"/>
    </row>
    <row r="2400" spans="1:12" s="76" customFormat="1" x14ac:dyDescent="0.3">
      <c r="A2400" s="88"/>
      <c r="B2400" s="183"/>
      <c r="C2400" s="183"/>
      <c r="D2400" s="183"/>
      <c r="E2400" s="183"/>
      <c r="F2400" s="183"/>
      <c r="G2400" s="183"/>
      <c r="J2400" s="183"/>
      <c r="K2400" s="183"/>
      <c r="L2400" s="183"/>
    </row>
    <row r="2401" spans="1:12" s="76" customFormat="1" x14ac:dyDescent="0.3">
      <c r="A2401" s="88"/>
      <c r="B2401" s="183"/>
      <c r="C2401" s="183"/>
      <c r="D2401" s="183"/>
      <c r="E2401" s="183"/>
      <c r="F2401" s="183"/>
      <c r="G2401" s="183"/>
      <c r="J2401" s="183"/>
      <c r="K2401" s="183"/>
      <c r="L2401" s="183"/>
    </row>
    <row r="2402" spans="1:12" s="76" customFormat="1" x14ac:dyDescent="0.3">
      <c r="A2402" s="88"/>
      <c r="B2402" s="183"/>
      <c r="C2402" s="183"/>
      <c r="D2402" s="183"/>
      <c r="E2402" s="183"/>
      <c r="F2402" s="183"/>
      <c r="G2402" s="183"/>
      <c r="J2402" s="183"/>
      <c r="K2402" s="183"/>
      <c r="L2402" s="183"/>
    </row>
    <row r="2403" spans="1:12" s="76" customFormat="1" x14ac:dyDescent="0.3">
      <c r="A2403" s="88"/>
      <c r="B2403" s="183"/>
      <c r="C2403" s="183"/>
      <c r="D2403" s="183"/>
      <c r="E2403" s="183"/>
      <c r="F2403" s="183"/>
      <c r="G2403" s="183"/>
      <c r="J2403" s="183"/>
      <c r="K2403" s="183"/>
      <c r="L2403" s="183"/>
    </row>
    <row r="2404" spans="1:12" s="76" customFormat="1" x14ac:dyDescent="0.3">
      <c r="A2404" s="88"/>
      <c r="B2404" s="183"/>
      <c r="C2404" s="183"/>
      <c r="D2404" s="183"/>
      <c r="E2404" s="183"/>
      <c r="F2404" s="183"/>
      <c r="G2404" s="183"/>
      <c r="J2404" s="183"/>
      <c r="K2404" s="183"/>
      <c r="L2404" s="183"/>
    </row>
    <row r="2405" spans="1:12" s="76" customFormat="1" x14ac:dyDescent="0.3">
      <c r="A2405" s="88"/>
      <c r="B2405" s="183"/>
      <c r="C2405" s="183"/>
      <c r="D2405" s="183"/>
      <c r="E2405" s="183"/>
      <c r="F2405" s="183"/>
      <c r="G2405" s="183"/>
      <c r="J2405" s="183"/>
      <c r="K2405" s="183"/>
      <c r="L2405" s="183"/>
    </row>
    <row r="2406" spans="1:12" s="76" customFormat="1" x14ac:dyDescent="0.3">
      <c r="A2406" s="88"/>
      <c r="B2406" s="183"/>
      <c r="C2406" s="183"/>
      <c r="D2406" s="183"/>
      <c r="E2406" s="183"/>
      <c r="F2406" s="183"/>
      <c r="G2406" s="183"/>
      <c r="J2406" s="183"/>
      <c r="K2406" s="183"/>
      <c r="L2406" s="183"/>
    </row>
    <row r="2407" spans="1:12" s="76" customFormat="1" x14ac:dyDescent="0.3">
      <c r="A2407" s="88"/>
      <c r="B2407" s="183"/>
      <c r="C2407" s="183"/>
      <c r="D2407" s="183"/>
      <c r="E2407" s="183"/>
      <c r="F2407" s="183"/>
      <c r="G2407" s="183"/>
      <c r="J2407" s="183"/>
      <c r="K2407" s="183"/>
      <c r="L2407" s="183"/>
    </row>
    <row r="2408" spans="1:12" s="76" customFormat="1" x14ac:dyDescent="0.3">
      <c r="A2408" s="88"/>
      <c r="B2408" s="183"/>
      <c r="C2408" s="183"/>
      <c r="D2408" s="183"/>
      <c r="E2408" s="183"/>
      <c r="F2408" s="183"/>
      <c r="G2408" s="183"/>
      <c r="J2408" s="183"/>
      <c r="K2408" s="183"/>
      <c r="L2408" s="183"/>
    </row>
    <row r="2409" spans="1:12" s="76" customFormat="1" x14ac:dyDescent="0.3">
      <c r="A2409" s="88"/>
      <c r="B2409" s="183"/>
      <c r="C2409" s="183"/>
      <c r="D2409" s="183"/>
      <c r="E2409" s="183"/>
      <c r="F2409" s="183"/>
      <c r="G2409" s="183"/>
      <c r="J2409" s="183"/>
      <c r="K2409" s="183"/>
      <c r="L2409" s="183"/>
    </row>
    <row r="2410" spans="1:12" s="76" customFormat="1" x14ac:dyDescent="0.3">
      <c r="A2410" s="88"/>
      <c r="B2410" s="183"/>
      <c r="C2410" s="183"/>
      <c r="D2410" s="183"/>
      <c r="E2410" s="183"/>
      <c r="F2410" s="183"/>
      <c r="G2410" s="183"/>
      <c r="J2410" s="183"/>
      <c r="K2410" s="183"/>
      <c r="L2410" s="183"/>
    </row>
    <row r="2411" spans="1:12" s="76" customFormat="1" x14ac:dyDescent="0.3">
      <c r="A2411" s="88"/>
      <c r="B2411" s="183"/>
      <c r="C2411" s="183"/>
      <c r="D2411" s="183"/>
      <c r="E2411" s="183"/>
      <c r="F2411" s="183"/>
      <c r="G2411" s="183"/>
      <c r="J2411" s="183"/>
      <c r="K2411" s="183"/>
      <c r="L2411" s="183"/>
    </row>
    <row r="2412" spans="1:12" s="76" customFormat="1" x14ac:dyDescent="0.3">
      <c r="A2412" s="88"/>
      <c r="B2412" s="183"/>
      <c r="C2412" s="183"/>
      <c r="D2412" s="183"/>
      <c r="E2412" s="183"/>
      <c r="F2412" s="183"/>
      <c r="G2412" s="183"/>
      <c r="J2412" s="183"/>
      <c r="K2412" s="183"/>
      <c r="L2412" s="183"/>
    </row>
    <row r="2413" spans="1:12" s="76" customFormat="1" x14ac:dyDescent="0.3">
      <c r="A2413" s="88"/>
      <c r="B2413" s="183"/>
      <c r="C2413" s="183"/>
      <c r="D2413" s="183"/>
      <c r="E2413" s="183"/>
      <c r="F2413" s="183"/>
      <c r="G2413" s="183"/>
      <c r="J2413" s="183"/>
      <c r="K2413" s="183"/>
      <c r="L2413" s="183"/>
    </row>
    <row r="2414" spans="1:12" s="76" customFormat="1" x14ac:dyDescent="0.3">
      <c r="A2414" s="88"/>
      <c r="B2414" s="183"/>
      <c r="C2414" s="183"/>
      <c r="D2414" s="183"/>
      <c r="E2414" s="183"/>
      <c r="F2414" s="183"/>
      <c r="G2414" s="183"/>
      <c r="J2414" s="183"/>
      <c r="K2414" s="183"/>
      <c r="L2414" s="183"/>
    </row>
    <row r="2415" spans="1:12" s="76" customFormat="1" x14ac:dyDescent="0.3">
      <c r="A2415" s="88"/>
      <c r="B2415" s="183"/>
      <c r="C2415" s="183"/>
      <c r="D2415" s="183"/>
      <c r="E2415" s="183"/>
      <c r="F2415" s="183"/>
      <c r="G2415" s="183"/>
      <c r="J2415" s="183"/>
      <c r="K2415" s="183"/>
      <c r="L2415" s="183"/>
    </row>
    <row r="2416" spans="1:12" s="76" customFormat="1" x14ac:dyDescent="0.3">
      <c r="A2416" s="88"/>
      <c r="B2416" s="183"/>
      <c r="C2416" s="183"/>
      <c r="D2416" s="183"/>
      <c r="E2416" s="183"/>
      <c r="F2416" s="183"/>
      <c r="G2416" s="183"/>
      <c r="J2416" s="183"/>
      <c r="K2416" s="183"/>
      <c r="L2416" s="183"/>
    </row>
    <row r="2417" spans="1:12" s="76" customFormat="1" x14ac:dyDescent="0.3">
      <c r="A2417" s="88"/>
      <c r="B2417" s="183"/>
      <c r="C2417" s="183"/>
      <c r="D2417" s="183"/>
      <c r="E2417" s="183"/>
      <c r="F2417" s="183"/>
      <c r="G2417" s="183"/>
      <c r="J2417" s="183"/>
      <c r="K2417" s="183"/>
      <c r="L2417" s="183"/>
    </row>
    <row r="2418" spans="1:12" s="76" customFormat="1" x14ac:dyDescent="0.3">
      <c r="A2418" s="88"/>
      <c r="B2418" s="183"/>
      <c r="C2418" s="183"/>
      <c r="D2418" s="183"/>
      <c r="E2418" s="183"/>
      <c r="F2418" s="183"/>
      <c r="G2418" s="183"/>
      <c r="J2418" s="183"/>
      <c r="K2418" s="183"/>
      <c r="L2418" s="183"/>
    </row>
    <row r="2419" spans="1:12" s="76" customFormat="1" x14ac:dyDescent="0.3">
      <c r="A2419" s="88"/>
      <c r="B2419" s="183"/>
      <c r="C2419" s="183"/>
      <c r="D2419" s="183"/>
      <c r="E2419" s="183"/>
      <c r="F2419" s="183"/>
      <c r="G2419" s="183"/>
      <c r="J2419" s="183"/>
      <c r="K2419" s="183"/>
      <c r="L2419" s="183"/>
    </row>
    <row r="2420" spans="1:12" s="76" customFormat="1" x14ac:dyDescent="0.3">
      <c r="A2420" s="88"/>
      <c r="B2420" s="183"/>
      <c r="C2420" s="183"/>
      <c r="D2420" s="183"/>
      <c r="E2420" s="183"/>
      <c r="F2420" s="183"/>
      <c r="G2420" s="183"/>
      <c r="J2420" s="183"/>
      <c r="K2420" s="183"/>
      <c r="L2420" s="183"/>
    </row>
    <row r="2421" spans="1:12" s="76" customFormat="1" x14ac:dyDescent="0.3">
      <c r="A2421" s="88"/>
      <c r="B2421" s="183"/>
      <c r="C2421" s="183"/>
      <c r="D2421" s="183"/>
      <c r="E2421" s="183"/>
      <c r="F2421" s="183"/>
      <c r="G2421" s="183"/>
      <c r="J2421" s="183"/>
      <c r="K2421" s="183"/>
      <c r="L2421" s="183"/>
    </row>
    <row r="2422" spans="1:12" s="76" customFormat="1" x14ac:dyDescent="0.3">
      <c r="A2422" s="88"/>
      <c r="B2422" s="183"/>
      <c r="C2422" s="183"/>
      <c r="D2422" s="183"/>
      <c r="E2422" s="183"/>
      <c r="F2422" s="183"/>
      <c r="G2422" s="183"/>
      <c r="J2422" s="183"/>
      <c r="K2422" s="183"/>
      <c r="L2422" s="183"/>
    </row>
    <row r="2423" spans="1:12" s="76" customFormat="1" x14ac:dyDescent="0.3">
      <c r="A2423" s="88"/>
      <c r="B2423" s="183"/>
      <c r="C2423" s="183"/>
      <c r="D2423" s="183"/>
      <c r="E2423" s="183"/>
      <c r="F2423" s="183"/>
      <c r="G2423" s="183"/>
      <c r="J2423" s="183"/>
      <c r="K2423" s="183"/>
      <c r="L2423" s="183"/>
    </row>
    <row r="2424" spans="1:12" s="76" customFormat="1" x14ac:dyDescent="0.3">
      <c r="A2424" s="88"/>
      <c r="B2424" s="183"/>
      <c r="C2424" s="183"/>
      <c r="D2424" s="183"/>
      <c r="E2424" s="183"/>
      <c r="F2424" s="183"/>
      <c r="G2424" s="183"/>
      <c r="J2424" s="183"/>
      <c r="K2424" s="183"/>
      <c r="L2424" s="183"/>
    </row>
    <row r="2425" spans="1:12" s="76" customFormat="1" x14ac:dyDescent="0.3">
      <c r="A2425" s="88"/>
      <c r="B2425" s="183"/>
      <c r="C2425" s="183"/>
      <c r="D2425" s="183"/>
      <c r="E2425" s="183"/>
      <c r="F2425" s="183"/>
      <c r="G2425" s="183"/>
      <c r="J2425" s="183"/>
      <c r="K2425" s="183"/>
      <c r="L2425" s="183"/>
    </row>
    <row r="2426" spans="1:12" s="76" customFormat="1" x14ac:dyDescent="0.3">
      <c r="A2426" s="88"/>
      <c r="B2426" s="183"/>
      <c r="C2426" s="183"/>
      <c r="D2426" s="183"/>
      <c r="E2426" s="183"/>
      <c r="F2426" s="183"/>
      <c r="G2426" s="183"/>
      <c r="J2426" s="183"/>
      <c r="K2426" s="183"/>
      <c r="L2426" s="183"/>
    </row>
    <row r="2427" spans="1:12" s="76" customFormat="1" x14ac:dyDescent="0.3">
      <c r="A2427" s="88"/>
      <c r="B2427" s="183"/>
      <c r="C2427" s="183"/>
      <c r="D2427" s="183"/>
      <c r="E2427" s="183"/>
      <c r="F2427" s="183"/>
      <c r="G2427" s="183"/>
      <c r="J2427" s="183"/>
      <c r="K2427" s="183"/>
      <c r="L2427" s="183"/>
    </row>
    <row r="2428" spans="1:12" s="76" customFormat="1" x14ac:dyDescent="0.3">
      <c r="A2428" s="88"/>
      <c r="B2428" s="183"/>
      <c r="C2428" s="183"/>
      <c r="D2428" s="183"/>
      <c r="E2428" s="183"/>
      <c r="F2428" s="183"/>
      <c r="G2428" s="183"/>
      <c r="J2428" s="183"/>
      <c r="K2428" s="183"/>
      <c r="L2428" s="183"/>
    </row>
    <row r="2429" spans="1:12" s="76" customFormat="1" x14ac:dyDescent="0.3">
      <c r="A2429" s="88"/>
      <c r="B2429" s="183"/>
      <c r="C2429" s="183"/>
      <c r="D2429" s="183"/>
      <c r="E2429" s="183"/>
      <c r="F2429" s="183"/>
      <c r="G2429" s="183"/>
      <c r="J2429" s="183"/>
      <c r="K2429" s="183"/>
      <c r="L2429" s="183"/>
    </row>
    <row r="2430" spans="1:12" s="76" customFormat="1" x14ac:dyDescent="0.3">
      <c r="A2430" s="88"/>
      <c r="B2430" s="183"/>
      <c r="C2430" s="183"/>
      <c r="D2430" s="183"/>
      <c r="E2430" s="183"/>
      <c r="F2430" s="183"/>
      <c r="G2430" s="183"/>
      <c r="J2430" s="183"/>
      <c r="K2430" s="183"/>
      <c r="L2430" s="183"/>
    </row>
    <row r="2431" spans="1:12" s="76" customFormat="1" x14ac:dyDescent="0.3">
      <c r="A2431" s="88"/>
      <c r="B2431" s="183"/>
      <c r="C2431" s="183"/>
      <c r="D2431" s="183"/>
      <c r="E2431" s="183"/>
      <c r="F2431" s="183"/>
      <c r="G2431" s="183"/>
      <c r="J2431" s="183"/>
      <c r="K2431" s="183"/>
      <c r="L2431" s="183"/>
    </row>
    <row r="2432" spans="1:12" s="76" customFormat="1" x14ac:dyDescent="0.3">
      <c r="A2432" s="88"/>
      <c r="B2432" s="183"/>
      <c r="C2432" s="183"/>
      <c r="D2432" s="183"/>
      <c r="E2432" s="183"/>
      <c r="F2432" s="183"/>
      <c r="G2432" s="183"/>
      <c r="J2432" s="183"/>
      <c r="K2432" s="183"/>
      <c r="L2432" s="183"/>
    </row>
    <row r="2433" spans="1:12" s="76" customFormat="1" x14ac:dyDescent="0.3">
      <c r="A2433" s="88"/>
      <c r="B2433" s="183"/>
      <c r="C2433" s="183"/>
      <c r="D2433" s="183"/>
      <c r="E2433" s="183"/>
      <c r="F2433" s="183"/>
      <c r="G2433" s="183"/>
      <c r="J2433" s="183"/>
      <c r="K2433" s="183"/>
      <c r="L2433" s="183"/>
    </row>
    <row r="2434" spans="1:12" s="76" customFormat="1" x14ac:dyDescent="0.3">
      <c r="A2434" s="88"/>
      <c r="B2434" s="183"/>
      <c r="C2434" s="183"/>
      <c r="D2434" s="183"/>
      <c r="E2434" s="183"/>
      <c r="F2434" s="183"/>
      <c r="G2434" s="183"/>
      <c r="J2434" s="183"/>
      <c r="K2434" s="183"/>
      <c r="L2434" s="183"/>
    </row>
    <row r="2435" spans="1:12" s="76" customFormat="1" x14ac:dyDescent="0.3">
      <c r="A2435" s="88"/>
      <c r="B2435" s="183"/>
      <c r="C2435" s="183"/>
      <c r="D2435" s="183"/>
      <c r="E2435" s="183"/>
      <c r="F2435" s="183"/>
      <c r="G2435" s="183"/>
      <c r="J2435" s="183"/>
      <c r="K2435" s="183"/>
      <c r="L2435" s="183"/>
    </row>
    <row r="2436" spans="1:12" s="76" customFormat="1" x14ac:dyDescent="0.3">
      <c r="A2436" s="88"/>
      <c r="B2436" s="183"/>
      <c r="C2436" s="183"/>
      <c r="D2436" s="183"/>
      <c r="E2436" s="183"/>
      <c r="F2436" s="183"/>
      <c r="G2436" s="183"/>
      <c r="J2436" s="183"/>
      <c r="K2436" s="183"/>
      <c r="L2436" s="183"/>
    </row>
    <row r="2437" spans="1:12" s="76" customFormat="1" x14ac:dyDescent="0.3">
      <c r="A2437" s="88"/>
      <c r="B2437" s="183"/>
      <c r="C2437" s="183"/>
      <c r="D2437" s="183"/>
      <c r="E2437" s="183"/>
      <c r="F2437" s="183"/>
      <c r="G2437" s="183"/>
      <c r="J2437" s="183"/>
      <c r="K2437" s="183"/>
      <c r="L2437" s="183"/>
    </row>
    <row r="2438" spans="1:12" s="76" customFormat="1" x14ac:dyDescent="0.3">
      <c r="A2438" s="88"/>
      <c r="B2438" s="183"/>
      <c r="C2438" s="183"/>
      <c r="D2438" s="183"/>
      <c r="E2438" s="183"/>
      <c r="F2438" s="183"/>
      <c r="G2438" s="183"/>
      <c r="J2438" s="183"/>
      <c r="K2438" s="183"/>
      <c r="L2438" s="183"/>
    </row>
    <row r="2439" spans="1:12" s="76" customFormat="1" x14ac:dyDescent="0.3">
      <c r="A2439" s="88"/>
      <c r="B2439" s="183"/>
      <c r="C2439" s="183"/>
      <c r="D2439" s="183"/>
      <c r="E2439" s="183"/>
      <c r="F2439" s="183"/>
      <c r="G2439" s="183"/>
      <c r="J2439" s="183"/>
      <c r="K2439" s="183"/>
      <c r="L2439" s="183"/>
    </row>
    <row r="2440" spans="1:12" s="76" customFormat="1" x14ac:dyDescent="0.3">
      <c r="A2440" s="88"/>
      <c r="B2440" s="183"/>
      <c r="C2440" s="183"/>
      <c r="D2440" s="183"/>
      <c r="E2440" s="183"/>
      <c r="F2440" s="183"/>
      <c r="G2440" s="183"/>
      <c r="J2440" s="183"/>
      <c r="K2440" s="183"/>
      <c r="L2440" s="183"/>
    </row>
    <row r="2441" spans="1:12" s="76" customFormat="1" x14ac:dyDescent="0.3">
      <c r="A2441" s="88"/>
      <c r="B2441" s="183"/>
      <c r="C2441" s="183"/>
      <c r="D2441" s="183"/>
      <c r="E2441" s="183"/>
      <c r="F2441" s="183"/>
      <c r="G2441" s="183"/>
      <c r="J2441" s="183"/>
      <c r="K2441" s="183"/>
      <c r="L2441" s="183"/>
    </row>
    <row r="2442" spans="1:12" s="76" customFormat="1" x14ac:dyDescent="0.3">
      <c r="A2442" s="88"/>
      <c r="B2442" s="183"/>
      <c r="C2442" s="183"/>
      <c r="D2442" s="183"/>
      <c r="E2442" s="183"/>
      <c r="F2442" s="183"/>
      <c r="G2442" s="183"/>
      <c r="J2442" s="183"/>
      <c r="K2442" s="183"/>
      <c r="L2442" s="183"/>
    </row>
    <row r="2443" spans="1:12" s="76" customFormat="1" x14ac:dyDescent="0.3">
      <c r="A2443" s="88"/>
      <c r="B2443" s="183"/>
      <c r="C2443" s="183"/>
      <c r="D2443" s="183"/>
      <c r="E2443" s="183"/>
      <c r="F2443" s="183"/>
      <c r="G2443" s="183"/>
      <c r="J2443" s="183"/>
      <c r="K2443" s="183"/>
      <c r="L2443" s="183"/>
    </row>
    <row r="2444" spans="1:12" s="76" customFormat="1" x14ac:dyDescent="0.3">
      <c r="A2444" s="88"/>
      <c r="B2444" s="183"/>
      <c r="C2444" s="183"/>
      <c r="D2444" s="183"/>
      <c r="E2444" s="183"/>
      <c r="F2444" s="183"/>
      <c r="G2444" s="183"/>
      <c r="J2444" s="183"/>
      <c r="K2444" s="183"/>
      <c r="L2444" s="183"/>
    </row>
    <row r="2445" spans="1:12" s="76" customFormat="1" x14ac:dyDescent="0.3">
      <c r="A2445" s="88"/>
      <c r="B2445" s="183"/>
      <c r="C2445" s="183"/>
      <c r="D2445" s="183"/>
      <c r="E2445" s="183"/>
      <c r="F2445" s="183"/>
      <c r="G2445" s="183"/>
      <c r="J2445" s="183"/>
      <c r="K2445" s="183"/>
      <c r="L2445" s="183"/>
    </row>
    <row r="2446" spans="1:12" s="76" customFormat="1" x14ac:dyDescent="0.3">
      <c r="A2446" s="88"/>
      <c r="B2446" s="183"/>
      <c r="C2446" s="183"/>
      <c r="D2446" s="183"/>
      <c r="E2446" s="183"/>
      <c r="F2446" s="183"/>
      <c r="G2446" s="183"/>
      <c r="J2446" s="183"/>
      <c r="K2446" s="183"/>
      <c r="L2446" s="183"/>
    </row>
    <row r="2447" spans="1:12" s="76" customFormat="1" x14ac:dyDescent="0.3">
      <c r="A2447" s="88"/>
      <c r="B2447" s="183"/>
      <c r="C2447" s="183"/>
      <c r="D2447" s="183"/>
      <c r="E2447" s="183"/>
      <c r="F2447" s="183"/>
      <c r="G2447" s="183"/>
      <c r="J2447" s="183"/>
      <c r="K2447" s="183"/>
      <c r="L2447" s="183"/>
    </row>
    <row r="2448" spans="1:12" s="76" customFormat="1" x14ac:dyDescent="0.3">
      <c r="A2448" s="88"/>
      <c r="B2448" s="183"/>
      <c r="C2448" s="183"/>
      <c r="D2448" s="183"/>
      <c r="E2448" s="183"/>
      <c r="F2448" s="183"/>
      <c r="G2448" s="183"/>
      <c r="J2448" s="183"/>
      <c r="K2448" s="183"/>
      <c r="L2448" s="183"/>
    </row>
    <row r="2449" spans="1:12" s="76" customFormat="1" x14ac:dyDescent="0.3">
      <c r="A2449" s="88"/>
      <c r="B2449" s="183"/>
      <c r="C2449" s="183"/>
      <c r="D2449" s="183"/>
      <c r="E2449" s="183"/>
      <c r="F2449" s="183"/>
      <c r="G2449" s="183"/>
      <c r="J2449" s="183"/>
      <c r="K2449" s="183"/>
      <c r="L2449" s="183"/>
    </row>
    <row r="2450" spans="1:12" s="76" customFormat="1" x14ac:dyDescent="0.3">
      <c r="A2450" s="88"/>
      <c r="B2450" s="183"/>
      <c r="C2450" s="183"/>
      <c r="D2450" s="183"/>
      <c r="E2450" s="183"/>
      <c r="F2450" s="183"/>
      <c r="G2450" s="183"/>
      <c r="J2450" s="183"/>
      <c r="K2450" s="183"/>
      <c r="L2450" s="183"/>
    </row>
    <row r="2451" spans="1:12" s="76" customFormat="1" x14ac:dyDescent="0.3">
      <c r="A2451" s="88"/>
      <c r="B2451" s="183"/>
      <c r="C2451" s="183"/>
      <c r="D2451" s="183"/>
      <c r="E2451" s="183"/>
      <c r="F2451" s="183"/>
      <c r="G2451" s="183"/>
      <c r="J2451" s="183"/>
      <c r="K2451" s="183"/>
      <c r="L2451" s="183"/>
    </row>
    <row r="2452" spans="1:12" s="76" customFormat="1" x14ac:dyDescent="0.3">
      <c r="A2452" s="88"/>
      <c r="B2452" s="183"/>
      <c r="C2452" s="183"/>
      <c r="D2452" s="183"/>
      <c r="E2452" s="183"/>
      <c r="F2452" s="183"/>
      <c r="G2452" s="183"/>
      <c r="J2452" s="183"/>
      <c r="K2452" s="183"/>
      <c r="L2452" s="183"/>
    </row>
    <row r="2453" spans="1:12" s="76" customFormat="1" x14ac:dyDescent="0.3">
      <c r="A2453" s="88"/>
      <c r="B2453" s="183"/>
      <c r="C2453" s="183"/>
      <c r="D2453" s="183"/>
      <c r="E2453" s="183"/>
      <c r="F2453" s="183"/>
      <c r="G2453" s="183"/>
      <c r="J2453" s="183"/>
      <c r="K2453" s="183"/>
      <c r="L2453" s="183"/>
    </row>
    <row r="2454" spans="1:12" s="76" customFormat="1" x14ac:dyDescent="0.3">
      <c r="A2454" s="88"/>
      <c r="B2454" s="183"/>
      <c r="C2454" s="183"/>
      <c r="D2454" s="183"/>
      <c r="E2454" s="183"/>
      <c r="F2454" s="183"/>
      <c r="G2454" s="183"/>
      <c r="J2454" s="183"/>
      <c r="K2454" s="183"/>
      <c r="L2454" s="183"/>
    </row>
    <row r="2455" spans="1:12" s="76" customFormat="1" x14ac:dyDescent="0.3">
      <c r="A2455" s="88"/>
      <c r="B2455" s="183"/>
      <c r="C2455" s="183"/>
      <c r="D2455" s="183"/>
      <c r="E2455" s="183"/>
      <c r="F2455" s="183"/>
      <c r="G2455" s="183"/>
      <c r="J2455" s="183"/>
      <c r="K2455" s="183"/>
      <c r="L2455" s="183"/>
    </row>
    <row r="2456" spans="1:12" s="76" customFormat="1" x14ac:dyDescent="0.3">
      <c r="A2456" s="88"/>
      <c r="B2456" s="183"/>
      <c r="C2456" s="183"/>
      <c r="D2456" s="183"/>
      <c r="E2456" s="183"/>
      <c r="F2456" s="183"/>
      <c r="G2456" s="183"/>
      <c r="J2456" s="183"/>
      <c r="K2456" s="183"/>
      <c r="L2456" s="183"/>
    </row>
    <row r="2457" spans="1:12" s="76" customFormat="1" x14ac:dyDescent="0.3">
      <c r="A2457" s="88"/>
      <c r="B2457" s="183"/>
      <c r="C2457" s="183"/>
      <c r="D2457" s="183"/>
      <c r="E2457" s="183"/>
      <c r="F2457" s="183"/>
      <c r="G2457" s="183"/>
      <c r="J2457" s="183"/>
      <c r="K2457" s="183"/>
      <c r="L2457" s="183"/>
    </row>
    <row r="2458" spans="1:12" s="76" customFormat="1" x14ac:dyDescent="0.3">
      <c r="A2458" s="88"/>
      <c r="B2458" s="183"/>
      <c r="C2458" s="183"/>
      <c r="D2458" s="183"/>
      <c r="E2458" s="183"/>
      <c r="F2458" s="183"/>
      <c r="G2458" s="183"/>
      <c r="J2458" s="183"/>
      <c r="K2458" s="183"/>
      <c r="L2458" s="183"/>
    </row>
    <row r="2459" spans="1:12" s="76" customFormat="1" x14ac:dyDescent="0.3">
      <c r="A2459" s="88"/>
      <c r="B2459" s="183"/>
      <c r="C2459" s="183"/>
      <c r="D2459" s="183"/>
      <c r="E2459" s="183"/>
      <c r="F2459" s="183"/>
      <c r="G2459" s="183"/>
      <c r="J2459" s="183"/>
      <c r="K2459" s="183"/>
      <c r="L2459" s="183"/>
    </row>
    <row r="2460" spans="1:12" s="76" customFormat="1" x14ac:dyDescent="0.3">
      <c r="A2460" s="88"/>
      <c r="B2460" s="183"/>
      <c r="C2460" s="183"/>
      <c r="D2460" s="183"/>
      <c r="E2460" s="183"/>
      <c r="F2460" s="183"/>
      <c r="G2460" s="183"/>
      <c r="J2460" s="183"/>
      <c r="K2460" s="183"/>
      <c r="L2460" s="183"/>
    </row>
    <row r="2461" spans="1:12" s="76" customFormat="1" x14ac:dyDescent="0.3">
      <c r="A2461" s="88"/>
      <c r="B2461" s="183"/>
      <c r="C2461" s="183"/>
      <c r="D2461" s="183"/>
      <c r="E2461" s="183"/>
      <c r="F2461" s="183"/>
      <c r="G2461" s="183"/>
      <c r="J2461" s="183"/>
      <c r="K2461" s="183"/>
      <c r="L2461" s="183"/>
    </row>
    <row r="2462" spans="1:12" s="76" customFormat="1" x14ac:dyDescent="0.3">
      <c r="A2462" s="88"/>
      <c r="B2462" s="183"/>
      <c r="C2462" s="183"/>
      <c r="D2462" s="183"/>
      <c r="E2462" s="183"/>
      <c r="F2462" s="183"/>
      <c r="G2462" s="183"/>
      <c r="J2462" s="183"/>
      <c r="K2462" s="183"/>
      <c r="L2462" s="183"/>
    </row>
    <row r="2463" spans="1:12" s="76" customFormat="1" x14ac:dyDescent="0.3">
      <c r="A2463" s="88"/>
      <c r="B2463" s="183"/>
      <c r="C2463" s="183"/>
      <c r="D2463" s="183"/>
      <c r="E2463" s="183"/>
      <c r="F2463" s="183"/>
      <c r="G2463" s="183"/>
      <c r="J2463" s="183"/>
      <c r="K2463" s="183"/>
      <c r="L2463" s="183"/>
    </row>
    <row r="2464" spans="1:12" s="76" customFormat="1" x14ac:dyDescent="0.3">
      <c r="A2464" s="88"/>
      <c r="B2464" s="183"/>
      <c r="C2464" s="183"/>
      <c r="D2464" s="183"/>
      <c r="E2464" s="183"/>
      <c r="F2464" s="183"/>
      <c r="G2464" s="183"/>
      <c r="J2464" s="183"/>
      <c r="K2464" s="183"/>
      <c r="L2464" s="183"/>
    </row>
    <row r="2465" spans="1:12" s="76" customFormat="1" x14ac:dyDescent="0.3">
      <c r="A2465" s="88"/>
      <c r="B2465" s="183"/>
      <c r="C2465" s="183"/>
      <c r="D2465" s="183"/>
      <c r="E2465" s="183"/>
      <c r="F2465" s="183"/>
      <c r="G2465" s="183"/>
      <c r="J2465" s="183"/>
      <c r="K2465" s="183"/>
      <c r="L2465" s="183"/>
    </row>
    <row r="2466" spans="1:12" s="76" customFormat="1" x14ac:dyDescent="0.3">
      <c r="A2466" s="88"/>
      <c r="B2466" s="183"/>
      <c r="C2466" s="183"/>
      <c r="D2466" s="183"/>
      <c r="E2466" s="183"/>
      <c r="F2466" s="183"/>
      <c r="G2466" s="183"/>
      <c r="J2466" s="183"/>
      <c r="K2466" s="183"/>
      <c r="L2466" s="183"/>
    </row>
    <row r="2467" spans="1:12" s="76" customFormat="1" x14ac:dyDescent="0.3">
      <c r="A2467" s="88"/>
      <c r="B2467" s="183"/>
      <c r="C2467" s="183"/>
      <c r="D2467" s="183"/>
      <c r="E2467" s="183"/>
      <c r="F2467" s="183"/>
      <c r="G2467" s="183"/>
      <c r="J2467" s="183"/>
      <c r="K2467" s="183"/>
      <c r="L2467" s="183"/>
    </row>
    <row r="2468" spans="1:12" s="76" customFormat="1" x14ac:dyDescent="0.3">
      <c r="A2468" s="88"/>
      <c r="B2468" s="183"/>
      <c r="C2468" s="183"/>
      <c r="D2468" s="183"/>
      <c r="E2468" s="183"/>
      <c r="F2468" s="183"/>
      <c r="G2468" s="183"/>
      <c r="J2468" s="183"/>
      <c r="K2468" s="183"/>
      <c r="L2468" s="183"/>
    </row>
    <row r="2469" spans="1:12" s="76" customFormat="1" x14ac:dyDescent="0.3">
      <c r="A2469" s="88"/>
      <c r="B2469" s="183"/>
      <c r="C2469" s="183"/>
      <c r="D2469" s="183"/>
      <c r="E2469" s="183"/>
      <c r="F2469" s="183"/>
      <c r="G2469" s="183"/>
      <c r="J2469" s="183"/>
      <c r="K2469" s="183"/>
      <c r="L2469" s="183"/>
    </row>
    <row r="2470" spans="1:12" s="76" customFormat="1" x14ac:dyDescent="0.3">
      <c r="A2470" s="88"/>
      <c r="B2470" s="183"/>
      <c r="C2470" s="183"/>
      <c r="D2470" s="183"/>
      <c r="E2470" s="183"/>
      <c r="F2470" s="183"/>
      <c r="G2470" s="183"/>
      <c r="J2470" s="183"/>
      <c r="K2470" s="183"/>
      <c r="L2470" s="183"/>
    </row>
    <row r="2471" spans="1:12" s="76" customFormat="1" x14ac:dyDescent="0.3">
      <c r="A2471" s="88"/>
      <c r="B2471" s="183"/>
      <c r="C2471" s="183"/>
      <c r="D2471" s="183"/>
      <c r="E2471" s="183"/>
      <c r="F2471" s="183"/>
      <c r="G2471" s="183"/>
      <c r="J2471" s="183"/>
      <c r="K2471" s="183"/>
      <c r="L2471" s="183"/>
    </row>
    <row r="2472" spans="1:12" s="76" customFormat="1" x14ac:dyDescent="0.3">
      <c r="A2472" s="88"/>
      <c r="B2472" s="183"/>
      <c r="C2472" s="183"/>
      <c r="D2472" s="183"/>
      <c r="E2472" s="183"/>
      <c r="F2472" s="183"/>
      <c r="G2472" s="183"/>
      <c r="J2472" s="183"/>
      <c r="K2472" s="183"/>
      <c r="L2472" s="183"/>
    </row>
    <row r="2473" spans="1:12" s="76" customFormat="1" x14ac:dyDescent="0.3">
      <c r="A2473" s="88"/>
      <c r="B2473" s="183"/>
      <c r="C2473" s="183"/>
      <c r="D2473" s="183"/>
      <c r="E2473" s="183"/>
      <c r="F2473" s="183"/>
      <c r="G2473" s="183"/>
      <c r="J2473" s="183"/>
      <c r="K2473" s="183"/>
      <c r="L2473" s="183"/>
    </row>
    <row r="2474" spans="1:12" s="76" customFormat="1" x14ac:dyDescent="0.3">
      <c r="A2474" s="88"/>
      <c r="B2474" s="183"/>
      <c r="C2474" s="183"/>
      <c r="D2474" s="183"/>
      <c r="E2474" s="183"/>
      <c r="F2474" s="183"/>
      <c r="G2474" s="183"/>
      <c r="J2474" s="183"/>
      <c r="K2474" s="183"/>
      <c r="L2474" s="183"/>
    </row>
    <row r="2475" spans="1:12" s="76" customFormat="1" x14ac:dyDescent="0.3">
      <c r="A2475" s="88"/>
      <c r="B2475" s="183"/>
      <c r="C2475" s="183"/>
      <c r="D2475" s="183"/>
      <c r="E2475" s="183"/>
      <c r="F2475" s="183"/>
      <c r="G2475" s="183"/>
      <c r="J2475" s="183"/>
      <c r="K2475" s="183"/>
      <c r="L2475" s="183"/>
    </row>
    <row r="2476" spans="1:12" s="76" customFormat="1" x14ac:dyDescent="0.3">
      <c r="A2476" s="88"/>
      <c r="B2476" s="183"/>
      <c r="C2476" s="183"/>
      <c r="D2476" s="183"/>
      <c r="E2476" s="183"/>
      <c r="F2476" s="183"/>
      <c r="G2476" s="183"/>
      <c r="J2476" s="183"/>
      <c r="K2476" s="183"/>
      <c r="L2476" s="183"/>
    </row>
    <row r="2477" spans="1:12" s="76" customFormat="1" x14ac:dyDescent="0.3">
      <c r="A2477" s="88"/>
      <c r="B2477" s="183"/>
      <c r="C2477" s="183"/>
      <c r="D2477" s="183"/>
      <c r="E2477" s="183"/>
      <c r="F2477" s="183"/>
      <c r="G2477" s="183"/>
      <c r="J2477" s="183"/>
      <c r="K2477" s="183"/>
      <c r="L2477" s="183"/>
    </row>
    <row r="2478" spans="1:12" s="76" customFormat="1" x14ac:dyDescent="0.3">
      <c r="A2478" s="88"/>
      <c r="B2478" s="183"/>
      <c r="C2478" s="183"/>
      <c r="D2478" s="183"/>
      <c r="E2478" s="183"/>
      <c r="F2478" s="183"/>
      <c r="G2478" s="183"/>
      <c r="J2478" s="183"/>
      <c r="K2478" s="183"/>
      <c r="L2478" s="183"/>
    </row>
    <row r="2479" spans="1:12" s="76" customFormat="1" x14ac:dyDescent="0.3">
      <c r="A2479" s="88"/>
      <c r="B2479" s="183"/>
      <c r="C2479" s="183"/>
      <c r="D2479" s="183"/>
      <c r="E2479" s="183"/>
      <c r="F2479" s="183"/>
      <c r="G2479" s="183"/>
      <c r="J2479" s="183"/>
      <c r="K2479" s="183"/>
      <c r="L2479" s="183"/>
    </row>
    <row r="2480" spans="1:12" s="76" customFormat="1" x14ac:dyDescent="0.3">
      <c r="A2480" s="88"/>
      <c r="B2480" s="183"/>
      <c r="C2480" s="183"/>
      <c r="D2480" s="183"/>
      <c r="E2480" s="183"/>
      <c r="F2480" s="183"/>
      <c r="G2480" s="183"/>
      <c r="J2480" s="183"/>
      <c r="K2480" s="183"/>
      <c r="L2480" s="183"/>
    </row>
    <row r="2481" spans="1:12" s="76" customFormat="1" x14ac:dyDescent="0.3">
      <c r="A2481" s="88"/>
      <c r="B2481" s="183"/>
      <c r="C2481" s="183"/>
      <c r="D2481" s="183"/>
      <c r="E2481" s="183"/>
      <c r="F2481" s="183"/>
      <c r="G2481" s="183"/>
      <c r="J2481" s="183"/>
      <c r="K2481" s="183"/>
      <c r="L2481" s="183"/>
    </row>
    <row r="2482" spans="1:12" s="76" customFormat="1" x14ac:dyDescent="0.3">
      <c r="A2482" s="88"/>
      <c r="B2482" s="183"/>
      <c r="C2482" s="183"/>
      <c r="D2482" s="183"/>
      <c r="E2482" s="183"/>
      <c r="F2482" s="183"/>
      <c r="G2482" s="183"/>
      <c r="J2482" s="183"/>
      <c r="K2482" s="183"/>
      <c r="L2482" s="183"/>
    </row>
    <row r="2483" spans="1:12" s="76" customFormat="1" x14ac:dyDescent="0.3">
      <c r="A2483" s="88"/>
      <c r="B2483" s="183"/>
      <c r="C2483" s="183"/>
      <c r="D2483" s="183"/>
      <c r="E2483" s="183"/>
      <c r="F2483" s="183"/>
      <c r="G2483" s="183"/>
      <c r="J2483" s="183"/>
      <c r="K2483" s="183"/>
      <c r="L2483" s="183"/>
    </row>
    <row r="2484" spans="1:12" s="76" customFormat="1" x14ac:dyDescent="0.3">
      <c r="A2484" s="88"/>
      <c r="B2484" s="183"/>
      <c r="C2484" s="183"/>
      <c r="D2484" s="183"/>
      <c r="E2484" s="183"/>
      <c r="F2484" s="183"/>
      <c r="G2484" s="183"/>
      <c r="J2484" s="183"/>
      <c r="K2484" s="183"/>
      <c r="L2484" s="183"/>
    </row>
    <row r="2485" spans="1:12" s="76" customFormat="1" x14ac:dyDescent="0.3">
      <c r="A2485" s="88"/>
      <c r="B2485" s="183"/>
      <c r="C2485" s="183"/>
      <c r="D2485" s="183"/>
      <c r="E2485" s="183"/>
      <c r="F2485" s="183"/>
      <c r="G2485" s="183"/>
      <c r="J2485" s="183"/>
      <c r="K2485" s="183"/>
      <c r="L2485" s="183"/>
    </row>
    <row r="2486" spans="1:12" s="76" customFormat="1" x14ac:dyDescent="0.3">
      <c r="A2486" s="88"/>
      <c r="B2486" s="183"/>
      <c r="C2486" s="183"/>
      <c r="D2486" s="183"/>
      <c r="E2486" s="183"/>
      <c r="F2486" s="183"/>
      <c r="G2486" s="183"/>
      <c r="J2486" s="183"/>
      <c r="K2486" s="183"/>
      <c r="L2486" s="183"/>
    </row>
    <row r="2487" spans="1:12" s="76" customFormat="1" x14ac:dyDescent="0.3">
      <c r="A2487" s="88"/>
      <c r="B2487" s="183"/>
      <c r="C2487" s="183"/>
      <c r="D2487" s="183"/>
      <c r="E2487" s="183"/>
      <c r="F2487" s="183"/>
      <c r="G2487" s="183"/>
      <c r="J2487" s="183"/>
      <c r="K2487" s="183"/>
      <c r="L2487" s="183"/>
    </row>
    <row r="2488" spans="1:12" s="76" customFormat="1" x14ac:dyDescent="0.3">
      <c r="A2488" s="88"/>
      <c r="B2488" s="183"/>
      <c r="C2488" s="183"/>
      <c r="D2488" s="183"/>
      <c r="E2488" s="183"/>
      <c r="F2488" s="183"/>
      <c r="G2488" s="183"/>
      <c r="J2488" s="183"/>
      <c r="K2488" s="183"/>
      <c r="L2488" s="183"/>
    </row>
    <row r="2489" spans="1:12" s="76" customFormat="1" x14ac:dyDescent="0.3">
      <c r="A2489" s="88"/>
      <c r="B2489" s="183"/>
      <c r="C2489" s="183"/>
      <c r="D2489" s="183"/>
      <c r="E2489" s="183"/>
      <c r="F2489" s="183"/>
      <c r="G2489" s="183"/>
      <c r="J2489" s="183"/>
      <c r="K2489" s="183"/>
      <c r="L2489" s="183"/>
    </row>
    <row r="2490" spans="1:12" s="76" customFormat="1" x14ac:dyDescent="0.3">
      <c r="A2490" s="88"/>
      <c r="B2490" s="183"/>
      <c r="C2490" s="183"/>
      <c r="D2490" s="183"/>
      <c r="E2490" s="183"/>
      <c r="F2490" s="183"/>
      <c r="G2490" s="183"/>
      <c r="J2490" s="183"/>
      <c r="K2490" s="183"/>
      <c r="L2490" s="183"/>
    </row>
    <row r="2491" spans="1:12" s="76" customFormat="1" x14ac:dyDescent="0.3">
      <c r="A2491" s="88"/>
      <c r="B2491" s="183"/>
      <c r="C2491" s="183"/>
      <c r="D2491" s="183"/>
      <c r="E2491" s="183"/>
      <c r="F2491" s="183"/>
      <c r="G2491" s="183"/>
      <c r="J2491" s="183"/>
      <c r="K2491" s="183"/>
      <c r="L2491" s="183"/>
    </row>
    <row r="2492" spans="1:12" s="76" customFormat="1" x14ac:dyDescent="0.3">
      <c r="A2492" s="88"/>
      <c r="B2492" s="183"/>
      <c r="C2492" s="183"/>
      <c r="D2492" s="183"/>
      <c r="E2492" s="183"/>
      <c r="F2492" s="183"/>
      <c r="G2492" s="183"/>
      <c r="J2492" s="183"/>
      <c r="K2492" s="183"/>
      <c r="L2492" s="183"/>
    </row>
    <row r="2493" spans="1:12" s="76" customFormat="1" x14ac:dyDescent="0.3">
      <c r="A2493" s="88"/>
      <c r="B2493" s="183"/>
      <c r="C2493" s="183"/>
      <c r="D2493" s="183"/>
      <c r="E2493" s="183"/>
      <c r="F2493" s="183"/>
      <c r="G2493" s="183"/>
      <c r="J2493" s="183"/>
      <c r="K2493" s="183"/>
      <c r="L2493" s="183"/>
    </row>
    <row r="2494" spans="1:12" s="76" customFormat="1" x14ac:dyDescent="0.3">
      <c r="A2494" s="88"/>
      <c r="B2494" s="183"/>
      <c r="C2494" s="183"/>
      <c r="D2494" s="183"/>
      <c r="E2494" s="183"/>
      <c r="F2494" s="183"/>
      <c r="G2494" s="183"/>
      <c r="J2494" s="183"/>
      <c r="K2494" s="183"/>
      <c r="L2494" s="183"/>
    </row>
    <row r="2495" spans="1:12" s="76" customFormat="1" x14ac:dyDescent="0.3">
      <c r="A2495" s="88"/>
      <c r="B2495" s="183"/>
      <c r="C2495" s="183"/>
      <c r="D2495" s="183"/>
      <c r="E2495" s="183"/>
      <c r="F2495" s="183"/>
      <c r="G2495" s="183"/>
      <c r="J2495" s="183"/>
      <c r="K2495" s="183"/>
      <c r="L2495" s="183"/>
    </row>
    <row r="2496" spans="1:12" s="76" customFormat="1" x14ac:dyDescent="0.3">
      <c r="A2496" s="88"/>
      <c r="B2496" s="183"/>
      <c r="C2496" s="183"/>
      <c r="D2496" s="183"/>
      <c r="E2496" s="183"/>
      <c r="F2496" s="183"/>
      <c r="G2496" s="183"/>
      <c r="J2496" s="183"/>
      <c r="K2496" s="183"/>
      <c r="L2496" s="183"/>
    </row>
    <row r="2497" spans="1:12" s="76" customFormat="1" x14ac:dyDescent="0.3">
      <c r="A2497" s="88"/>
      <c r="B2497" s="183"/>
      <c r="C2497" s="183"/>
      <c r="D2497" s="183"/>
      <c r="E2497" s="183"/>
      <c r="F2497" s="183"/>
      <c r="G2497" s="183"/>
      <c r="J2497" s="183"/>
      <c r="K2497" s="183"/>
      <c r="L2497" s="183"/>
    </row>
    <row r="2498" spans="1:12" s="76" customFormat="1" x14ac:dyDescent="0.3">
      <c r="A2498" s="88"/>
      <c r="B2498" s="183"/>
      <c r="C2498" s="183"/>
      <c r="D2498" s="183"/>
      <c r="E2498" s="183"/>
      <c r="F2498" s="183"/>
      <c r="G2498" s="183"/>
      <c r="J2498" s="183"/>
      <c r="K2498" s="183"/>
      <c r="L2498" s="183"/>
    </row>
    <row r="2499" spans="1:12" s="76" customFormat="1" x14ac:dyDescent="0.3">
      <c r="A2499" s="88"/>
      <c r="B2499" s="183"/>
      <c r="C2499" s="183"/>
      <c r="D2499" s="183"/>
      <c r="E2499" s="183"/>
      <c r="F2499" s="183"/>
      <c r="G2499" s="183"/>
      <c r="J2499" s="183"/>
      <c r="K2499" s="183"/>
      <c r="L2499" s="183"/>
    </row>
    <row r="2500" spans="1:12" s="76" customFormat="1" x14ac:dyDescent="0.3">
      <c r="A2500" s="88"/>
      <c r="B2500" s="183"/>
      <c r="C2500" s="183"/>
      <c r="D2500" s="183"/>
      <c r="E2500" s="183"/>
      <c r="F2500" s="183"/>
      <c r="G2500" s="183"/>
      <c r="J2500" s="183"/>
      <c r="K2500" s="183"/>
      <c r="L2500" s="183"/>
    </row>
    <row r="2501" spans="1:12" s="76" customFormat="1" x14ac:dyDescent="0.3">
      <c r="A2501" s="88"/>
      <c r="B2501" s="183"/>
      <c r="C2501" s="183"/>
      <c r="D2501" s="183"/>
      <c r="E2501" s="183"/>
      <c r="F2501" s="183"/>
      <c r="G2501" s="183"/>
      <c r="J2501" s="183"/>
      <c r="K2501" s="183"/>
      <c r="L2501" s="183"/>
    </row>
    <row r="2502" spans="1:12" s="76" customFormat="1" x14ac:dyDescent="0.3">
      <c r="A2502" s="88"/>
      <c r="B2502" s="183"/>
      <c r="C2502" s="183"/>
      <c r="D2502" s="183"/>
      <c r="E2502" s="183"/>
      <c r="F2502" s="183"/>
      <c r="G2502" s="183"/>
      <c r="J2502" s="183"/>
      <c r="K2502" s="183"/>
      <c r="L2502" s="183"/>
    </row>
    <row r="2503" spans="1:12" s="76" customFormat="1" x14ac:dyDescent="0.3">
      <c r="A2503" s="88"/>
      <c r="B2503" s="183"/>
      <c r="C2503" s="183"/>
      <c r="D2503" s="183"/>
      <c r="E2503" s="183"/>
      <c r="F2503" s="183"/>
      <c r="G2503" s="183"/>
      <c r="J2503" s="183"/>
      <c r="K2503" s="183"/>
      <c r="L2503" s="183"/>
    </row>
    <row r="2504" spans="1:12" s="76" customFormat="1" x14ac:dyDescent="0.3">
      <c r="A2504" s="88"/>
      <c r="B2504" s="183"/>
      <c r="C2504" s="183"/>
      <c r="D2504" s="183"/>
      <c r="E2504" s="183"/>
      <c r="F2504" s="183"/>
      <c r="G2504" s="183"/>
      <c r="J2504" s="183"/>
      <c r="K2504" s="183"/>
      <c r="L2504" s="183"/>
    </row>
    <row r="2505" spans="1:12" s="76" customFormat="1" x14ac:dyDescent="0.3">
      <c r="A2505" s="88"/>
      <c r="B2505" s="183"/>
      <c r="C2505" s="183"/>
      <c r="D2505" s="183"/>
      <c r="E2505" s="183"/>
      <c r="F2505" s="183"/>
      <c r="G2505" s="183"/>
      <c r="J2505" s="183"/>
      <c r="K2505" s="183"/>
      <c r="L2505" s="183"/>
    </row>
    <row r="2506" spans="1:12" s="76" customFormat="1" x14ac:dyDescent="0.3">
      <c r="A2506" s="88"/>
      <c r="B2506" s="183"/>
      <c r="C2506" s="183"/>
      <c r="D2506" s="183"/>
      <c r="E2506" s="183"/>
      <c r="F2506" s="183"/>
      <c r="G2506" s="183"/>
      <c r="J2506" s="183"/>
      <c r="K2506" s="183"/>
      <c r="L2506" s="183"/>
    </row>
    <row r="2507" spans="1:12" s="76" customFormat="1" x14ac:dyDescent="0.3">
      <c r="A2507" s="88"/>
      <c r="B2507" s="183"/>
      <c r="C2507" s="183"/>
      <c r="D2507" s="183"/>
      <c r="E2507" s="183"/>
      <c r="F2507" s="183"/>
      <c r="G2507" s="183"/>
      <c r="J2507" s="183"/>
      <c r="K2507" s="183"/>
      <c r="L2507" s="183"/>
    </row>
    <row r="2508" spans="1:12" s="76" customFormat="1" x14ac:dyDescent="0.3">
      <c r="A2508" s="88"/>
      <c r="B2508" s="183"/>
      <c r="C2508" s="183"/>
      <c r="D2508" s="183"/>
      <c r="E2508" s="183"/>
      <c r="F2508" s="183"/>
      <c r="G2508" s="183"/>
      <c r="J2508" s="183"/>
      <c r="K2508" s="183"/>
      <c r="L2508" s="183"/>
    </row>
    <row r="2509" spans="1:12" s="76" customFormat="1" x14ac:dyDescent="0.3">
      <c r="A2509" s="88"/>
      <c r="B2509" s="183"/>
      <c r="C2509" s="183"/>
      <c r="D2509" s="183"/>
      <c r="E2509" s="183"/>
      <c r="F2509" s="183"/>
      <c r="G2509" s="183"/>
      <c r="J2509" s="183"/>
      <c r="K2509" s="183"/>
      <c r="L2509" s="183"/>
    </row>
    <row r="2510" spans="1:12" s="76" customFormat="1" x14ac:dyDescent="0.3">
      <c r="A2510" s="88"/>
      <c r="B2510" s="183"/>
      <c r="C2510" s="183"/>
      <c r="D2510" s="183"/>
      <c r="E2510" s="183"/>
      <c r="F2510" s="183"/>
      <c r="G2510" s="183"/>
      <c r="J2510" s="183"/>
      <c r="K2510" s="183"/>
      <c r="L2510" s="183"/>
    </row>
    <row r="2511" spans="1:12" s="76" customFormat="1" x14ac:dyDescent="0.3">
      <c r="A2511" s="88"/>
      <c r="B2511" s="183"/>
      <c r="C2511" s="183"/>
      <c r="D2511" s="183"/>
      <c r="E2511" s="183"/>
      <c r="F2511" s="183"/>
      <c r="G2511" s="183"/>
      <c r="J2511" s="183"/>
      <c r="K2511" s="183"/>
      <c r="L2511" s="183"/>
    </row>
    <row r="2512" spans="1:12" s="76" customFormat="1" x14ac:dyDescent="0.3">
      <c r="A2512" s="88"/>
      <c r="B2512" s="183"/>
      <c r="C2512" s="183"/>
      <c r="D2512" s="183"/>
      <c r="E2512" s="183"/>
      <c r="F2512" s="183"/>
      <c r="G2512" s="183"/>
      <c r="J2512" s="183"/>
      <c r="K2512" s="183"/>
      <c r="L2512" s="183"/>
    </row>
    <row r="2513" spans="1:12" s="76" customFormat="1" x14ac:dyDescent="0.3">
      <c r="A2513" s="88"/>
      <c r="B2513" s="183"/>
      <c r="C2513" s="183"/>
      <c r="D2513" s="183"/>
      <c r="E2513" s="183"/>
      <c r="F2513" s="183"/>
      <c r="G2513" s="183"/>
      <c r="J2513" s="183"/>
      <c r="K2513" s="183"/>
      <c r="L2513" s="183"/>
    </row>
    <row r="2514" spans="1:12" s="76" customFormat="1" x14ac:dyDescent="0.3">
      <c r="A2514" s="88"/>
      <c r="B2514" s="183"/>
      <c r="C2514" s="183"/>
      <c r="D2514" s="183"/>
      <c r="E2514" s="183"/>
      <c r="F2514" s="183"/>
      <c r="G2514" s="183"/>
      <c r="J2514" s="183"/>
      <c r="K2514" s="183"/>
      <c r="L2514" s="183"/>
    </row>
    <row r="2515" spans="1:12" s="76" customFormat="1" x14ac:dyDescent="0.3">
      <c r="A2515" s="88"/>
      <c r="B2515" s="183"/>
      <c r="C2515" s="183"/>
      <c r="D2515" s="183"/>
      <c r="E2515" s="183"/>
      <c r="F2515" s="183"/>
      <c r="G2515" s="183"/>
      <c r="J2515" s="183"/>
      <c r="K2515" s="183"/>
      <c r="L2515" s="183"/>
    </row>
    <row r="2516" spans="1:12" s="76" customFormat="1" x14ac:dyDescent="0.3">
      <c r="A2516" s="88"/>
      <c r="B2516" s="183"/>
      <c r="C2516" s="183"/>
      <c r="D2516" s="183"/>
      <c r="E2516" s="183"/>
      <c r="F2516" s="183"/>
      <c r="G2516" s="183"/>
      <c r="J2516" s="183"/>
      <c r="K2516" s="183"/>
      <c r="L2516" s="183"/>
    </row>
    <row r="2517" spans="1:12" s="76" customFormat="1" x14ac:dyDescent="0.3">
      <c r="A2517" s="88"/>
      <c r="B2517" s="183"/>
      <c r="C2517" s="183"/>
      <c r="D2517" s="183"/>
      <c r="E2517" s="183"/>
      <c r="F2517" s="183"/>
      <c r="G2517" s="183"/>
      <c r="J2517" s="183"/>
      <c r="K2517" s="183"/>
      <c r="L2517" s="183"/>
    </row>
    <row r="2518" spans="1:12" s="76" customFormat="1" x14ac:dyDescent="0.3">
      <c r="A2518" s="88"/>
      <c r="B2518" s="183"/>
      <c r="C2518" s="183"/>
      <c r="D2518" s="183"/>
      <c r="E2518" s="183"/>
      <c r="F2518" s="183"/>
      <c r="G2518" s="183"/>
      <c r="J2518" s="183"/>
      <c r="K2518" s="183"/>
      <c r="L2518" s="183"/>
    </row>
    <row r="2519" spans="1:12" s="76" customFormat="1" x14ac:dyDescent="0.3">
      <c r="A2519" s="88"/>
      <c r="B2519" s="183"/>
      <c r="C2519" s="183"/>
      <c r="D2519" s="183"/>
      <c r="E2519" s="183"/>
      <c r="F2519" s="183"/>
      <c r="G2519" s="183"/>
      <c r="J2519" s="183"/>
      <c r="K2519" s="183"/>
      <c r="L2519" s="183"/>
    </row>
    <row r="2520" spans="1:12" s="76" customFormat="1" x14ac:dyDescent="0.3">
      <c r="A2520" s="88"/>
      <c r="B2520" s="183"/>
      <c r="C2520" s="183"/>
      <c r="D2520" s="183"/>
      <c r="E2520" s="183"/>
      <c r="F2520" s="183"/>
      <c r="G2520" s="183"/>
      <c r="J2520" s="183"/>
      <c r="K2520" s="183"/>
      <c r="L2520" s="183"/>
    </row>
    <row r="2521" spans="1:12" s="76" customFormat="1" x14ac:dyDescent="0.3">
      <c r="A2521" s="88"/>
      <c r="B2521" s="183"/>
      <c r="C2521" s="183"/>
      <c r="D2521" s="183"/>
      <c r="E2521" s="183"/>
      <c r="F2521" s="183"/>
      <c r="G2521" s="183"/>
      <c r="J2521" s="183"/>
      <c r="K2521" s="183"/>
      <c r="L2521" s="183"/>
    </row>
    <row r="2522" spans="1:12" s="76" customFormat="1" x14ac:dyDescent="0.3">
      <c r="A2522" s="88"/>
      <c r="B2522" s="183"/>
      <c r="C2522" s="183"/>
      <c r="D2522" s="183"/>
      <c r="E2522" s="183"/>
      <c r="F2522" s="183"/>
      <c r="G2522" s="183"/>
      <c r="J2522" s="183"/>
      <c r="K2522" s="183"/>
      <c r="L2522" s="183"/>
    </row>
    <row r="2523" spans="1:12" s="76" customFormat="1" x14ac:dyDescent="0.3">
      <c r="A2523" s="88"/>
      <c r="B2523" s="183"/>
      <c r="C2523" s="183"/>
      <c r="D2523" s="183"/>
      <c r="E2523" s="183"/>
      <c r="F2523" s="183"/>
      <c r="G2523" s="183"/>
      <c r="J2523" s="183"/>
      <c r="K2523" s="183"/>
      <c r="L2523" s="183"/>
    </row>
    <row r="2524" spans="1:12" s="76" customFormat="1" x14ac:dyDescent="0.3">
      <c r="A2524" s="88"/>
      <c r="B2524" s="183"/>
      <c r="C2524" s="183"/>
      <c r="D2524" s="183"/>
      <c r="E2524" s="183"/>
      <c r="F2524" s="183"/>
      <c r="G2524" s="183"/>
      <c r="J2524" s="183"/>
      <c r="K2524" s="183"/>
      <c r="L2524" s="183"/>
    </row>
    <row r="2525" spans="1:12" s="76" customFormat="1" x14ac:dyDescent="0.3">
      <c r="A2525" s="88"/>
      <c r="B2525" s="183"/>
      <c r="C2525" s="183"/>
      <c r="D2525" s="183"/>
      <c r="E2525" s="183"/>
      <c r="F2525" s="183"/>
      <c r="G2525" s="183"/>
      <c r="J2525" s="183"/>
      <c r="K2525" s="183"/>
      <c r="L2525" s="183"/>
    </row>
    <row r="2526" spans="1:12" s="76" customFormat="1" x14ac:dyDescent="0.3">
      <c r="A2526" s="88"/>
      <c r="B2526" s="183"/>
      <c r="C2526" s="183"/>
      <c r="D2526" s="183"/>
      <c r="E2526" s="183"/>
      <c r="F2526" s="183"/>
      <c r="G2526" s="183"/>
      <c r="J2526" s="183"/>
      <c r="K2526" s="183"/>
      <c r="L2526" s="183"/>
    </row>
    <row r="2527" spans="1:12" s="76" customFormat="1" x14ac:dyDescent="0.3">
      <c r="A2527" s="88"/>
      <c r="B2527" s="183"/>
      <c r="C2527" s="183"/>
      <c r="D2527" s="183"/>
      <c r="E2527" s="183"/>
      <c r="F2527" s="183"/>
      <c r="G2527" s="183"/>
      <c r="J2527" s="183"/>
      <c r="K2527" s="183"/>
      <c r="L2527" s="183"/>
    </row>
    <row r="2528" spans="1:12" s="76" customFormat="1" x14ac:dyDescent="0.3">
      <c r="A2528" s="88"/>
      <c r="B2528" s="183"/>
      <c r="C2528" s="183"/>
      <c r="D2528" s="183"/>
      <c r="E2528" s="183"/>
      <c r="F2528" s="183"/>
      <c r="G2528" s="183"/>
      <c r="J2528" s="183"/>
      <c r="K2528" s="183"/>
      <c r="L2528" s="183"/>
    </row>
    <row r="2529" spans="1:12" s="76" customFormat="1" x14ac:dyDescent="0.3">
      <c r="A2529" s="88"/>
      <c r="B2529" s="183"/>
      <c r="C2529" s="183"/>
      <c r="D2529" s="183"/>
      <c r="E2529" s="183"/>
      <c r="F2529" s="183"/>
      <c r="G2529" s="183"/>
      <c r="J2529" s="183"/>
      <c r="K2529" s="183"/>
      <c r="L2529" s="183"/>
    </row>
    <row r="2530" spans="1:12" s="76" customFormat="1" x14ac:dyDescent="0.3">
      <c r="A2530" s="88"/>
      <c r="B2530" s="183"/>
      <c r="C2530" s="183"/>
      <c r="D2530" s="183"/>
      <c r="E2530" s="183"/>
      <c r="F2530" s="183"/>
      <c r="G2530" s="183"/>
      <c r="J2530" s="183"/>
      <c r="K2530" s="183"/>
      <c r="L2530" s="183"/>
    </row>
    <row r="2531" spans="1:12" s="76" customFormat="1" x14ac:dyDescent="0.3">
      <c r="A2531" s="88"/>
      <c r="B2531" s="183"/>
      <c r="C2531" s="183"/>
      <c r="D2531" s="183"/>
      <c r="E2531" s="183"/>
      <c r="F2531" s="183"/>
      <c r="G2531" s="183"/>
      <c r="J2531" s="183"/>
      <c r="K2531" s="183"/>
      <c r="L2531" s="183"/>
    </row>
    <row r="2532" spans="1:12" s="76" customFormat="1" x14ac:dyDescent="0.3">
      <c r="A2532" s="88"/>
      <c r="B2532" s="183"/>
      <c r="C2532" s="183"/>
      <c r="D2532" s="183"/>
      <c r="E2532" s="183"/>
      <c r="F2532" s="183"/>
      <c r="G2532" s="183"/>
      <c r="J2532" s="183"/>
      <c r="K2532" s="183"/>
      <c r="L2532" s="183"/>
    </row>
    <row r="2533" spans="1:12" s="76" customFormat="1" x14ac:dyDescent="0.3">
      <c r="A2533" s="88"/>
      <c r="B2533" s="183"/>
      <c r="C2533" s="183"/>
      <c r="D2533" s="183"/>
      <c r="E2533" s="183"/>
      <c r="F2533" s="183"/>
      <c r="G2533" s="183"/>
      <c r="J2533" s="183"/>
      <c r="K2533" s="183"/>
      <c r="L2533" s="183"/>
    </row>
    <row r="2534" spans="1:12" s="76" customFormat="1" x14ac:dyDescent="0.3">
      <c r="A2534" s="88"/>
      <c r="B2534" s="183"/>
      <c r="C2534" s="183"/>
      <c r="D2534" s="183"/>
      <c r="E2534" s="183"/>
      <c r="F2534" s="183"/>
      <c r="G2534" s="183"/>
      <c r="J2534" s="183"/>
      <c r="K2534" s="183"/>
      <c r="L2534" s="183"/>
    </row>
    <row r="2535" spans="1:12" s="76" customFormat="1" x14ac:dyDescent="0.3">
      <c r="A2535" s="88"/>
      <c r="B2535" s="183"/>
      <c r="C2535" s="183"/>
      <c r="D2535" s="183"/>
      <c r="E2535" s="183"/>
      <c r="F2535" s="183"/>
      <c r="G2535" s="183"/>
      <c r="J2535" s="183"/>
      <c r="K2535" s="183"/>
      <c r="L2535" s="183"/>
    </row>
    <row r="2536" spans="1:12" s="76" customFormat="1" x14ac:dyDescent="0.3">
      <c r="A2536" s="88"/>
      <c r="B2536" s="183"/>
      <c r="C2536" s="183"/>
      <c r="D2536" s="183"/>
      <c r="E2536" s="183"/>
      <c r="F2536" s="183"/>
      <c r="G2536" s="183"/>
      <c r="J2536" s="183"/>
      <c r="K2536" s="183"/>
      <c r="L2536" s="183"/>
    </row>
    <row r="2537" spans="1:12" s="76" customFormat="1" x14ac:dyDescent="0.3">
      <c r="A2537" s="88"/>
      <c r="B2537" s="183"/>
      <c r="C2537" s="183"/>
      <c r="D2537" s="183"/>
      <c r="E2537" s="183"/>
      <c r="F2537" s="183"/>
      <c r="G2537" s="183"/>
      <c r="J2537" s="183"/>
      <c r="K2537" s="183"/>
      <c r="L2537" s="183"/>
    </row>
    <row r="2538" spans="1:12" s="76" customFormat="1" x14ac:dyDescent="0.3">
      <c r="A2538" s="88"/>
      <c r="B2538" s="183"/>
      <c r="C2538" s="183"/>
      <c r="D2538" s="183"/>
      <c r="E2538" s="183"/>
      <c r="F2538" s="183"/>
      <c r="G2538" s="183"/>
      <c r="J2538" s="183"/>
      <c r="K2538" s="183"/>
      <c r="L2538" s="183"/>
    </row>
    <row r="2539" spans="1:12" s="76" customFormat="1" x14ac:dyDescent="0.3">
      <c r="A2539" s="88"/>
      <c r="B2539" s="183"/>
      <c r="C2539" s="183"/>
      <c r="D2539" s="183"/>
      <c r="E2539" s="183"/>
      <c r="F2539" s="183"/>
      <c r="G2539" s="183"/>
      <c r="J2539" s="183"/>
      <c r="K2539" s="183"/>
      <c r="L2539" s="183"/>
    </row>
    <row r="2540" spans="1:12" s="76" customFormat="1" x14ac:dyDescent="0.3">
      <c r="A2540" s="88"/>
      <c r="B2540" s="183"/>
      <c r="C2540" s="183"/>
      <c r="D2540" s="183"/>
      <c r="E2540" s="183"/>
      <c r="F2540" s="183"/>
      <c r="G2540" s="183"/>
      <c r="J2540" s="183"/>
      <c r="K2540" s="183"/>
      <c r="L2540" s="183"/>
    </row>
    <row r="2541" spans="1:12" s="76" customFormat="1" x14ac:dyDescent="0.3">
      <c r="A2541" s="88"/>
      <c r="B2541" s="183"/>
      <c r="C2541" s="183"/>
      <c r="D2541" s="183"/>
      <c r="E2541" s="183"/>
      <c r="F2541" s="183"/>
      <c r="G2541" s="183"/>
      <c r="J2541" s="183"/>
      <c r="K2541" s="183"/>
      <c r="L2541" s="183"/>
    </row>
    <row r="2542" spans="1:12" s="76" customFormat="1" x14ac:dyDescent="0.3">
      <c r="A2542" s="88"/>
      <c r="B2542" s="183"/>
      <c r="C2542" s="183"/>
      <c r="D2542" s="183"/>
      <c r="E2542" s="183"/>
      <c r="F2542" s="183"/>
      <c r="G2542" s="183"/>
      <c r="J2542" s="183"/>
      <c r="K2542" s="183"/>
      <c r="L2542" s="183"/>
    </row>
    <row r="2543" spans="1:12" s="76" customFormat="1" x14ac:dyDescent="0.3">
      <c r="A2543" s="88"/>
      <c r="B2543" s="183"/>
      <c r="C2543" s="183"/>
      <c r="D2543" s="183"/>
      <c r="E2543" s="183"/>
      <c r="F2543" s="183"/>
      <c r="G2543" s="183"/>
      <c r="J2543" s="183"/>
      <c r="K2543" s="183"/>
      <c r="L2543" s="183"/>
    </row>
    <row r="2544" spans="1:12" s="76" customFormat="1" x14ac:dyDescent="0.3">
      <c r="A2544" s="88"/>
      <c r="B2544" s="183"/>
      <c r="C2544" s="183"/>
      <c r="D2544" s="183"/>
      <c r="E2544" s="183"/>
      <c r="F2544" s="183"/>
      <c r="G2544" s="183"/>
      <c r="J2544" s="183"/>
      <c r="K2544" s="183"/>
      <c r="L2544" s="183"/>
    </row>
    <row r="2545" spans="1:12" s="76" customFormat="1" x14ac:dyDescent="0.3">
      <c r="A2545" s="88"/>
      <c r="B2545" s="183"/>
      <c r="C2545" s="183"/>
      <c r="D2545" s="183"/>
      <c r="E2545" s="183"/>
      <c r="F2545" s="183"/>
      <c r="G2545" s="183"/>
      <c r="J2545" s="183"/>
      <c r="K2545" s="183"/>
      <c r="L2545" s="183"/>
    </row>
    <row r="2546" spans="1:12" s="76" customFormat="1" x14ac:dyDescent="0.3">
      <c r="A2546" s="88"/>
      <c r="B2546" s="183"/>
      <c r="C2546" s="183"/>
      <c r="D2546" s="183"/>
      <c r="E2546" s="183"/>
      <c r="F2546" s="183"/>
      <c r="G2546" s="183"/>
      <c r="J2546" s="183"/>
      <c r="K2546" s="183"/>
      <c r="L2546" s="183"/>
    </row>
    <row r="2547" spans="1:12" s="76" customFormat="1" x14ac:dyDescent="0.3">
      <c r="A2547" s="88"/>
      <c r="B2547" s="183"/>
      <c r="C2547" s="183"/>
      <c r="D2547" s="183"/>
      <c r="E2547" s="183"/>
      <c r="F2547" s="183"/>
      <c r="G2547" s="183"/>
      <c r="J2547" s="183"/>
      <c r="K2547" s="183"/>
      <c r="L2547" s="183"/>
    </row>
    <row r="2548" spans="1:12" s="76" customFormat="1" x14ac:dyDescent="0.3">
      <c r="A2548" s="88"/>
      <c r="B2548" s="183"/>
      <c r="C2548" s="183"/>
      <c r="D2548" s="183"/>
      <c r="E2548" s="183"/>
      <c r="F2548" s="183"/>
      <c r="G2548" s="183"/>
      <c r="J2548" s="183"/>
      <c r="K2548" s="183"/>
      <c r="L2548" s="183"/>
    </row>
    <row r="2549" spans="1:12" s="76" customFormat="1" x14ac:dyDescent="0.3">
      <c r="A2549" s="88"/>
      <c r="B2549" s="183"/>
      <c r="C2549" s="183"/>
      <c r="D2549" s="183"/>
      <c r="E2549" s="183"/>
      <c r="F2549" s="183"/>
      <c r="G2549" s="183"/>
      <c r="J2549" s="183"/>
      <c r="K2549" s="183"/>
      <c r="L2549" s="183"/>
    </row>
    <row r="2550" spans="1:12" s="76" customFormat="1" x14ac:dyDescent="0.3">
      <c r="A2550" s="88"/>
      <c r="B2550" s="183"/>
      <c r="C2550" s="183"/>
      <c r="D2550" s="183"/>
      <c r="E2550" s="183"/>
      <c r="F2550" s="183"/>
      <c r="G2550" s="183"/>
      <c r="J2550" s="183"/>
      <c r="K2550" s="183"/>
      <c r="L2550" s="183"/>
    </row>
    <row r="2551" spans="1:12" s="76" customFormat="1" x14ac:dyDescent="0.3">
      <c r="A2551" s="88"/>
      <c r="B2551" s="183"/>
      <c r="C2551" s="183"/>
      <c r="D2551" s="183"/>
      <c r="E2551" s="183"/>
      <c r="F2551" s="183"/>
      <c r="G2551" s="183"/>
      <c r="J2551" s="183"/>
      <c r="K2551" s="183"/>
      <c r="L2551" s="183"/>
    </row>
    <row r="2552" spans="1:12" s="76" customFormat="1" x14ac:dyDescent="0.3">
      <c r="A2552" s="88"/>
      <c r="B2552" s="183"/>
      <c r="C2552" s="183"/>
      <c r="D2552" s="183"/>
      <c r="E2552" s="183"/>
      <c r="F2552" s="183"/>
      <c r="G2552" s="183"/>
      <c r="J2552" s="183"/>
      <c r="K2552" s="183"/>
      <c r="L2552" s="183"/>
    </row>
    <row r="2553" spans="1:12" s="76" customFormat="1" x14ac:dyDescent="0.3">
      <c r="A2553" s="88"/>
      <c r="B2553" s="183"/>
      <c r="C2553" s="183"/>
      <c r="D2553" s="183"/>
      <c r="E2553" s="183"/>
      <c r="F2553" s="183"/>
      <c r="G2553" s="183"/>
      <c r="J2553" s="183"/>
      <c r="K2553" s="183"/>
      <c r="L2553" s="183"/>
    </row>
    <row r="2554" spans="1:12" s="76" customFormat="1" x14ac:dyDescent="0.3">
      <c r="A2554" s="88"/>
      <c r="B2554" s="183"/>
      <c r="C2554" s="183"/>
      <c r="D2554" s="183"/>
      <c r="E2554" s="183"/>
      <c r="F2554" s="183"/>
      <c r="G2554" s="183"/>
      <c r="J2554" s="183"/>
      <c r="K2554" s="183"/>
      <c r="L2554" s="183"/>
    </row>
    <row r="2555" spans="1:12" s="76" customFormat="1" x14ac:dyDescent="0.3">
      <c r="A2555" s="88"/>
      <c r="B2555" s="183"/>
      <c r="C2555" s="183"/>
      <c r="D2555" s="183"/>
      <c r="E2555" s="183"/>
      <c r="F2555" s="183"/>
      <c r="G2555" s="183"/>
      <c r="J2555" s="183"/>
      <c r="K2555" s="183"/>
      <c r="L2555" s="183"/>
    </row>
    <row r="2556" spans="1:12" s="76" customFormat="1" x14ac:dyDescent="0.3">
      <c r="A2556" s="88"/>
      <c r="B2556" s="183"/>
      <c r="C2556" s="183"/>
      <c r="D2556" s="183"/>
      <c r="E2556" s="183"/>
      <c r="F2556" s="183"/>
      <c r="G2556" s="183"/>
      <c r="J2556" s="183"/>
      <c r="K2556" s="183"/>
      <c r="L2556" s="183"/>
    </row>
    <row r="2557" spans="1:12" s="76" customFormat="1" x14ac:dyDescent="0.3">
      <c r="A2557" s="88"/>
      <c r="B2557" s="183"/>
      <c r="C2557" s="183"/>
      <c r="D2557" s="183"/>
      <c r="E2557" s="183"/>
      <c r="F2557" s="183"/>
      <c r="G2557" s="183"/>
      <c r="J2557" s="183"/>
      <c r="K2557" s="183"/>
      <c r="L2557" s="183"/>
    </row>
    <row r="2558" spans="1:12" s="76" customFormat="1" x14ac:dyDescent="0.3">
      <c r="A2558" s="88"/>
      <c r="B2558" s="183"/>
      <c r="C2558" s="183"/>
      <c r="D2558" s="183"/>
      <c r="E2558" s="183"/>
      <c r="F2558" s="183"/>
      <c r="G2558" s="183"/>
      <c r="J2558" s="183"/>
      <c r="K2558" s="183"/>
      <c r="L2558" s="183"/>
    </row>
    <row r="2559" spans="1:12" s="76" customFormat="1" x14ac:dyDescent="0.3">
      <c r="A2559" s="88"/>
      <c r="B2559" s="183"/>
      <c r="C2559" s="183"/>
      <c r="D2559" s="183"/>
      <c r="E2559" s="183"/>
      <c r="F2559" s="183"/>
      <c r="G2559" s="183"/>
      <c r="J2559" s="183"/>
      <c r="K2559" s="183"/>
      <c r="L2559" s="183"/>
    </row>
    <row r="2560" spans="1:12" s="76" customFormat="1" x14ac:dyDescent="0.3">
      <c r="A2560" s="88"/>
      <c r="B2560" s="183"/>
      <c r="C2560" s="183"/>
      <c r="D2560" s="183"/>
      <c r="E2560" s="183"/>
      <c r="F2560" s="183"/>
      <c r="G2560" s="183"/>
      <c r="J2560" s="183"/>
      <c r="K2560" s="183"/>
      <c r="L2560" s="183"/>
    </row>
    <row r="2561" spans="1:13" s="76" customFormat="1" x14ac:dyDescent="0.3">
      <c r="A2561" s="88"/>
      <c r="B2561" s="183"/>
      <c r="C2561" s="183"/>
      <c r="D2561" s="183"/>
      <c r="E2561" s="183"/>
      <c r="F2561" s="183"/>
      <c r="G2561" s="183"/>
      <c r="J2561" s="183"/>
      <c r="K2561" s="183"/>
      <c r="L2561" s="183"/>
    </row>
    <row r="2562" spans="1:13" s="76" customFormat="1" x14ac:dyDescent="0.3">
      <c r="A2562" s="88"/>
      <c r="B2562" s="183"/>
      <c r="C2562" s="183"/>
      <c r="D2562" s="183"/>
      <c r="E2562" s="183"/>
      <c r="F2562" s="183"/>
      <c r="G2562" s="183"/>
      <c r="J2562" s="183"/>
      <c r="K2562" s="183"/>
      <c r="L2562" s="183"/>
    </row>
    <row r="2563" spans="1:13" s="76" customFormat="1" x14ac:dyDescent="0.3">
      <c r="A2563" s="88"/>
      <c r="B2563" s="183"/>
      <c r="C2563" s="183"/>
      <c r="D2563" s="183"/>
      <c r="E2563" s="183"/>
      <c r="F2563" s="183"/>
      <c r="G2563" s="183"/>
      <c r="J2563" s="183"/>
      <c r="K2563" s="183"/>
      <c r="L2563" s="183"/>
    </row>
    <row r="2564" spans="1:13" s="76" customFormat="1" x14ac:dyDescent="0.3">
      <c r="A2564" s="88"/>
      <c r="B2564" s="183"/>
      <c r="C2564" s="183"/>
      <c r="D2564" s="183"/>
      <c r="E2564" s="183"/>
      <c r="F2564" s="183"/>
      <c r="G2564" s="183"/>
      <c r="J2564" s="183"/>
      <c r="K2564" s="183"/>
      <c r="L2564" s="183"/>
    </row>
    <row r="2565" spans="1:13" s="76" customFormat="1" x14ac:dyDescent="0.3">
      <c r="A2565" s="88"/>
      <c r="B2565" s="183"/>
      <c r="C2565" s="183"/>
      <c r="D2565" s="183"/>
      <c r="E2565" s="183"/>
      <c r="F2565" s="183"/>
      <c r="G2565" s="183"/>
      <c r="J2565" s="183"/>
      <c r="K2565" s="183"/>
      <c r="L2565" s="183"/>
    </row>
    <row r="2566" spans="1:13" s="76" customFormat="1" x14ac:dyDescent="0.3">
      <c r="A2566" s="88"/>
      <c r="B2566" s="183"/>
      <c r="C2566" s="183"/>
      <c r="D2566" s="183"/>
      <c r="E2566" s="183"/>
      <c r="F2566" s="183"/>
      <c r="G2566" s="183"/>
      <c r="J2566" s="183"/>
      <c r="K2566" s="183"/>
      <c r="L2566" s="183"/>
    </row>
    <row r="2567" spans="1:13" s="76" customFormat="1" x14ac:dyDescent="0.3">
      <c r="A2567" s="88"/>
      <c r="B2567" s="183"/>
      <c r="C2567" s="183"/>
      <c r="D2567" s="183"/>
      <c r="E2567" s="183"/>
      <c r="F2567" s="183"/>
      <c r="G2567" s="183"/>
      <c r="J2567" s="183"/>
      <c r="K2567" s="183"/>
      <c r="L2567" s="183"/>
    </row>
    <row r="2568" spans="1:13" s="76" customFormat="1" x14ac:dyDescent="0.3">
      <c r="A2568" s="88"/>
      <c r="B2568" s="183"/>
      <c r="C2568" s="183"/>
      <c r="D2568" s="183"/>
      <c r="E2568" s="183"/>
      <c r="F2568" s="183"/>
      <c r="G2568" s="183"/>
      <c r="J2568" s="183"/>
      <c r="K2568" s="183"/>
      <c r="L2568" s="183"/>
    </row>
    <row r="2569" spans="1:13" s="76" customFormat="1" x14ac:dyDescent="0.3">
      <c r="A2569" s="88"/>
      <c r="B2569" s="183"/>
      <c r="C2569" s="183"/>
      <c r="D2569" s="183"/>
      <c r="E2569" s="183"/>
      <c r="F2569" s="183"/>
      <c r="G2569" s="183"/>
      <c r="J2569" s="183"/>
      <c r="K2569" s="183"/>
      <c r="L2569" s="183"/>
    </row>
    <row r="2570" spans="1:13" s="76" customFormat="1" x14ac:dyDescent="0.5">
      <c r="A2570" s="88"/>
      <c r="B2570" s="183"/>
      <c r="C2570" s="183"/>
      <c r="D2570" s="183"/>
      <c r="E2570" s="183"/>
      <c r="F2570" s="183"/>
      <c r="G2570" s="183"/>
      <c r="H2570" s="91"/>
      <c r="J2570" s="183"/>
      <c r="K2570" s="183"/>
      <c r="L2570" s="183"/>
      <c r="M2570" s="92"/>
    </row>
    <row r="2571" spans="1:13" s="76" customFormat="1" x14ac:dyDescent="0.3">
      <c r="A2571" s="88"/>
      <c r="B2571" s="183"/>
      <c r="C2571" s="183"/>
      <c r="D2571" s="183"/>
      <c r="E2571" s="183"/>
      <c r="F2571" s="183"/>
      <c r="G2571" s="183"/>
      <c r="J2571" s="183"/>
      <c r="K2571" s="183"/>
      <c r="L2571" s="183"/>
    </row>
    <row r="2572" spans="1:13" s="76" customFormat="1" x14ac:dyDescent="0.3">
      <c r="A2572" s="88"/>
      <c r="B2572" s="183"/>
      <c r="C2572" s="183"/>
      <c r="D2572" s="183"/>
      <c r="E2572" s="183"/>
      <c r="F2572" s="183"/>
      <c r="G2572" s="183"/>
      <c r="J2572" s="183"/>
      <c r="K2572" s="183"/>
      <c r="L2572" s="183"/>
    </row>
    <row r="2573" spans="1:13" s="76" customFormat="1" x14ac:dyDescent="0.3">
      <c r="A2573" s="88"/>
      <c r="B2573" s="183"/>
      <c r="C2573" s="183"/>
      <c r="D2573" s="183"/>
      <c r="E2573" s="183"/>
      <c r="F2573" s="183"/>
      <c r="G2573" s="183"/>
      <c r="J2573" s="183"/>
      <c r="K2573" s="183"/>
      <c r="L2573" s="183"/>
    </row>
    <row r="2574" spans="1:13" s="76" customFormat="1" x14ac:dyDescent="0.3">
      <c r="A2574" s="88"/>
      <c r="B2574" s="183"/>
      <c r="C2574" s="183"/>
      <c r="D2574" s="183"/>
      <c r="E2574" s="183"/>
      <c r="F2574" s="183"/>
      <c r="G2574" s="183"/>
      <c r="J2574" s="183"/>
      <c r="K2574" s="183"/>
      <c r="L2574" s="183"/>
    </row>
    <row r="2575" spans="1:13" s="76" customFormat="1" x14ac:dyDescent="0.3">
      <c r="A2575" s="88"/>
      <c r="B2575" s="183"/>
      <c r="C2575" s="183"/>
      <c r="D2575" s="183"/>
      <c r="E2575" s="183"/>
      <c r="F2575" s="183"/>
      <c r="G2575" s="183"/>
      <c r="J2575" s="183"/>
      <c r="K2575" s="183"/>
      <c r="L2575" s="183"/>
    </row>
    <row r="2576" spans="1:13" s="76" customFormat="1" x14ac:dyDescent="0.3">
      <c r="A2576" s="88"/>
      <c r="B2576" s="183"/>
      <c r="C2576" s="183"/>
      <c r="D2576" s="183"/>
      <c r="E2576" s="183"/>
      <c r="F2576" s="183"/>
      <c r="G2576" s="183"/>
      <c r="J2576" s="183"/>
      <c r="K2576" s="183"/>
      <c r="L2576" s="183"/>
    </row>
    <row r="2577" spans="1:12" s="76" customFormat="1" x14ac:dyDescent="0.3">
      <c r="A2577" s="88"/>
      <c r="B2577" s="183"/>
      <c r="C2577" s="183"/>
      <c r="D2577" s="183"/>
      <c r="E2577" s="183"/>
      <c r="F2577" s="183"/>
      <c r="G2577" s="183"/>
      <c r="J2577" s="183"/>
      <c r="K2577" s="183"/>
      <c r="L2577" s="183"/>
    </row>
    <row r="2578" spans="1:12" s="76" customFormat="1" x14ac:dyDescent="0.3">
      <c r="A2578" s="88"/>
      <c r="B2578" s="183"/>
      <c r="C2578" s="183"/>
      <c r="D2578" s="183"/>
      <c r="E2578" s="183"/>
      <c r="F2578" s="183"/>
      <c r="G2578" s="183"/>
      <c r="J2578" s="183"/>
      <c r="K2578" s="183"/>
      <c r="L2578" s="183"/>
    </row>
    <row r="2579" spans="1:12" s="76" customFormat="1" x14ac:dyDescent="0.3">
      <c r="A2579" s="88"/>
      <c r="B2579" s="183"/>
      <c r="C2579" s="183"/>
      <c r="D2579" s="183"/>
      <c r="E2579" s="183"/>
      <c r="F2579" s="183"/>
      <c r="G2579" s="183"/>
      <c r="J2579" s="183"/>
      <c r="K2579" s="183"/>
      <c r="L2579" s="183"/>
    </row>
    <row r="2580" spans="1:12" s="76" customFormat="1" x14ac:dyDescent="0.3">
      <c r="A2580" s="88"/>
      <c r="B2580" s="183"/>
      <c r="C2580" s="183"/>
      <c r="D2580" s="183"/>
      <c r="E2580" s="183"/>
      <c r="F2580" s="183"/>
      <c r="G2580" s="183"/>
      <c r="J2580" s="183"/>
      <c r="K2580" s="183"/>
      <c r="L2580" s="183"/>
    </row>
    <row r="2581" spans="1:12" s="76" customFormat="1" x14ac:dyDescent="0.3">
      <c r="A2581" s="88"/>
      <c r="B2581" s="183"/>
      <c r="C2581" s="183"/>
      <c r="D2581" s="183"/>
      <c r="E2581" s="183"/>
      <c r="F2581" s="183"/>
      <c r="G2581" s="183"/>
      <c r="J2581" s="183"/>
      <c r="K2581" s="183"/>
      <c r="L2581" s="183"/>
    </row>
    <row r="2582" spans="1:12" s="76" customFormat="1" x14ac:dyDescent="0.3">
      <c r="A2582" s="88"/>
      <c r="B2582" s="183"/>
      <c r="C2582" s="183"/>
      <c r="D2582" s="183"/>
      <c r="E2582" s="183"/>
      <c r="F2582" s="183"/>
      <c r="G2582" s="183"/>
      <c r="J2582" s="183"/>
      <c r="K2582" s="183"/>
      <c r="L2582" s="183"/>
    </row>
    <row r="2583" spans="1:12" s="76" customFormat="1" x14ac:dyDescent="0.3">
      <c r="A2583" s="88"/>
      <c r="B2583" s="183"/>
      <c r="C2583" s="183"/>
      <c r="D2583" s="183"/>
      <c r="E2583" s="183"/>
      <c r="F2583" s="183"/>
      <c r="G2583" s="183"/>
      <c r="J2583" s="183"/>
      <c r="K2583" s="183"/>
      <c r="L2583" s="183"/>
    </row>
    <row r="2584" spans="1:12" s="76" customFormat="1" x14ac:dyDescent="0.3">
      <c r="A2584" s="88"/>
      <c r="B2584" s="183"/>
      <c r="C2584" s="183"/>
      <c r="D2584" s="183"/>
      <c r="E2584" s="183"/>
      <c r="F2584" s="183"/>
      <c r="G2584" s="183"/>
      <c r="J2584" s="183"/>
      <c r="K2584" s="183"/>
      <c r="L2584" s="183"/>
    </row>
    <row r="2585" spans="1:12" s="76" customFormat="1" x14ac:dyDescent="0.3">
      <c r="A2585" s="88"/>
      <c r="B2585" s="183"/>
      <c r="C2585" s="183"/>
      <c r="D2585" s="183"/>
      <c r="E2585" s="183"/>
      <c r="F2585" s="183"/>
      <c r="G2585" s="183"/>
      <c r="J2585" s="183"/>
      <c r="K2585" s="183"/>
      <c r="L2585" s="183"/>
    </row>
    <row r="2586" spans="1:12" s="76" customFormat="1" x14ac:dyDescent="0.3">
      <c r="A2586" s="88"/>
      <c r="B2586" s="183"/>
      <c r="C2586" s="183"/>
      <c r="D2586" s="183"/>
      <c r="E2586" s="183"/>
      <c r="F2586" s="183"/>
      <c r="G2586" s="183"/>
      <c r="J2586" s="183"/>
      <c r="K2586" s="183"/>
      <c r="L2586" s="183"/>
    </row>
    <row r="2587" spans="1:12" s="76" customFormat="1" x14ac:dyDescent="0.3">
      <c r="A2587" s="88"/>
      <c r="B2587" s="183"/>
      <c r="C2587" s="183"/>
      <c r="D2587" s="183"/>
      <c r="E2587" s="183"/>
      <c r="F2587" s="183"/>
      <c r="G2587" s="183"/>
      <c r="J2587" s="183"/>
      <c r="K2587" s="183"/>
      <c r="L2587" s="183"/>
    </row>
    <row r="2588" spans="1:12" s="76" customFormat="1" x14ac:dyDescent="0.3">
      <c r="A2588" s="88"/>
      <c r="B2588" s="183"/>
      <c r="C2588" s="183"/>
      <c r="D2588" s="183"/>
      <c r="E2588" s="183"/>
      <c r="F2588" s="183"/>
      <c r="G2588" s="183"/>
      <c r="J2588" s="183"/>
      <c r="K2588" s="183"/>
      <c r="L2588" s="183"/>
    </row>
    <row r="2589" spans="1:12" s="76" customFormat="1" x14ac:dyDescent="0.3">
      <c r="A2589" s="88"/>
      <c r="B2589" s="183"/>
      <c r="C2589" s="183"/>
      <c r="D2589" s="183"/>
      <c r="E2589" s="183"/>
      <c r="F2589" s="183"/>
      <c r="G2589" s="183"/>
      <c r="J2589" s="183"/>
      <c r="K2589" s="183"/>
      <c r="L2589" s="183"/>
    </row>
    <row r="2590" spans="1:12" s="76" customFormat="1" x14ac:dyDescent="0.3">
      <c r="A2590" s="88"/>
      <c r="B2590" s="183"/>
      <c r="C2590" s="183"/>
      <c r="D2590" s="183"/>
      <c r="E2590" s="183"/>
      <c r="F2590" s="183"/>
      <c r="G2590" s="183"/>
      <c r="J2590" s="183"/>
      <c r="K2590" s="183"/>
      <c r="L2590" s="183"/>
    </row>
    <row r="2591" spans="1:12" s="76" customFormat="1" x14ac:dyDescent="0.3">
      <c r="A2591" s="88"/>
      <c r="B2591" s="183"/>
      <c r="C2591" s="183"/>
      <c r="D2591" s="183"/>
      <c r="E2591" s="183"/>
      <c r="F2591" s="183"/>
      <c r="G2591" s="183"/>
      <c r="J2591" s="183"/>
      <c r="K2591" s="183"/>
      <c r="L2591" s="183"/>
    </row>
    <row r="2592" spans="1:12" s="76" customFormat="1" x14ac:dyDescent="0.3">
      <c r="A2592" s="88"/>
      <c r="B2592" s="183"/>
      <c r="C2592" s="183"/>
      <c r="D2592" s="183"/>
      <c r="E2592" s="183"/>
      <c r="F2592" s="183"/>
      <c r="G2592" s="183"/>
      <c r="J2592" s="183"/>
      <c r="K2592" s="183"/>
      <c r="L2592" s="183"/>
    </row>
    <row r="2593" spans="1:13" s="76" customFormat="1" x14ac:dyDescent="0.3">
      <c r="A2593" s="88"/>
      <c r="B2593" s="183"/>
      <c r="C2593" s="183"/>
      <c r="D2593" s="183"/>
      <c r="E2593" s="183"/>
      <c r="F2593" s="183"/>
      <c r="G2593" s="183"/>
      <c r="J2593" s="183"/>
      <c r="K2593" s="183"/>
      <c r="L2593" s="183"/>
    </row>
    <row r="2594" spans="1:13" s="76" customFormat="1" x14ac:dyDescent="0.3">
      <c r="A2594" s="88"/>
      <c r="B2594" s="183"/>
      <c r="C2594" s="183"/>
      <c r="D2594" s="183"/>
      <c r="E2594" s="183"/>
      <c r="F2594" s="183"/>
      <c r="G2594" s="183"/>
      <c r="J2594" s="183"/>
      <c r="K2594" s="183"/>
      <c r="L2594" s="183"/>
    </row>
    <row r="2595" spans="1:13" s="76" customFormat="1" x14ac:dyDescent="0.3">
      <c r="A2595" s="88"/>
      <c r="B2595" s="183"/>
      <c r="C2595" s="183"/>
      <c r="D2595" s="183"/>
      <c r="E2595" s="183"/>
      <c r="F2595" s="183"/>
      <c r="G2595" s="183"/>
      <c r="J2595" s="183"/>
      <c r="K2595" s="183"/>
      <c r="L2595" s="183"/>
    </row>
    <row r="2596" spans="1:13" s="76" customFormat="1" x14ac:dyDescent="0.3">
      <c r="A2596" s="88"/>
      <c r="B2596" s="183"/>
      <c r="C2596" s="183"/>
      <c r="D2596" s="183"/>
      <c r="E2596" s="183"/>
      <c r="F2596" s="183"/>
      <c r="G2596" s="183"/>
      <c r="J2596" s="183"/>
      <c r="K2596" s="183"/>
      <c r="L2596" s="183"/>
    </row>
    <row r="2597" spans="1:13" s="76" customFormat="1" x14ac:dyDescent="0.3">
      <c r="A2597" s="88"/>
      <c r="B2597" s="183"/>
      <c r="C2597" s="183"/>
      <c r="D2597" s="183"/>
      <c r="E2597" s="183"/>
      <c r="F2597" s="183"/>
      <c r="G2597" s="183"/>
      <c r="J2597" s="183"/>
      <c r="K2597" s="183"/>
      <c r="L2597" s="183"/>
    </row>
    <row r="2598" spans="1:13" s="76" customFormat="1" x14ac:dyDescent="0.3">
      <c r="A2598" s="88"/>
      <c r="B2598" s="183"/>
      <c r="C2598" s="183"/>
      <c r="D2598" s="183"/>
      <c r="E2598" s="183"/>
      <c r="F2598" s="183"/>
      <c r="G2598" s="183"/>
      <c r="J2598" s="183"/>
      <c r="K2598" s="183"/>
      <c r="L2598" s="183"/>
    </row>
    <row r="2599" spans="1:13" s="76" customFormat="1" x14ac:dyDescent="0.3">
      <c r="A2599" s="88"/>
      <c r="B2599" s="183"/>
      <c r="C2599" s="183"/>
      <c r="D2599" s="183"/>
      <c r="E2599" s="183"/>
      <c r="F2599" s="183"/>
      <c r="G2599" s="183"/>
      <c r="H2599" s="91"/>
      <c r="J2599" s="183"/>
      <c r="K2599" s="183"/>
      <c r="L2599" s="183"/>
      <c r="M2599" s="87"/>
    </row>
    <row r="2600" spans="1:13" s="76" customFormat="1" x14ac:dyDescent="0.3">
      <c r="A2600" s="88"/>
      <c r="B2600" s="183"/>
      <c r="C2600" s="183"/>
      <c r="D2600" s="183"/>
      <c r="E2600" s="183"/>
      <c r="F2600" s="183"/>
      <c r="G2600" s="183"/>
      <c r="J2600" s="183"/>
      <c r="K2600" s="183"/>
      <c r="L2600" s="183"/>
    </row>
    <row r="2601" spans="1:13" s="76" customFormat="1" x14ac:dyDescent="0.3">
      <c r="A2601" s="88"/>
      <c r="B2601" s="183"/>
      <c r="C2601" s="183"/>
      <c r="D2601" s="183"/>
      <c r="E2601" s="183"/>
      <c r="F2601" s="183"/>
      <c r="G2601" s="183"/>
      <c r="J2601" s="183"/>
      <c r="K2601" s="183"/>
      <c r="L2601" s="183"/>
    </row>
    <row r="2602" spans="1:13" s="76" customFormat="1" x14ac:dyDescent="0.3">
      <c r="A2602" s="88"/>
      <c r="B2602" s="183"/>
      <c r="C2602" s="183"/>
      <c r="D2602" s="183"/>
      <c r="E2602" s="183"/>
      <c r="F2602" s="183"/>
      <c r="G2602" s="183"/>
      <c r="J2602" s="183"/>
      <c r="K2602" s="183"/>
      <c r="L2602" s="183"/>
    </row>
    <row r="2603" spans="1:13" s="76" customFormat="1" x14ac:dyDescent="0.3">
      <c r="A2603" s="88"/>
      <c r="B2603" s="183"/>
      <c r="C2603" s="183"/>
      <c r="D2603" s="183"/>
      <c r="E2603" s="183"/>
      <c r="F2603" s="183"/>
      <c r="G2603" s="183"/>
      <c r="J2603" s="183"/>
      <c r="K2603" s="183"/>
      <c r="L2603" s="183"/>
    </row>
    <row r="2604" spans="1:13" s="76" customFormat="1" x14ac:dyDescent="0.3">
      <c r="A2604" s="88"/>
      <c r="B2604" s="183"/>
      <c r="C2604" s="183"/>
      <c r="D2604" s="183"/>
      <c r="E2604" s="183"/>
      <c r="F2604" s="183"/>
      <c r="G2604" s="183"/>
      <c r="J2604" s="183"/>
      <c r="K2604" s="183"/>
      <c r="L2604" s="183"/>
    </row>
    <row r="2605" spans="1:13" s="76" customFormat="1" x14ac:dyDescent="0.3">
      <c r="A2605" s="88"/>
      <c r="B2605" s="183"/>
      <c r="C2605" s="183"/>
      <c r="D2605" s="183"/>
      <c r="E2605" s="183"/>
      <c r="F2605" s="183"/>
      <c r="G2605" s="183"/>
      <c r="J2605" s="183"/>
      <c r="K2605" s="183"/>
      <c r="L2605" s="183"/>
    </row>
    <row r="2606" spans="1:13" s="76" customFormat="1" x14ac:dyDescent="0.3">
      <c r="A2606" s="88"/>
      <c r="B2606" s="183"/>
      <c r="C2606" s="183"/>
      <c r="D2606" s="183"/>
      <c r="E2606" s="183"/>
      <c r="F2606" s="183"/>
      <c r="G2606" s="183"/>
      <c r="J2606" s="183"/>
      <c r="K2606" s="183"/>
      <c r="L2606" s="183"/>
    </row>
    <row r="2607" spans="1:13" s="76" customFormat="1" x14ac:dyDescent="0.3">
      <c r="A2607" s="88"/>
      <c r="B2607" s="183"/>
      <c r="C2607" s="183"/>
      <c r="D2607" s="183"/>
      <c r="E2607" s="183"/>
      <c r="F2607" s="183"/>
      <c r="G2607" s="183"/>
      <c r="J2607" s="183"/>
      <c r="K2607" s="183"/>
      <c r="L2607" s="183"/>
    </row>
    <row r="2608" spans="1:13" s="76" customFormat="1" x14ac:dyDescent="0.3">
      <c r="A2608" s="88"/>
      <c r="B2608" s="183"/>
      <c r="C2608" s="183"/>
      <c r="D2608" s="183"/>
      <c r="E2608" s="183"/>
      <c r="F2608" s="183"/>
      <c r="G2608" s="183"/>
      <c r="J2608" s="183"/>
      <c r="K2608" s="183"/>
      <c r="L2608" s="183"/>
    </row>
    <row r="2609" spans="1:13" s="76" customFormat="1" x14ac:dyDescent="0.3">
      <c r="A2609" s="88"/>
      <c r="B2609" s="183"/>
      <c r="C2609" s="183"/>
      <c r="D2609" s="183"/>
      <c r="E2609" s="183"/>
      <c r="F2609" s="183"/>
      <c r="G2609" s="183"/>
      <c r="J2609" s="183"/>
      <c r="K2609" s="183"/>
      <c r="L2609" s="183"/>
      <c r="M2609" s="87"/>
    </row>
    <row r="2610" spans="1:13" s="76" customFormat="1" x14ac:dyDescent="0.3">
      <c r="A2610" s="88"/>
      <c r="B2610" s="183"/>
      <c r="C2610" s="183"/>
      <c r="D2610" s="183"/>
      <c r="E2610" s="183"/>
      <c r="F2610" s="183"/>
      <c r="G2610" s="183"/>
      <c r="J2610" s="183"/>
      <c r="K2610" s="183"/>
      <c r="L2610" s="183"/>
    </row>
    <row r="2611" spans="1:13" s="76" customFormat="1" x14ac:dyDescent="0.3">
      <c r="A2611" s="88"/>
      <c r="B2611" s="183"/>
      <c r="C2611" s="183"/>
      <c r="D2611" s="183"/>
      <c r="E2611" s="183"/>
      <c r="F2611" s="183"/>
      <c r="G2611" s="183"/>
      <c r="J2611" s="183"/>
      <c r="K2611" s="183"/>
      <c r="L2611" s="183"/>
    </row>
    <row r="2612" spans="1:13" s="76" customFormat="1" x14ac:dyDescent="0.3">
      <c r="A2612" s="88"/>
      <c r="B2612" s="183"/>
      <c r="C2612" s="183"/>
      <c r="D2612" s="183"/>
      <c r="E2612" s="183"/>
      <c r="F2612" s="183"/>
      <c r="G2612" s="183"/>
      <c r="J2612" s="183"/>
      <c r="K2612" s="183"/>
      <c r="L2612" s="183"/>
    </row>
    <row r="2613" spans="1:13" s="76" customFormat="1" x14ac:dyDescent="0.3">
      <c r="A2613" s="88"/>
      <c r="B2613" s="183"/>
      <c r="C2613" s="183"/>
      <c r="D2613" s="183"/>
      <c r="E2613" s="183"/>
      <c r="F2613" s="183"/>
      <c r="G2613" s="183"/>
      <c r="J2613" s="183"/>
      <c r="K2613" s="183"/>
      <c r="L2613" s="183"/>
    </row>
    <row r="2614" spans="1:13" s="76" customFormat="1" x14ac:dyDescent="0.3">
      <c r="A2614" s="88"/>
      <c r="B2614" s="183"/>
      <c r="C2614" s="183"/>
      <c r="D2614" s="183"/>
      <c r="E2614" s="183"/>
      <c r="F2614" s="183"/>
      <c r="G2614" s="183"/>
      <c r="J2614" s="183"/>
      <c r="K2614" s="183"/>
      <c r="L2614" s="183"/>
    </row>
    <row r="2615" spans="1:13" s="76" customFormat="1" x14ac:dyDescent="0.3">
      <c r="A2615" s="88"/>
      <c r="B2615" s="183"/>
      <c r="C2615" s="183"/>
      <c r="D2615" s="183"/>
      <c r="E2615" s="183"/>
      <c r="F2615" s="183"/>
      <c r="G2615" s="183"/>
      <c r="J2615" s="183"/>
      <c r="K2615" s="183"/>
      <c r="L2615" s="183"/>
    </row>
    <row r="2616" spans="1:13" s="76" customFormat="1" x14ac:dyDescent="0.3">
      <c r="A2616" s="88"/>
      <c r="B2616" s="183"/>
      <c r="C2616" s="183"/>
      <c r="D2616" s="183"/>
      <c r="E2616" s="183"/>
      <c r="F2616" s="183"/>
      <c r="G2616" s="183"/>
      <c r="J2616" s="183"/>
      <c r="K2616" s="183"/>
      <c r="L2616" s="183"/>
    </row>
    <row r="2617" spans="1:13" s="76" customFormat="1" x14ac:dyDescent="0.3">
      <c r="A2617" s="88"/>
      <c r="B2617" s="183"/>
      <c r="C2617" s="183"/>
      <c r="D2617" s="183"/>
      <c r="E2617" s="183"/>
      <c r="F2617" s="183"/>
      <c r="G2617" s="183"/>
      <c r="J2617" s="183"/>
      <c r="K2617" s="183"/>
      <c r="L2617" s="183"/>
    </row>
    <row r="2618" spans="1:13" s="76" customFormat="1" x14ac:dyDescent="0.3">
      <c r="A2618" s="88"/>
      <c r="B2618" s="183"/>
      <c r="C2618" s="183"/>
      <c r="D2618" s="183"/>
      <c r="E2618" s="183"/>
      <c r="F2618" s="183"/>
      <c r="G2618" s="183"/>
      <c r="J2618" s="183"/>
      <c r="K2618" s="183"/>
      <c r="L2618" s="183"/>
    </row>
    <row r="2619" spans="1:13" s="76" customFormat="1" x14ac:dyDescent="0.3">
      <c r="A2619" s="88"/>
      <c r="B2619" s="183"/>
      <c r="C2619" s="183"/>
      <c r="D2619" s="183"/>
      <c r="E2619" s="183"/>
      <c r="F2619" s="183"/>
      <c r="G2619" s="183"/>
      <c r="J2619" s="183"/>
      <c r="K2619" s="183"/>
      <c r="L2619" s="183"/>
    </row>
    <row r="2620" spans="1:13" s="76" customFormat="1" x14ac:dyDescent="0.3">
      <c r="A2620" s="88"/>
      <c r="B2620" s="183"/>
      <c r="C2620" s="183"/>
      <c r="D2620" s="183"/>
      <c r="E2620" s="183"/>
      <c r="F2620" s="183"/>
      <c r="G2620" s="183"/>
      <c r="J2620" s="183"/>
      <c r="K2620" s="183"/>
      <c r="L2620" s="183"/>
    </row>
    <row r="2621" spans="1:13" s="76" customFormat="1" x14ac:dyDescent="0.3">
      <c r="A2621" s="88"/>
      <c r="B2621" s="183"/>
      <c r="C2621" s="183"/>
      <c r="D2621" s="183"/>
      <c r="E2621" s="183"/>
      <c r="F2621" s="183"/>
      <c r="G2621" s="183"/>
      <c r="J2621" s="183"/>
      <c r="K2621" s="183"/>
      <c r="L2621" s="183"/>
    </row>
    <row r="2622" spans="1:13" s="76" customFormat="1" x14ac:dyDescent="0.3">
      <c r="A2622" s="88"/>
      <c r="B2622" s="183"/>
      <c r="C2622" s="183"/>
      <c r="D2622" s="183"/>
      <c r="E2622" s="183"/>
      <c r="F2622" s="183"/>
      <c r="G2622" s="183"/>
      <c r="J2622" s="183"/>
      <c r="K2622" s="183"/>
      <c r="L2622" s="183"/>
    </row>
    <row r="2623" spans="1:13" s="76" customFormat="1" x14ac:dyDescent="0.3">
      <c r="A2623" s="88"/>
      <c r="B2623" s="183"/>
      <c r="C2623" s="183"/>
      <c r="D2623" s="183"/>
      <c r="E2623" s="183"/>
      <c r="F2623" s="183"/>
      <c r="G2623" s="183"/>
      <c r="J2623" s="183"/>
      <c r="K2623" s="183"/>
      <c r="L2623" s="183"/>
    </row>
    <row r="2624" spans="1:13" s="76" customFormat="1" x14ac:dyDescent="0.3">
      <c r="A2624" s="88"/>
      <c r="B2624" s="183"/>
      <c r="C2624" s="183"/>
      <c r="D2624" s="183"/>
      <c r="E2624" s="183"/>
      <c r="F2624" s="183"/>
      <c r="G2624" s="183"/>
      <c r="J2624" s="183"/>
      <c r="K2624" s="183"/>
      <c r="L2624" s="183"/>
    </row>
    <row r="2625" spans="1:12" s="76" customFormat="1" x14ac:dyDescent="0.3">
      <c r="A2625" s="88"/>
      <c r="B2625" s="183"/>
      <c r="C2625" s="183"/>
      <c r="D2625" s="183"/>
      <c r="E2625" s="183"/>
      <c r="F2625" s="183"/>
      <c r="G2625" s="183"/>
      <c r="J2625" s="183"/>
      <c r="K2625" s="183"/>
      <c r="L2625" s="183"/>
    </row>
    <row r="2626" spans="1:12" s="76" customFormat="1" x14ac:dyDescent="0.3">
      <c r="A2626" s="88"/>
      <c r="B2626" s="183"/>
      <c r="C2626" s="183"/>
      <c r="D2626" s="183"/>
      <c r="E2626" s="183"/>
      <c r="F2626" s="183"/>
      <c r="G2626" s="183"/>
      <c r="J2626" s="183"/>
      <c r="K2626" s="183"/>
      <c r="L2626" s="183"/>
    </row>
    <row r="2627" spans="1:12" s="76" customFormat="1" x14ac:dyDescent="0.3">
      <c r="A2627" s="88"/>
      <c r="B2627" s="183"/>
      <c r="C2627" s="183"/>
      <c r="D2627" s="183"/>
      <c r="E2627" s="183"/>
      <c r="F2627" s="183"/>
      <c r="G2627" s="183"/>
      <c r="J2627" s="183"/>
      <c r="K2627" s="183"/>
      <c r="L2627" s="183"/>
    </row>
    <row r="2628" spans="1:12" s="76" customFormat="1" x14ac:dyDescent="0.3">
      <c r="A2628" s="88"/>
      <c r="B2628" s="183"/>
      <c r="C2628" s="183"/>
      <c r="D2628" s="183"/>
      <c r="E2628" s="183"/>
      <c r="F2628" s="183"/>
      <c r="G2628" s="183"/>
      <c r="J2628" s="183"/>
      <c r="K2628" s="183"/>
      <c r="L2628" s="183"/>
    </row>
    <row r="2629" spans="1:12" s="76" customFormat="1" x14ac:dyDescent="0.3">
      <c r="A2629" s="88"/>
      <c r="B2629" s="183"/>
      <c r="C2629" s="183"/>
      <c r="D2629" s="183"/>
      <c r="E2629" s="183"/>
      <c r="F2629" s="183"/>
      <c r="G2629" s="183"/>
      <c r="J2629" s="183"/>
      <c r="K2629" s="183"/>
      <c r="L2629" s="183"/>
    </row>
    <row r="2630" spans="1:12" s="76" customFormat="1" x14ac:dyDescent="0.3">
      <c r="A2630" s="88"/>
      <c r="B2630" s="183"/>
      <c r="C2630" s="183"/>
      <c r="D2630" s="183"/>
      <c r="E2630" s="183"/>
      <c r="F2630" s="183"/>
      <c r="G2630" s="183"/>
      <c r="J2630" s="183"/>
      <c r="K2630" s="183"/>
      <c r="L2630" s="183"/>
    </row>
    <row r="2631" spans="1:12" s="76" customFormat="1" x14ac:dyDescent="0.3">
      <c r="A2631" s="88"/>
      <c r="B2631" s="183"/>
      <c r="C2631" s="183"/>
      <c r="D2631" s="183"/>
      <c r="E2631" s="183"/>
      <c r="F2631" s="183"/>
      <c r="G2631" s="183"/>
      <c r="J2631" s="183"/>
      <c r="K2631" s="183"/>
      <c r="L2631" s="183"/>
    </row>
    <row r="2632" spans="1:12" s="76" customFormat="1" x14ac:dyDescent="0.3">
      <c r="A2632" s="88"/>
      <c r="B2632" s="183"/>
      <c r="C2632" s="183"/>
      <c r="D2632" s="183"/>
      <c r="E2632" s="183"/>
      <c r="F2632" s="183"/>
      <c r="G2632" s="183"/>
      <c r="J2632" s="183"/>
      <c r="K2632" s="183"/>
      <c r="L2632" s="183"/>
    </row>
    <row r="2633" spans="1:12" s="76" customFormat="1" x14ac:dyDescent="0.3">
      <c r="A2633" s="88"/>
      <c r="B2633" s="183"/>
      <c r="C2633" s="183"/>
      <c r="D2633" s="183"/>
      <c r="E2633" s="183"/>
      <c r="F2633" s="183"/>
      <c r="G2633" s="183"/>
      <c r="J2633" s="183"/>
      <c r="K2633" s="183"/>
      <c r="L2633" s="183"/>
    </row>
    <row r="2634" spans="1:12" s="76" customFormat="1" x14ac:dyDescent="0.3">
      <c r="A2634" s="88"/>
      <c r="B2634" s="183"/>
      <c r="C2634" s="183"/>
      <c r="D2634" s="183"/>
      <c r="E2634" s="183"/>
      <c r="F2634" s="183"/>
      <c r="G2634" s="183"/>
      <c r="J2634" s="183"/>
      <c r="K2634" s="183"/>
      <c r="L2634" s="183"/>
    </row>
    <row r="2635" spans="1:12" s="76" customFormat="1" x14ac:dyDescent="0.3">
      <c r="A2635" s="88"/>
      <c r="B2635" s="183"/>
      <c r="C2635" s="183"/>
      <c r="D2635" s="183"/>
      <c r="E2635" s="183"/>
      <c r="F2635" s="183"/>
      <c r="G2635" s="183"/>
      <c r="J2635" s="183"/>
      <c r="K2635" s="183"/>
      <c r="L2635" s="183"/>
    </row>
    <row r="2636" spans="1:12" s="76" customFormat="1" x14ac:dyDescent="0.3">
      <c r="A2636" s="88"/>
      <c r="B2636" s="183"/>
      <c r="C2636" s="183"/>
      <c r="D2636" s="183"/>
      <c r="E2636" s="183"/>
      <c r="F2636" s="183"/>
      <c r="G2636" s="183"/>
      <c r="J2636" s="183"/>
      <c r="K2636" s="183"/>
      <c r="L2636" s="183"/>
    </row>
    <row r="2637" spans="1:12" s="76" customFormat="1" x14ac:dyDescent="0.3">
      <c r="A2637" s="88"/>
      <c r="B2637" s="183"/>
      <c r="C2637" s="183"/>
      <c r="D2637" s="183"/>
      <c r="E2637" s="183"/>
      <c r="F2637" s="183"/>
      <c r="G2637" s="183"/>
      <c r="J2637" s="183"/>
      <c r="K2637" s="183"/>
      <c r="L2637" s="183"/>
    </row>
    <row r="2638" spans="1:12" s="76" customFormat="1" x14ac:dyDescent="0.3">
      <c r="A2638" s="88"/>
      <c r="B2638" s="183"/>
      <c r="C2638" s="183"/>
      <c r="D2638" s="183"/>
      <c r="E2638" s="183"/>
      <c r="F2638" s="183"/>
      <c r="G2638" s="183"/>
      <c r="J2638" s="183"/>
      <c r="K2638" s="183"/>
      <c r="L2638" s="183"/>
    </row>
    <row r="2639" spans="1:12" s="76" customFormat="1" x14ac:dyDescent="0.3">
      <c r="A2639" s="88"/>
      <c r="B2639" s="183"/>
      <c r="C2639" s="183"/>
      <c r="D2639" s="183"/>
      <c r="E2639" s="183"/>
      <c r="F2639" s="183"/>
      <c r="G2639" s="183"/>
      <c r="J2639" s="183"/>
      <c r="K2639" s="183"/>
      <c r="L2639" s="183"/>
    </row>
    <row r="2640" spans="1:12" s="76" customFormat="1" x14ac:dyDescent="0.3">
      <c r="A2640" s="88"/>
      <c r="B2640" s="183"/>
      <c r="C2640" s="183"/>
      <c r="D2640" s="183"/>
      <c r="E2640" s="183"/>
      <c r="F2640" s="183"/>
      <c r="G2640" s="183"/>
      <c r="J2640" s="183"/>
      <c r="K2640" s="183"/>
      <c r="L2640" s="183"/>
    </row>
    <row r="2641" spans="1:12" s="76" customFormat="1" x14ac:dyDescent="0.3">
      <c r="A2641" s="88"/>
      <c r="B2641" s="183"/>
      <c r="C2641" s="183"/>
      <c r="D2641" s="183"/>
      <c r="E2641" s="183"/>
      <c r="F2641" s="183"/>
      <c r="G2641" s="183"/>
      <c r="J2641" s="183"/>
      <c r="K2641" s="183"/>
      <c r="L2641" s="183"/>
    </row>
    <row r="2642" spans="1:12" s="76" customFormat="1" x14ac:dyDescent="0.3">
      <c r="A2642" s="88"/>
      <c r="B2642" s="183"/>
      <c r="C2642" s="183"/>
      <c r="D2642" s="183"/>
      <c r="E2642" s="183"/>
      <c r="F2642" s="183"/>
      <c r="G2642" s="183"/>
      <c r="J2642" s="183"/>
      <c r="K2642" s="183"/>
      <c r="L2642" s="183"/>
    </row>
    <row r="2643" spans="1:12" s="76" customFormat="1" x14ac:dyDescent="0.3">
      <c r="A2643" s="88"/>
      <c r="B2643" s="183"/>
      <c r="C2643" s="183"/>
      <c r="D2643" s="183"/>
      <c r="E2643" s="183"/>
      <c r="F2643" s="183"/>
      <c r="G2643" s="183"/>
      <c r="J2643" s="183"/>
      <c r="K2643" s="183"/>
      <c r="L2643" s="183"/>
    </row>
    <row r="2644" spans="1:12" s="76" customFormat="1" x14ac:dyDescent="0.3">
      <c r="A2644" s="88"/>
      <c r="B2644" s="183"/>
      <c r="C2644" s="183"/>
      <c r="D2644" s="183"/>
      <c r="E2644" s="183"/>
      <c r="F2644" s="183"/>
      <c r="G2644" s="183"/>
      <c r="J2644" s="183"/>
      <c r="K2644" s="183"/>
      <c r="L2644" s="183"/>
    </row>
    <row r="2645" spans="1:12" s="76" customFormat="1" x14ac:dyDescent="0.3">
      <c r="A2645" s="88"/>
      <c r="B2645" s="183"/>
      <c r="C2645" s="183"/>
      <c r="D2645" s="183"/>
      <c r="E2645" s="183"/>
      <c r="F2645" s="183"/>
      <c r="G2645" s="183"/>
      <c r="J2645" s="183"/>
      <c r="K2645" s="183"/>
      <c r="L2645" s="183"/>
    </row>
    <row r="2646" spans="1:12" s="76" customFormat="1" x14ac:dyDescent="0.3">
      <c r="A2646" s="88"/>
      <c r="B2646" s="183"/>
      <c r="C2646" s="183"/>
      <c r="D2646" s="183"/>
      <c r="E2646" s="183"/>
      <c r="F2646" s="183"/>
      <c r="G2646" s="183"/>
      <c r="J2646" s="183"/>
      <c r="K2646" s="183"/>
      <c r="L2646" s="183"/>
    </row>
    <row r="2647" spans="1:12" s="76" customFormat="1" x14ac:dyDescent="0.3">
      <c r="A2647" s="88"/>
      <c r="B2647" s="183"/>
      <c r="C2647" s="183"/>
      <c r="D2647" s="183"/>
      <c r="E2647" s="183"/>
      <c r="F2647" s="183"/>
      <c r="G2647" s="183"/>
      <c r="J2647" s="183"/>
      <c r="K2647" s="183"/>
      <c r="L2647" s="183"/>
    </row>
    <row r="2648" spans="1:12" s="76" customFormat="1" x14ac:dyDescent="0.3">
      <c r="A2648" s="88"/>
      <c r="B2648" s="183"/>
      <c r="C2648" s="183"/>
      <c r="D2648" s="183"/>
      <c r="E2648" s="183"/>
      <c r="F2648" s="183"/>
      <c r="G2648" s="183"/>
      <c r="J2648" s="183"/>
      <c r="K2648" s="183"/>
      <c r="L2648" s="183"/>
    </row>
    <row r="2649" spans="1:12" s="76" customFormat="1" x14ac:dyDescent="0.3">
      <c r="A2649" s="88"/>
      <c r="B2649" s="183"/>
      <c r="C2649" s="183"/>
      <c r="D2649" s="183"/>
      <c r="E2649" s="183"/>
      <c r="F2649" s="183"/>
      <c r="G2649" s="183"/>
      <c r="J2649" s="183"/>
      <c r="K2649" s="183"/>
      <c r="L2649" s="183"/>
    </row>
    <row r="2650" spans="1:12" s="76" customFormat="1" x14ac:dyDescent="0.3">
      <c r="A2650" s="88"/>
      <c r="B2650" s="183"/>
      <c r="C2650" s="183"/>
      <c r="D2650" s="183"/>
      <c r="E2650" s="183"/>
      <c r="F2650" s="183"/>
      <c r="G2650" s="183"/>
      <c r="J2650" s="183"/>
      <c r="K2650" s="183"/>
      <c r="L2650" s="183"/>
    </row>
    <row r="2651" spans="1:12" s="76" customFormat="1" x14ac:dyDescent="0.3">
      <c r="A2651" s="88"/>
      <c r="B2651" s="183"/>
      <c r="C2651" s="183"/>
      <c r="D2651" s="183"/>
      <c r="E2651" s="183"/>
      <c r="F2651" s="183"/>
      <c r="G2651" s="183"/>
      <c r="J2651" s="183"/>
      <c r="K2651" s="183"/>
      <c r="L2651" s="183"/>
    </row>
    <row r="2652" spans="1:12" s="76" customFormat="1" x14ac:dyDescent="0.3">
      <c r="A2652" s="88"/>
      <c r="B2652" s="183"/>
      <c r="C2652" s="183"/>
      <c r="D2652" s="183"/>
      <c r="E2652" s="183"/>
      <c r="F2652" s="183"/>
      <c r="G2652" s="183"/>
      <c r="J2652" s="183"/>
      <c r="K2652" s="183"/>
      <c r="L2652" s="183"/>
    </row>
    <row r="2653" spans="1:12" s="76" customFormat="1" x14ac:dyDescent="0.3">
      <c r="A2653" s="88"/>
      <c r="B2653" s="183"/>
      <c r="C2653" s="183"/>
      <c r="D2653" s="183"/>
      <c r="E2653" s="183"/>
      <c r="F2653" s="183"/>
      <c r="G2653" s="183"/>
      <c r="J2653" s="183"/>
      <c r="K2653" s="183"/>
      <c r="L2653" s="183"/>
    </row>
    <row r="2654" spans="1:12" s="76" customFormat="1" x14ac:dyDescent="0.3">
      <c r="A2654" s="88"/>
      <c r="B2654" s="183"/>
      <c r="C2654" s="183"/>
      <c r="D2654" s="183"/>
      <c r="E2654" s="183"/>
      <c r="F2654" s="183"/>
      <c r="G2654" s="183"/>
      <c r="J2654" s="183"/>
      <c r="K2654" s="183"/>
      <c r="L2654" s="183"/>
    </row>
    <row r="2655" spans="1:12" s="76" customFormat="1" x14ac:dyDescent="0.3">
      <c r="A2655" s="88"/>
      <c r="B2655" s="183"/>
      <c r="C2655" s="183"/>
      <c r="D2655" s="183"/>
      <c r="E2655" s="183"/>
      <c r="F2655" s="183"/>
      <c r="G2655" s="183"/>
      <c r="J2655" s="183"/>
      <c r="K2655" s="183"/>
      <c r="L2655" s="183"/>
    </row>
    <row r="2656" spans="1:12" s="76" customFormat="1" x14ac:dyDescent="0.3">
      <c r="A2656" s="88"/>
      <c r="B2656" s="183"/>
      <c r="C2656" s="183"/>
      <c r="D2656" s="183"/>
      <c r="E2656" s="183"/>
      <c r="F2656" s="183"/>
      <c r="G2656" s="183"/>
      <c r="J2656" s="183"/>
      <c r="K2656" s="183"/>
      <c r="L2656" s="183"/>
    </row>
    <row r="2657" spans="1:13" s="76" customFormat="1" x14ac:dyDescent="0.3">
      <c r="A2657" s="88"/>
      <c r="B2657" s="183"/>
      <c r="C2657" s="183"/>
      <c r="D2657" s="183"/>
      <c r="E2657" s="183"/>
      <c r="F2657" s="183"/>
      <c r="G2657" s="183"/>
      <c r="J2657" s="183"/>
      <c r="K2657" s="183"/>
      <c r="L2657" s="183"/>
    </row>
    <row r="2658" spans="1:13" s="76" customFormat="1" x14ac:dyDescent="0.3">
      <c r="A2658" s="88"/>
      <c r="B2658" s="183"/>
      <c r="C2658" s="183"/>
      <c r="D2658" s="183"/>
      <c r="E2658" s="183"/>
      <c r="F2658" s="183"/>
      <c r="G2658" s="183"/>
      <c r="J2658" s="183"/>
      <c r="K2658" s="183"/>
      <c r="L2658" s="183"/>
    </row>
    <row r="2659" spans="1:13" s="76" customFormat="1" x14ac:dyDescent="0.3">
      <c r="A2659" s="88"/>
      <c r="B2659" s="183"/>
      <c r="C2659" s="183"/>
      <c r="D2659" s="183"/>
      <c r="E2659" s="183"/>
      <c r="F2659" s="183"/>
      <c r="G2659" s="183"/>
      <c r="J2659" s="183"/>
      <c r="K2659" s="183"/>
      <c r="L2659" s="183"/>
    </row>
    <row r="2660" spans="1:13" s="76" customFormat="1" x14ac:dyDescent="0.3">
      <c r="A2660" s="88"/>
      <c r="B2660" s="183"/>
      <c r="C2660" s="183"/>
      <c r="D2660" s="183"/>
      <c r="E2660" s="183"/>
      <c r="F2660" s="183"/>
      <c r="G2660" s="183"/>
      <c r="J2660" s="183"/>
      <c r="K2660" s="183"/>
      <c r="L2660" s="183"/>
    </row>
    <row r="2661" spans="1:13" s="76" customFormat="1" x14ac:dyDescent="0.3">
      <c r="A2661" s="88"/>
      <c r="B2661" s="183"/>
      <c r="C2661" s="183"/>
      <c r="D2661" s="183"/>
      <c r="E2661" s="183"/>
      <c r="F2661" s="183"/>
      <c r="G2661" s="183"/>
      <c r="J2661" s="183"/>
      <c r="K2661" s="183"/>
      <c r="L2661" s="183"/>
    </row>
    <row r="2662" spans="1:13" s="76" customFormat="1" x14ac:dyDescent="0.3">
      <c r="A2662" s="88"/>
      <c r="B2662" s="183"/>
      <c r="C2662" s="183"/>
      <c r="D2662" s="183"/>
      <c r="E2662" s="183"/>
      <c r="F2662" s="183"/>
      <c r="G2662" s="183"/>
      <c r="J2662" s="183"/>
      <c r="K2662" s="183"/>
      <c r="L2662" s="183"/>
    </row>
    <row r="2663" spans="1:13" s="76" customFormat="1" x14ac:dyDescent="0.3">
      <c r="A2663" s="88"/>
      <c r="B2663" s="183"/>
      <c r="C2663" s="183"/>
      <c r="D2663" s="183"/>
      <c r="E2663" s="183"/>
      <c r="F2663" s="183"/>
      <c r="G2663" s="183"/>
      <c r="J2663" s="183"/>
      <c r="K2663" s="183"/>
      <c r="L2663" s="183"/>
    </row>
    <row r="2664" spans="1:13" s="76" customFormat="1" x14ac:dyDescent="0.3">
      <c r="A2664" s="88"/>
      <c r="B2664" s="183"/>
      <c r="C2664" s="183"/>
      <c r="D2664" s="183"/>
      <c r="E2664" s="183"/>
      <c r="F2664" s="183"/>
      <c r="G2664" s="183"/>
      <c r="J2664" s="183"/>
      <c r="K2664" s="183"/>
      <c r="L2664" s="183"/>
    </row>
    <row r="2665" spans="1:13" s="76" customFormat="1" x14ac:dyDescent="0.3">
      <c r="A2665" s="88"/>
      <c r="B2665" s="183"/>
      <c r="C2665" s="183"/>
      <c r="D2665" s="183"/>
      <c r="E2665" s="183"/>
      <c r="F2665" s="183"/>
      <c r="G2665" s="183"/>
      <c r="J2665" s="183"/>
      <c r="K2665" s="183"/>
      <c r="L2665" s="183"/>
    </row>
    <row r="2666" spans="1:13" s="76" customFormat="1" x14ac:dyDescent="0.3">
      <c r="A2666" s="88"/>
      <c r="B2666" s="183"/>
      <c r="C2666" s="183"/>
      <c r="D2666" s="183"/>
      <c r="E2666" s="183"/>
      <c r="F2666" s="183"/>
      <c r="G2666" s="183"/>
      <c r="J2666" s="183"/>
      <c r="K2666" s="183"/>
      <c r="L2666" s="183"/>
    </row>
    <row r="2667" spans="1:13" s="76" customFormat="1" x14ac:dyDescent="0.3">
      <c r="A2667" s="88"/>
      <c r="B2667" s="183"/>
      <c r="C2667" s="183"/>
      <c r="D2667" s="183"/>
      <c r="E2667" s="183"/>
      <c r="F2667" s="183"/>
      <c r="G2667" s="183"/>
      <c r="J2667" s="183"/>
      <c r="K2667" s="183"/>
      <c r="L2667" s="183"/>
    </row>
    <row r="2668" spans="1:13" s="76" customFormat="1" x14ac:dyDescent="0.3">
      <c r="A2668" s="88"/>
      <c r="B2668" s="183"/>
      <c r="C2668" s="183"/>
      <c r="D2668" s="183"/>
      <c r="E2668" s="183"/>
      <c r="F2668" s="183"/>
      <c r="G2668" s="183"/>
      <c r="J2668" s="183"/>
      <c r="K2668" s="183"/>
      <c r="L2668" s="183"/>
    </row>
    <row r="2669" spans="1:13" s="76" customFormat="1" x14ac:dyDescent="0.3">
      <c r="A2669" s="88"/>
      <c r="B2669" s="183"/>
      <c r="C2669" s="183"/>
      <c r="D2669" s="183"/>
      <c r="E2669" s="183"/>
      <c r="F2669" s="183"/>
      <c r="G2669" s="183"/>
      <c r="J2669" s="183"/>
      <c r="K2669" s="183"/>
      <c r="L2669" s="183"/>
    </row>
    <row r="2670" spans="1:13" s="76" customFormat="1" x14ac:dyDescent="0.3">
      <c r="A2670" s="88"/>
      <c r="B2670" s="183"/>
      <c r="C2670" s="183"/>
      <c r="D2670" s="183"/>
      <c r="E2670" s="183"/>
      <c r="F2670" s="183"/>
      <c r="G2670" s="183"/>
      <c r="J2670" s="183"/>
      <c r="K2670" s="183"/>
      <c r="L2670" s="183"/>
    </row>
    <row r="2671" spans="1:13" s="76" customFormat="1" x14ac:dyDescent="0.3">
      <c r="A2671" s="88"/>
      <c r="B2671" s="183"/>
      <c r="C2671" s="183"/>
      <c r="D2671" s="183"/>
      <c r="E2671" s="183"/>
      <c r="F2671" s="183"/>
      <c r="G2671" s="183"/>
      <c r="J2671" s="183"/>
      <c r="K2671" s="183"/>
      <c r="L2671" s="183"/>
    </row>
    <row r="2672" spans="1:13" s="76" customFormat="1" x14ac:dyDescent="0.5">
      <c r="A2672" s="88"/>
      <c r="B2672" s="183"/>
      <c r="C2672" s="183"/>
      <c r="D2672" s="183"/>
      <c r="E2672" s="183"/>
      <c r="F2672" s="183"/>
      <c r="G2672" s="183"/>
      <c r="H2672" s="91"/>
      <c r="J2672" s="183"/>
      <c r="K2672" s="183"/>
      <c r="L2672" s="183"/>
      <c r="M2672" s="92"/>
    </row>
    <row r="2673" spans="1:13" s="76" customFormat="1" x14ac:dyDescent="0.3">
      <c r="A2673" s="88"/>
      <c r="B2673" s="183"/>
      <c r="C2673" s="183"/>
      <c r="D2673" s="183"/>
      <c r="E2673" s="183"/>
      <c r="F2673" s="183"/>
      <c r="G2673" s="183"/>
      <c r="J2673" s="183"/>
      <c r="K2673" s="183"/>
      <c r="L2673" s="183"/>
    </row>
    <row r="2674" spans="1:13" s="76" customFormat="1" x14ac:dyDescent="0.3">
      <c r="A2674" s="88"/>
      <c r="B2674" s="183"/>
      <c r="C2674" s="183"/>
      <c r="D2674" s="183"/>
      <c r="E2674" s="183"/>
      <c r="F2674" s="183"/>
      <c r="G2674" s="183"/>
      <c r="J2674" s="183"/>
      <c r="K2674" s="183"/>
      <c r="L2674" s="183"/>
    </row>
    <row r="2675" spans="1:13" s="76" customFormat="1" x14ac:dyDescent="0.3">
      <c r="A2675" s="88"/>
      <c r="B2675" s="183"/>
      <c r="C2675" s="183"/>
      <c r="D2675" s="183"/>
      <c r="E2675" s="183"/>
      <c r="F2675" s="183"/>
      <c r="G2675" s="183"/>
      <c r="J2675" s="183"/>
      <c r="K2675" s="183"/>
      <c r="L2675" s="183"/>
    </row>
    <row r="2676" spans="1:13" s="76" customFormat="1" x14ac:dyDescent="0.3">
      <c r="A2676" s="88"/>
      <c r="B2676" s="183"/>
      <c r="C2676" s="183"/>
      <c r="D2676" s="183"/>
      <c r="E2676" s="183"/>
      <c r="F2676" s="183"/>
      <c r="G2676" s="183"/>
      <c r="J2676" s="183"/>
      <c r="K2676" s="183"/>
      <c r="L2676" s="183"/>
    </row>
    <row r="2677" spans="1:13" s="76" customFormat="1" x14ac:dyDescent="0.3">
      <c r="A2677" s="88"/>
      <c r="B2677" s="183"/>
      <c r="C2677" s="183"/>
      <c r="D2677" s="183"/>
      <c r="E2677" s="183"/>
      <c r="F2677" s="183"/>
      <c r="G2677" s="183"/>
      <c r="J2677" s="183"/>
      <c r="K2677" s="183"/>
      <c r="L2677" s="183"/>
    </row>
    <row r="2678" spans="1:13" s="76" customFormat="1" x14ac:dyDescent="0.3">
      <c r="A2678" s="88"/>
      <c r="B2678" s="183"/>
      <c r="C2678" s="183"/>
      <c r="D2678" s="183"/>
      <c r="E2678" s="183"/>
      <c r="F2678" s="183"/>
      <c r="G2678" s="183"/>
      <c r="J2678" s="183"/>
      <c r="K2678" s="183"/>
      <c r="L2678" s="183"/>
    </row>
    <row r="2679" spans="1:13" s="76" customFormat="1" x14ac:dyDescent="0.3">
      <c r="A2679" s="88"/>
      <c r="B2679" s="183"/>
      <c r="C2679" s="183"/>
      <c r="D2679" s="183"/>
      <c r="E2679" s="183"/>
      <c r="F2679" s="183"/>
      <c r="G2679" s="183"/>
      <c r="J2679" s="183"/>
      <c r="K2679" s="183"/>
      <c r="L2679" s="183"/>
    </row>
    <row r="2680" spans="1:13" s="76" customFormat="1" x14ac:dyDescent="0.3">
      <c r="A2680" s="88"/>
      <c r="B2680" s="183"/>
      <c r="C2680" s="183"/>
      <c r="D2680" s="183"/>
      <c r="E2680" s="183"/>
      <c r="F2680" s="183"/>
      <c r="G2680" s="183"/>
      <c r="J2680" s="183"/>
      <c r="K2680" s="183"/>
      <c r="L2680" s="183"/>
    </row>
    <row r="2681" spans="1:13" s="76" customFormat="1" x14ac:dyDescent="0.5">
      <c r="A2681" s="88"/>
      <c r="B2681" s="183"/>
      <c r="C2681" s="183"/>
      <c r="D2681" s="183"/>
      <c r="E2681" s="183"/>
      <c r="F2681" s="183"/>
      <c r="G2681" s="183"/>
      <c r="H2681" s="91"/>
      <c r="J2681" s="183"/>
      <c r="K2681" s="183"/>
      <c r="L2681" s="183"/>
      <c r="M2681" s="92"/>
    </row>
    <row r="2682" spans="1:13" s="76" customFormat="1" x14ac:dyDescent="0.3">
      <c r="A2682" s="88"/>
      <c r="B2682" s="183"/>
      <c r="C2682" s="183"/>
      <c r="D2682" s="183"/>
      <c r="E2682" s="183"/>
      <c r="F2682" s="183"/>
      <c r="G2682" s="183"/>
      <c r="J2682" s="183"/>
      <c r="K2682" s="183"/>
      <c r="L2682" s="183"/>
    </row>
    <row r="2683" spans="1:13" s="76" customFormat="1" x14ac:dyDescent="0.3">
      <c r="A2683" s="88"/>
      <c r="B2683" s="183"/>
      <c r="C2683" s="183"/>
      <c r="D2683" s="183"/>
      <c r="E2683" s="183"/>
      <c r="F2683" s="183"/>
      <c r="G2683" s="183"/>
      <c r="J2683" s="183"/>
      <c r="K2683" s="183"/>
      <c r="L2683" s="183"/>
    </row>
    <row r="2684" spans="1:13" s="76" customFormat="1" x14ac:dyDescent="0.3">
      <c r="A2684" s="88"/>
      <c r="B2684" s="183"/>
      <c r="C2684" s="183"/>
      <c r="D2684" s="183"/>
      <c r="E2684" s="183"/>
      <c r="F2684" s="183"/>
      <c r="G2684" s="183"/>
      <c r="J2684" s="183"/>
      <c r="K2684" s="183"/>
      <c r="L2684" s="183"/>
    </row>
    <row r="2685" spans="1:13" s="76" customFormat="1" x14ac:dyDescent="0.3">
      <c r="A2685" s="88"/>
      <c r="B2685" s="183"/>
      <c r="C2685" s="183"/>
      <c r="D2685" s="183"/>
      <c r="E2685" s="183"/>
      <c r="F2685" s="183"/>
      <c r="G2685" s="183"/>
      <c r="J2685" s="183"/>
      <c r="K2685" s="183"/>
      <c r="L2685" s="183"/>
    </row>
    <row r="2686" spans="1:13" s="76" customFormat="1" x14ac:dyDescent="0.3">
      <c r="A2686" s="88"/>
      <c r="B2686" s="183"/>
      <c r="C2686" s="183"/>
      <c r="D2686" s="183"/>
      <c r="E2686" s="183"/>
      <c r="F2686" s="183"/>
      <c r="G2686" s="183"/>
      <c r="J2686" s="183"/>
      <c r="K2686" s="183"/>
      <c r="L2686" s="183"/>
    </row>
    <row r="2687" spans="1:13" s="76" customFormat="1" x14ac:dyDescent="0.3">
      <c r="A2687" s="88"/>
      <c r="B2687" s="183"/>
      <c r="C2687" s="183"/>
      <c r="D2687" s="183"/>
      <c r="E2687" s="183"/>
      <c r="F2687" s="183"/>
      <c r="G2687" s="183"/>
      <c r="J2687" s="183"/>
      <c r="K2687" s="183"/>
      <c r="L2687" s="183"/>
    </row>
    <row r="2688" spans="1:13" s="76" customFormat="1" x14ac:dyDescent="0.3">
      <c r="A2688" s="88"/>
      <c r="B2688" s="183"/>
      <c r="C2688" s="183"/>
      <c r="D2688" s="183"/>
      <c r="E2688" s="183"/>
      <c r="F2688" s="183"/>
      <c r="G2688" s="183"/>
      <c r="J2688" s="183"/>
      <c r="K2688" s="183"/>
      <c r="L2688" s="183"/>
    </row>
    <row r="2689" spans="1:12" s="76" customFormat="1" x14ac:dyDescent="0.3">
      <c r="A2689" s="88"/>
      <c r="B2689" s="183"/>
      <c r="C2689" s="183"/>
      <c r="D2689" s="183"/>
      <c r="E2689" s="183"/>
      <c r="F2689" s="183"/>
      <c r="G2689" s="183"/>
      <c r="J2689" s="183"/>
      <c r="K2689" s="183"/>
      <c r="L2689" s="183"/>
    </row>
    <row r="2690" spans="1:12" s="76" customFormat="1" x14ac:dyDescent="0.3">
      <c r="A2690" s="88"/>
      <c r="B2690" s="183"/>
      <c r="C2690" s="183"/>
      <c r="D2690" s="183"/>
      <c r="E2690" s="183"/>
      <c r="F2690" s="183"/>
      <c r="G2690" s="183"/>
      <c r="J2690" s="183"/>
      <c r="K2690" s="183"/>
      <c r="L2690" s="183"/>
    </row>
    <row r="2691" spans="1:12" s="76" customFormat="1" x14ac:dyDescent="0.3">
      <c r="A2691" s="88"/>
      <c r="B2691" s="183"/>
      <c r="C2691" s="183"/>
      <c r="D2691" s="183"/>
      <c r="E2691" s="183"/>
      <c r="F2691" s="183"/>
      <c r="G2691" s="183"/>
      <c r="J2691" s="183"/>
      <c r="K2691" s="183"/>
      <c r="L2691" s="183"/>
    </row>
    <row r="2692" spans="1:12" s="76" customFormat="1" x14ac:dyDescent="0.3">
      <c r="A2692" s="88"/>
      <c r="B2692" s="183"/>
      <c r="C2692" s="183"/>
      <c r="D2692" s="183"/>
      <c r="E2692" s="183"/>
      <c r="F2692" s="183"/>
      <c r="G2692" s="183"/>
      <c r="J2692" s="183"/>
      <c r="K2692" s="183"/>
      <c r="L2692" s="183"/>
    </row>
    <row r="2693" spans="1:12" s="76" customFormat="1" x14ac:dyDescent="0.3">
      <c r="A2693" s="88"/>
      <c r="B2693" s="183"/>
      <c r="C2693" s="183"/>
      <c r="D2693" s="183"/>
      <c r="E2693" s="183"/>
      <c r="F2693" s="183"/>
      <c r="G2693" s="183"/>
      <c r="J2693" s="183"/>
      <c r="K2693" s="183"/>
      <c r="L2693" s="183"/>
    </row>
    <row r="2694" spans="1:12" s="76" customFormat="1" x14ac:dyDescent="0.3">
      <c r="A2694" s="88"/>
      <c r="B2694" s="183"/>
      <c r="C2694" s="183"/>
      <c r="D2694" s="183"/>
      <c r="E2694" s="183"/>
      <c r="F2694" s="183"/>
      <c r="G2694" s="183"/>
      <c r="J2694" s="183"/>
      <c r="K2694" s="183"/>
      <c r="L2694" s="183"/>
    </row>
    <row r="2695" spans="1:12" s="76" customFormat="1" x14ac:dyDescent="0.3">
      <c r="A2695" s="88"/>
      <c r="B2695" s="183"/>
      <c r="C2695" s="183"/>
      <c r="D2695" s="183"/>
      <c r="E2695" s="183"/>
      <c r="F2695" s="183"/>
      <c r="G2695" s="183"/>
      <c r="J2695" s="183"/>
      <c r="K2695" s="183"/>
      <c r="L2695" s="183"/>
    </row>
    <row r="2696" spans="1:12" s="76" customFormat="1" x14ac:dyDescent="0.3">
      <c r="A2696" s="88"/>
      <c r="B2696" s="183"/>
      <c r="C2696" s="183"/>
      <c r="D2696" s="183"/>
      <c r="E2696" s="183"/>
      <c r="F2696" s="183"/>
      <c r="G2696" s="183"/>
      <c r="J2696" s="183"/>
      <c r="K2696" s="183"/>
      <c r="L2696" s="183"/>
    </row>
    <row r="2697" spans="1:12" s="76" customFormat="1" x14ac:dyDescent="0.3">
      <c r="A2697" s="88"/>
      <c r="B2697" s="183"/>
      <c r="C2697" s="183"/>
      <c r="D2697" s="183"/>
      <c r="E2697" s="183"/>
      <c r="F2697" s="183"/>
      <c r="G2697" s="183"/>
      <c r="J2697" s="183"/>
      <c r="K2697" s="183"/>
      <c r="L2697" s="183"/>
    </row>
    <row r="2698" spans="1:12" s="76" customFormat="1" x14ac:dyDescent="0.3">
      <c r="A2698" s="88"/>
      <c r="B2698" s="183"/>
      <c r="C2698" s="183"/>
      <c r="D2698" s="183"/>
      <c r="E2698" s="183"/>
      <c r="F2698" s="183"/>
      <c r="G2698" s="183"/>
      <c r="J2698" s="183"/>
      <c r="K2698" s="183"/>
      <c r="L2698" s="183"/>
    </row>
    <row r="2699" spans="1:12" s="76" customFormat="1" x14ac:dyDescent="0.3">
      <c r="A2699" s="88"/>
      <c r="B2699" s="183"/>
      <c r="C2699" s="183"/>
      <c r="D2699" s="183"/>
      <c r="E2699" s="183"/>
      <c r="F2699" s="183"/>
      <c r="G2699" s="183"/>
      <c r="J2699" s="183"/>
      <c r="K2699" s="183"/>
      <c r="L2699" s="183"/>
    </row>
    <row r="2700" spans="1:12" s="76" customFormat="1" x14ac:dyDescent="0.3">
      <c r="A2700" s="88"/>
      <c r="B2700" s="183"/>
      <c r="C2700" s="183"/>
      <c r="D2700" s="183"/>
      <c r="E2700" s="183"/>
      <c r="F2700" s="183"/>
      <c r="G2700" s="183"/>
      <c r="J2700" s="183"/>
      <c r="K2700" s="183"/>
      <c r="L2700" s="183"/>
    </row>
    <row r="2701" spans="1:12" s="76" customFormat="1" x14ac:dyDescent="0.3">
      <c r="A2701" s="88"/>
      <c r="B2701" s="183"/>
      <c r="C2701" s="183"/>
      <c r="D2701" s="183"/>
      <c r="E2701" s="183"/>
      <c r="F2701" s="183"/>
      <c r="G2701" s="183"/>
      <c r="J2701" s="183"/>
      <c r="K2701" s="183"/>
      <c r="L2701" s="183"/>
    </row>
    <row r="2702" spans="1:12" s="76" customFormat="1" x14ac:dyDescent="0.3">
      <c r="A2702" s="88"/>
      <c r="B2702" s="183"/>
      <c r="C2702" s="183"/>
      <c r="D2702" s="183"/>
      <c r="E2702" s="183"/>
      <c r="F2702" s="183"/>
      <c r="G2702" s="183"/>
      <c r="J2702" s="183"/>
      <c r="K2702" s="183"/>
      <c r="L2702" s="183"/>
    </row>
    <row r="2703" spans="1:12" s="76" customFormat="1" x14ac:dyDescent="0.3">
      <c r="A2703" s="88"/>
      <c r="B2703" s="183"/>
      <c r="C2703" s="183"/>
      <c r="D2703" s="183"/>
      <c r="E2703" s="183"/>
      <c r="F2703" s="183"/>
      <c r="G2703" s="183"/>
      <c r="J2703" s="183"/>
      <c r="K2703" s="183"/>
      <c r="L2703" s="183"/>
    </row>
    <row r="2704" spans="1:12" s="76" customFormat="1" x14ac:dyDescent="0.3">
      <c r="A2704" s="88"/>
      <c r="B2704" s="183"/>
      <c r="C2704" s="183"/>
      <c r="D2704" s="183"/>
      <c r="E2704" s="183"/>
      <c r="F2704" s="183"/>
      <c r="G2704" s="183"/>
      <c r="J2704" s="183"/>
      <c r="K2704" s="183"/>
      <c r="L2704" s="183"/>
    </row>
    <row r="2705" spans="1:13" s="76" customFormat="1" x14ac:dyDescent="0.3">
      <c r="A2705" s="88"/>
      <c r="B2705" s="183"/>
      <c r="C2705" s="183"/>
      <c r="D2705" s="183"/>
      <c r="E2705" s="183"/>
      <c r="F2705" s="183"/>
      <c r="G2705" s="183"/>
      <c r="J2705" s="183"/>
      <c r="K2705" s="183"/>
      <c r="L2705" s="183"/>
    </row>
    <row r="2706" spans="1:13" s="76" customFormat="1" x14ac:dyDescent="0.3">
      <c r="A2706" s="88"/>
      <c r="B2706" s="183"/>
      <c r="C2706" s="183"/>
      <c r="D2706" s="183"/>
      <c r="E2706" s="183"/>
      <c r="F2706" s="183"/>
      <c r="G2706" s="183"/>
      <c r="J2706" s="183"/>
      <c r="K2706" s="183"/>
      <c r="L2706" s="183"/>
    </row>
    <row r="2707" spans="1:13" s="76" customFormat="1" x14ac:dyDescent="0.3">
      <c r="A2707" s="88"/>
      <c r="B2707" s="183"/>
      <c r="C2707" s="183"/>
      <c r="D2707" s="183"/>
      <c r="E2707" s="183"/>
      <c r="F2707" s="183"/>
      <c r="G2707" s="183"/>
      <c r="J2707" s="183"/>
      <c r="K2707" s="183"/>
      <c r="L2707" s="183"/>
    </row>
    <row r="2708" spans="1:13" s="76" customFormat="1" x14ac:dyDescent="0.3">
      <c r="A2708" s="88"/>
      <c r="B2708" s="183"/>
      <c r="C2708" s="183"/>
      <c r="D2708" s="183"/>
      <c r="E2708" s="183"/>
      <c r="F2708" s="183"/>
      <c r="G2708" s="183"/>
      <c r="J2708" s="183"/>
      <c r="K2708" s="183"/>
      <c r="L2708" s="183"/>
    </row>
    <row r="2709" spans="1:13" s="76" customFormat="1" x14ac:dyDescent="0.3">
      <c r="A2709" s="88"/>
      <c r="B2709" s="183"/>
      <c r="C2709" s="183"/>
      <c r="D2709" s="183"/>
      <c r="E2709" s="183"/>
      <c r="F2709" s="183"/>
      <c r="G2709" s="183"/>
      <c r="J2709" s="183"/>
      <c r="K2709" s="183"/>
      <c r="L2709" s="183"/>
    </row>
    <row r="2710" spans="1:13" s="76" customFormat="1" x14ac:dyDescent="0.3">
      <c r="A2710" s="88"/>
      <c r="B2710" s="183"/>
      <c r="C2710" s="183"/>
      <c r="D2710" s="183"/>
      <c r="E2710" s="183"/>
      <c r="F2710" s="183"/>
      <c r="G2710" s="183"/>
      <c r="J2710" s="183"/>
      <c r="K2710" s="183"/>
      <c r="L2710" s="183"/>
    </row>
    <row r="2711" spans="1:13" s="76" customFormat="1" x14ac:dyDescent="0.3">
      <c r="A2711" s="88"/>
      <c r="B2711" s="183"/>
      <c r="C2711" s="183"/>
      <c r="D2711" s="183"/>
      <c r="E2711" s="183"/>
      <c r="F2711" s="183"/>
      <c r="G2711" s="183"/>
      <c r="J2711" s="183"/>
      <c r="K2711" s="183"/>
      <c r="L2711" s="183"/>
    </row>
    <row r="2712" spans="1:13" s="76" customFormat="1" x14ac:dyDescent="0.3">
      <c r="A2712" s="88"/>
      <c r="B2712" s="183"/>
      <c r="C2712" s="183"/>
      <c r="D2712" s="183"/>
      <c r="E2712" s="183"/>
      <c r="F2712" s="183"/>
      <c r="G2712" s="183"/>
      <c r="J2712" s="183"/>
      <c r="K2712" s="183"/>
      <c r="L2712" s="183"/>
    </row>
    <row r="2713" spans="1:13" s="76" customFormat="1" x14ac:dyDescent="0.3">
      <c r="A2713" s="88"/>
      <c r="B2713" s="183"/>
      <c r="C2713" s="183"/>
      <c r="D2713" s="183"/>
      <c r="E2713" s="183"/>
      <c r="F2713" s="183"/>
      <c r="G2713" s="183"/>
      <c r="J2713" s="183"/>
      <c r="K2713" s="183"/>
      <c r="L2713" s="183"/>
    </row>
    <row r="2714" spans="1:13" s="76" customFormat="1" x14ac:dyDescent="0.3">
      <c r="A2714" s="88"/>
      <c r="B2714" s="183"/>
      <c r="C2714" s="183"/>
      <c r="D2714" s="183"/>
      <c r="E2714" s="183"/>
      <c r="F2714" s="183"/>
      <c r="G2714" s="183"/>
      <c r="J2714" s="183"/>
      <c r="K2714" s="183"/>
      <c r="L2714" s="183"/>
    </row>
    <row r="2715" spans="1:13" s="76" customFormat="1" x14ac:dyDescent="0.3">
      <c r="A2715" s="88"/>
      <c r="B2715" s="183"/>
      <c r="C2715" s="183"/>
      <c r="D2715" s="183"/>
      <c r="E2715" s="183"/>
      <c r="F2715" s="183"/>
      <c r="G2715" s="183"/>
      <c r="J2715" s="183"/>
      <c r="K2715" s="183"/>
      <c r="L2715" s="183"/>
    </row>
    <row r="2716" spans="1:13" s="76" customFormat="1" x14ac:dyDescent="0.3">
      <c r="A2716" s="88"/>
      <c r="B2716" s="183"/>
      <c r="C2716" s="183"/>
      <c r="D2716" s="183"/>
      <c r="E2716" s="183"/>
      <c r="F2716" s="183"/>
      <c r="G2716" s="183"/>
      <c r="J2716" s="183"/>
      <c r="K2716" s="183"/>
      <c r="L2716" s="183"/>
    </row>
    <row r="2717" spans="1:13" s="76" customFormat="1" x14ac:dyDescent="0.3">
      <c r="A2717" s="88"/>
      <c r="B2717" s="183"/>
      <c r="C2717" s="183"/>
      <c r="D2717" s="183"/>
      <c r="E2717" s="183"/>
      <c r="F2717" s="183"/>
      <c r="G2717" s="183"/>
      <c r="J2717" s="183"/>
      <c r="K2717" s="183"/>
      <c r="L2717" s="183"/>
    </row>
    <row r="2718" spans="1:13" s="76" customFormat="1" x14ac:dyDescent="0.5">
      <c r="A2718" s="88"/>
      <c r="B2718" s="183"/>
      <c r="C2718" s="183"/>
      <c r="D2718" s="183"/>
      <c r="E2718" s="183"/>
      <c r="F2718" s="183"/>
      <c r="G2718" s="183"/>
      <c r="H2718" s="91"/>
      <c r="J2718" s="183"/>
      <c r="K2718" s="183"/>
      <c r="L2718" s="183"/>
      <c r="M2718" s="92"/>
    </row>
    <row r="2719" spans="1:13" s="76" customFormat="1" x14ac:dyDescent="0.3">
      <c r="A2719" s="88"/>
      <c r="B2719" s="183"/>
      <c r="C2719" s="183"/>
      <c r="D2719" s="183"/>
      <c r="E2719" s="183"/>
      <c r="F2719" s="183"/>
      <c r="G2719" s="183"/>
      <c r="J2719" s="183"/>
      <c r="K2719" s="183"/>
      <c r="L2719" s="183"/>
    </row>
    <row r="2720" spans="1:13" s="76" customFormat="1" x14ac:dyDescent="0.3">
      <c r="A2720" s="88"/>
      <c r="B2720" s="183"/>
      <c r="C2720" s="183"/>
      <c r="D2720" s="183"/>
      <c r="E2720" s="183"/>
      <c r="F2720" s="183"/>
      <c r="G2720" s="183"/>
      <c r="J2720" s="183"/>
      <c r="K2720" s="183"/>
      <c r="L2720" s="183"/>
    </row>
    <row r="2721" spans="1:12" s="76" customFormat="1" x14ac:dyDescent="0.3">
      <c r="A2721" s="88"/>
      <c r="B2721" s="183"/>
      <c r="C2721" s="183"/>
      <c r="D2721" s="183"/>
      <c r="E2721" s="183"/>
      <c r="F2721" s="183"/>
      <c r="G2721" s="183"/>
      <c r="J2721" s="183"/>
      <c r="K2721" s="183"/>
      <c r="L2721" s="183"/>
    </row>
    <row r="2722" spans="1:12" s="76" customFormat="1" x14ac:dyDescent="0.3">
      <c r="A2722" s="88"/>
      <c r="B2722" s="183"/>
      <c r="C2722" s="183"/>
      <c r="D2722" s="183"/>
      <c r="E2722" s="183"/>
      <c r="F2722" s="183"/>
      <c r="G2722" s="183"/>
      <c r="J2722" s="183"/>
      <c r="K2722" s="183"/>
      <c r="L2722" s="183"/>
    </row>
    <row r="2723" spans="1:12" s="76" customFormat="1" x14ac:dyDescent="0.3">
      <c r="A2723" s="88"/>
      <c r="B2723" s="183"/>
      <c r="C2723" s="183"/>
      <c r="D2723" s="183"/>
      <c r="E2723" s="183"/>
      <c r="F2723" s="183"/>
      <c r="G2723" s="183"/>
      <c r="J2723" s="183"/>
      <c r="K2723" s="183"/>
      <c r="L2723" s="183"/>
    </row>
    <row r="2724" spans="1:12" s="76" customFormat="1" x14ac:dyDescent="0.3">
      <c r="A2724" s="88"/>
      <c r="B2724" s="183"/>
      <c r="C2724" s="183"/>
      <c r="D2724" s="183"/>
      <c r="E2724" s="183"/>
      <c r="F2724" s="183"/>
      <c r="G2724" s="183"/>
      <c r="J2724" s="183"/>
      <c r="K2724" s="183"/>
      <c r="L2724" s="183"/>
    </row>
    <row r="2725" spans="1:12" s="76" customFormat="1" x14ac:dyDescent="0.3">
      <c r="A2725" s="88"/>
      <c r="B2725" s="183"/>
      <c r="C2725" s="183"/>
      <c r="D2725" s="183"/>
      <c r="E2725" s="183"/>
      <c r="F2725" s="183"/>
      <c r="G2725" s="183"/>
      <c r="J2725" s="183"/>
      <c r="K2725" s="183"/>
      <c r="L2725" s="183"/>
    </row>
    <row r="2726" spans="1:12" s="76" customFormat="1" x14ac:dyDescent="0.3">
      <c r="A2726" s="88"/>
      <c r="B2726" s="183"/>
      <c r="C2726" s="183"/>
      <c r="D2726" s="183"/>
      <c r="E2726" s="183"/>
      <c r="F2726" s="183"/>
      <c r="G2726" s="183"/>
      <c r="J2726" s="183"/>
      <c r="K2726" s="183"/>
      <c r="L2726" s="183"/>
    </row>
    <row r="2727" spans="1:12" s="76" customFormat="1" x14ac:dyDescent="0.3">
      <c r="A2727" s="88"/>
      <c r="B2727" s="183"/>
      <c r="C2727" s="183"/>
      <c r="D2727" s="183"/>
      <c r="E2727" s="183"/>
      <c r="F2727" s="183"/>
      <c r="G2727" s="183"/>
      <c r="J2727" s="183"/>
      <c r="K2727" s="183"/>
      <c r="L2727" s="183"/>
    </row>
    <row r="2728" spans="1:12" s="76" customFormat="1" x14ac:dyDescent="0.3">
      <c r="A2728" s="88"/>
      <c r="B2728" s="183"/>
      <c r="C2728" s="183"/>
      <c r="D2728" s="183"/>
      <c r="E2728" s="183"/>
      <c r="F2728" s="183"/>
      <c r="G2728" s="183"/>
      <c r="J2728" s="183"/>
      <c r="K2728" s="183"/>
      <c r="L2728" s="183"/>
    </row>
    <row r="2729" spans="1:12" s="76" customFormat="1" x14ac:dyDescent="0.3">
      <c r="A2729" s="88"/>
      <c r="B2729" s="183"/>
      <c r="C2729" s="183"/>
      <c r="D2729" s="183"/>
      <c r="E2729" s="183"/>
      <c r="F2729" s="183"/>
      <c r="G2729" s="183"/>
      <c r="J2729" s="183"/>
      <c r="K2729" s="183"/>
      <c r="L2729" s="183"/>
    </row>
    <row r="2730" spans="1:12" s="76" customFormat="1" x14ac:dyDescent="0.3">
      <c r="A2730" s="88"/>
      <c r="B2730" s="183"/>
      <c r="C2730" s="183"/>
      <c r="D2730" s="183"/>
      <c r="E2730" s="183"/>
      <c r="F2730" s="183"/>
      <c r="G2730" s="183"/>
      <c r="J2730" s="183"/>
      <c r="K2730" s="183"/>
      <c r="L2730" s="183"/>
    </row>
    <row r="2731" spans="1:12" s="76" customFormat="1" x14ac:dyDescent="0.3">
      <c r="A2731" s="88"/>
      <c r="B2731" s="183"/>
      <c r="C2731" s="183"/>
      <c r="D2731" s="183"/>
      <c r="E2731" s="183"/>
      <c r="F2731" s="183"/>
      <c r="G2731" s="183"/>
      <c r="J2731" s="183"/>
      <c r="K2731" s="183"/>
      <c r="L2731" s="183"/>
    </row>
    <row r="2732" spans="1:12" s="76" customFormat="1" x14ac:dyDescent="0.3">
      <c r="A2732" s="88"/>
      <c r="B2732" s="183"/>
      <c r="C2732" s="183"/>
      <c r="D2732" s="183"/>
      <c r="E2732" s="183"/>
      <c r="F2732" s="183"/>
      <c r="G2732" s="183"/>
      <c r="J2732" s="183"/>
      <c r="K2732" s="183"/>
      <c r="L2732" s="183"/>
    </row>
    <row r="2733" spans="1:12" s="76" customFormat="1" x14ac:dyDescent="0.3">
      <c r="A2733" s="88"/>
      <c r="B2733" s="183"/>
      <c r="C2733" s="183"/>
      <c r="D2733" s="183"/>
      <c r="E2733" s="183"/>
      <c r="F2733" s="183"/>
      <c r="G2733" s="183"/>
      <c r="J2733" s="183"/>
      <c r="K2733" s="183"/>
      <c r="L2733" s="183"/>
    </row>
    <row r="2734" spans="1:12" s="76" customFormat="1" x14ac:dyDescent="0.3">
      <c r="A2734" s="88"/>
      <c r="B2734" s="183"/>
      <c r="C2734" s="183"/>
      <c r="D2734" s="183"/>
      <c r="E2734" s="183"/>
      <c r="F2734" s="183"/>
      <c r="G2734" s="183"/>
      <c r="J2734" s="183"/>
      <c r="K2734" s="183"/>
      <c r="L2734" s="183"/>
    </row>
    <row r="2735" spans="1:12" s="76" customFormat="1" x14ac:dyDescent="0.3">
      <c r="A2735" s="88"/>
      <c r="B2735" s="183"/>
      <c r="C2735" s="183"/>
      <c r="D2735" s="183"/>
      <c r="E2735" s="183"/>
      <c r="F2735" s="183"/>
      <c r="G2735" s="183"/>
      <c r="J2735" s="183"/>
      <c r="K2735" s="183"/>
      <c r="L2735" s="183"/>
    </row>
    <row r="2736" spans="1:12" s="76" customFormat="1" x14ac:dyDescent="0.3">
      <c r="A2736" s="88"/>
      <c r="B2736" s="183"/>
      <c r="C2736" s="183"/>
      <c r="D2736" s="183"/>
      <c r="E2736" s="183"/>
      <c r="F2736" s="183"/>
      <c r="G2736" s="183"/>
      <c r="J2736" s="183"/>
      <c r="K2736" s="183"/>
      <c r="L2736" s="183"/>
    </row>
    <row r="2737" spans="1:12" s="76" customFormat="1" x14ac:dyDescent="0.3">
      <c r="A2737" s="88"/>
      <c r="B2737" s="183"/>
      <c r="C2737" s="183"/>
      <c r="D2737" s="183"/>
      <c r="E2737" s="183"/>
      <c r="F2737" s="183"/>
      <c r="G2737" s="183"/>
      <c r="J2737" s="183"/>
      <c r="K2737" s="183"/>
      <c r="L2737" s="183"/>
    </row>
    <row r="2738" spans="1:12" s="76" customFormat="1" x14ac:dyDescent="0.3">
      <c r="A2738" s="88"/>
      <c r="B2738" s="183"/>
      <c r="C2738" s="183"/>
      <c r="D2738" s="183"/>
      <c r="E2738" s="183"/>
      <c r="F2738" s="183"/>
      <c r="G2738" s="183"/>
      <c r="J2738" s="183"/>
      <c r="K2738" s="183"/>
      <c r="L2738" s="183"/>
    </row>
    <row r="2739" spans="1:12" s="76" customFormat="1" x14ac:dyDescent="0.3">
      <c r="A2739" s="88"/>
      <c r="B2739" s="183"/>
      <c r="C2739" s="183"/>
      <c r="D2739" s="183"/>
      <c r="E2739" s="183"/>
      <c r="F2739" s="183"/>
      <c r="G2739" s="183"/>
      <c r="J2739" s="183"/>
      <c r="K2739" s="183"/>
      <c r="L2739" s="183"/>
    </row>
    <row r="2740" spans="1:12" s="76" customFormat="1" x14ac:dyDescent="0.3">
      <c r="A2740" s="88"/>
      <c r="B2740" s="183"/>
      <c r="C2740" s="183"/>
      <c r="D2740" s="183"/>
      <c r="E2740" s="183"/>
      <c r="F2740" s="183"/>
      <c r="G2740" s="183"/>
      <c r="J2740" s="183"/>
      <c r="K2740" s="183"/>
      <c r="L2740" s="183"/>
    </row>
    <row r="2741" spans="1:12" s="76" customFormat="1" x14ac:dyDescent="0.3">
      <c r="A2741" s="88"/>
      <c r="B2741" s="183"/>
      <c r="C2741" s="183"/>
      <c r="D2741" s="183"/>
      <c r="E2741" s="183"/>
      <c r="F2741" s="183"/>
      <c r="G2741" s="183"/>
      <c r="J2741" s="183"/>
      <c r="K2741" s="183"/>
      <c r="L2741" s="183"/>
    </row>
    <row r="2742" spans="1:12" s="76" customFormat="1" x14ac:dyDescent="0.3">
      <c r="A2742" s="88"/>
      <c r="B2742" s="183"/>
      <c r="C2742" s="183"/>
      <c r="D2742" s="183"/>
      <c r="E2742" s="183"/>
      <c r="F2742" s="183"/>
      <c r="G2742" s="183"/>
      <c r="J2742" s="183"/>
      <c r="K2742" s="183"/>
      <c r="L2742" s="183"/>
    </row>
    <row r="2743" spans="1:12" s="76" customFormat="1" x14ac:dyDescent="0.3">
      <c r="A2743" s="88"/>
      <c r="B2743" s="183"/>
      <c r="C2743" s="183"/>
      <c r="D2743" s="183"/>
      <c r="E2743" s="183"/>
      <c r="F2743" s="183"/>
      <c r="G2743" s="183"/>
      <c r="J2743" s="183"/>
      <c r="K2743" s="183"/>
      <c r="L2743" s="183"/>
    </row>
    <row r="2744" spans="1:12" s="76" customFormat="1" x14ac:dyDescent="0.3">
      <c r="A2744" s="88"/>
      <c r="B2744" s="183"/>
      <c r="C2744" s="183"/>
      <c r="D2744" s="183"/>
      <c r="E2744" s="183"/>
      <c r="F2744" s="183"/>
      <c r="G2744" s="183"/>
      <c r="J2744" s="183"/>
      <c r="K2744" s="183"/>
      <c r="L2744" s="183"/>
    </row>
    <row r="2745" spans="1:12" s="76" customFormat="1" x14ac:dyDescent="0.3">
      <c r="A2745" s="88"/>
      <c r="B2745" s="183"/>
      <c r="C2745" s="183"/>
      <c r="D2745" s="183"/>
      <c r="E2745" s="183"/>
      <c r="F2745" s="183"/>
      <c r="G2745" s="183"/>
      <c r="J2745" s="183"/>
      <c r="K2745" s="183"/>
      <c r="L2745" s="183"/>
    </row>
    <row r="2746" spans="1:12" s="76" customFormat="1" x14ac:dyDescent="0.3">
      <c r="A2746" s="88"/>
      <c r="B2746" s="183"/>
      <c r="C2746" s="183"/>
      <c r="D2746" s="183"/>
      <c r="E2746" s="183"/>
      <c r="F2746" s="183"/>
      <c r="G2746" s="183"/>
      <c r="J2746" s="183"/>
      <c r="K2746" s="183"/>
      <c r="L2746" s="183"/>
    </row>
    <row r="2747" spans="1:12" s="76" customFormat="1" x14ac:dyDescent="0.3">
      <c r="A2747" s="88"/>
      <c r="B2747" s="183"/>
      <c r="C2747" s="183"/>
      <c r="D2747" s="183"/>
      <c r="E2747" s="183"/>
      <c r="F2747" s="183"/>
      <c r="G2747" s="183"/>
      <c r="J2747" s="183"/>
      <c r="K2747" s="183"/>
      <c r="L2747" s="183"/>
    </row>
    <row r="2748" spans="1:12" s="76" customFormat="1" x14ac:dyDescent="0.3">
      <c r="A2748" s="88"/>
      <c r="B2748" s="183"/>
      <c r="C2748" s="183"/>
      <c r="D2748" s="183"/>
      <c r="E2748" s="183"/>
      <c r="F2748" s="183"/>
      <c r="G2748" s="183"/>
      <c r="J2748" s="183"/>
      <c r="K2748" s="183"/>
      <c r="L2748" s="183"/>
    </row>
    <row r="2749" spans="1:12" s="76" customFormat="1" x14ac:dyDescent="0.3">
      <c r="A2749" s="88"/>
      <c r="B2749" s="183"/>
      <c r="C2749" s="183"/>
      <c r="D2749" s="183"/>
      <c r="E2749" s="183"/>
      <c r="F2749" s="183"/>
      <c r="G2749" s="183"/>
      <c r="J2749" s="183"/>
      <c r="K2749" s="183"/>
      <c r="L2749" s="183"/>
    </row>
    <row r="2750" spans="1:12" s="76" customFormat="1" x14ac:dyDescent="0.3">
      <c r="A2750" s="88"/>
      <c r="B2750" s="183"/>
      <c r="C2750" s="183"/>
      <c r="D2750" s="183"/>
      <c r="E2750" s="183"/>
      <c r="F2750" s="183"/>
      <c r="G2750" s="183"/>
      <c r="J2750" s="183"/>
      <c r="K2750" s="183"/>
      <c r="L2750" s="183"/>
    </row>
    <row r="2751" spans="1:12" s="76" customFormat="1" x14ac:dyDescent="0.3">
      <c r="A2751" s="88"/>
      <c r="B2751" s="183"/>
      <c r="C2751" s="183"/>
      <c r="D2751" s="183"/>
      <c r="E2751" s="183"/>
      <c r="F2751" s="183"/>
      <c r="G2751" s="183"/>
      <c r="J2751" s="183"/>
      <c r="K2751" s="183"/>
      <c r="L2751" s="183"/>
    </row>
    <row r="2752" spans="1:12" s="76" customFormat="1" x14ac:dyDescent="0.3">
      <c r="A2752" s="88"/>
      <c r="B2752" s="183"/>
      <c r="C2752" s="183"/>
      <c r="D2752" s="183"/>
      <c r="E2752" s="183"/>
      <c r="F2752" s="183"/>
      <c r="G2752" s="183"/>
      <c r="J2752" s="183"/>
      <c r="K2752" s="183"/>
      <c r="L2752" s="183"/>
    </row>
    <row r="2753" spans="1:13" s="76" customFormat="1" x14ac:dyDescent="0.3">
      <c r="A2753" s="88"/>
      <c r="B2753" s="183"/>
      <c r="C2753" s="183"/>
      <c r="D2753" s="183"/>
      <c r="E2753" s="183"/>
      <c r="F2753" s="183"/>
      <c r="G2753" s="183"/>
      <c r="J2753" s="183"/>
      <c r="K2753" s="183"/>
      <c r="L2753" s="183"/>
    </row>
    <row r="2754" spans="1:13" s="76" customFormat="1" x14ac:dyDescent="0.3">
      <c r="A2754" s="88"/>
      <c r="B2754" s="183"/>
      <c r="C2754" s="183"/>
      <c r="D2754" s="183"/>
      <c r="E2754" s="183"/>
      <c r="F2754" s="183"/>
      <c r="G2754" s="183"/>
      <c r="J2754" s="183"/>
      <c r="K2754" s="183"/>
      <c r="L2754" s="183"/>
    </row>
    <row r="2755" spans="1:13" s="76" customFormat="1" x14ac:dyDescent="0.3">
      <c r="A2755" s="88"/>
      <c r="B2755" s="183"/>
      <c r="C2755" s="183"/>
      <c r="D2755" s="183"/>
      <c r="E2755" s="183"/>
      <c r="F2755" s="183"/>
      <c r="G2755" s="183"/>
      <c r="J2755" s="183"/>
      <c r="K2755" s="183"/>
      <c r="L2755" s="183"/>
      <c r="M2755" s="87"/>
    </row>
    <row r="2756" spans="1:13" s="76" customFormat="1" x14ac:dyDescent="0.3">
      <c r="A2756" s="88"/>
      <c r="B2756" s="183"/>
      <c r="C2756" s="183"/>
      <c r="D2756" s="183"/>
      <c r="E2756" s="183"/>
      <c r="F2756" s="183"/>
      <c r="G2756" s="183"/>
      <c r="J2756" s="183"/>
      <c r="K2756" s="183"/>
      <c r="L2756" s="183"/>
    </row>
    <row r="2757" spans="1:13" s="76" customFormat="1" x14ac:dyDescent="0.3">
      <c r="A2757" s="88"/>
      <c r="B2757" s="183"/>
      <c r="C2757" s="183"/>
      <c r="D2757" s="183"/>
      <c r="E2757" s="183"/>
      <c r="F2757" s="183"/>
      <c r="G2757" s="183"/>
      <c r="J2757" s="183"/>
      <c r="K2757" s="183"/>
      <c r="L2757" s="183"/>
    </row>
    <row r="2758" spans="1:13" s="76" customFormat="1" x14ac:dyDescent="0.3">
      <c r="A2758" s="88"/>
      <c r="B2758" s="183"/>
      <c r="C2758" s="183"/>
      <c r="D2758" s="183"/>
      <c r="E2758" s="183"/>
      <c r="F2758" s="183"/>
      <c r="G2758" s="183"/>
      <c r="J2758" s="183"/>
      <c r="K2758" s="183"/>
      <c r="L2758" s="183"/>
    </row>
    <row r="2759" spans="1:13" s="76" customFormat="1" x14ac:dyDescent="0.3">
      <c r="A2759" s="88"/>
      <c r="B2759" s="183"/>
      <c r="C2759" s="183"/>
      <c r="D2759" s="183"/>
      <c r="E2759" s="183"/>
      <c r="F2759" s="183"/>
      <c r="G2759" s="183"/>
      <c r="J2759" s="183"/>
      <c r="K2759" s="183"/>
      <c r="L2759" s="183"/>
    </row>
    <row r="2760" spans="1:13" s="76" customFormat="1" x14ac:dyDescent="0.3">
      <c r="A2760" s="88"/>
      <c r="B2760" s="183"/>
      <c r="C2760" s="183"/>
      <c r="D2760" s="183"/>
      <c r="E2760" s="183"/>
      <c r="F2760" s="183"/>
      <c r="G2760" s="183"/>
      <c r="J2760" s="183"/>
      <c r="K2760" s="183"/>
      <c r="L2760" s="183"/>
    </row>
    <row r="2761" spans="1:13" s="76" customFormat="1" x14ac:dyDescent="0.3">
      <c r="A2761" s="88"/>
      <c r="B2761" s="183"/>
      <c r="C2761" s="183"/>
      <c r="D2761" s="183"/>
      <c r="E2761" s="183"/>
      <c r="F2761" s="183"/>
      <c r="G2761" s="183"/>
      <c r="J2761" s="183"/>
      <c r="K2761" s="183"/>
      <c r="L2761" s="183"/>
    </row>
    <row r="2762" spans="1:13" s="76" customFormat="1" x14ac:dyDescent="0.3">
      <c r="A2762" s="88"/>
      <c r="B2762" s="183"/>
      <c r="C2762" s="183"/>
      <c r="D2762" s="183"/>
      <c r="E2762" s="183"/>
      <c r="F2762" s="183"/>
      <c r="G2762" s="183"/>
      <c r="J2762" s="183"/>
      <c r="K2762" s="183"/>
      <c r="L2762" s="183"/>
    </row>
    <row r="2763" spans="1:13" s="76" customFormat="1" x14ac:dyDescent="0.3">
      <c r="A2763" s="88"/>
      <c r="B2763" s="183"/>
      <c r="C2763" s="183"/>
      <c r="D2763" s="183"/>
      <c r="E2763" s="183"/>
      <c r="F2763" s="183"/>
      <c r="G2763" s="183"/>
      <c r="J2763" s="183"/>
      <c r="K2763" s="183"/>
      <c r="L2763" s="183"/>
    </row>
    <row r="2764" spans="1:13" s="76" customFormat="1" x14ac:dyDescent="0.3">
      <c r="A2764" s="88"/>
      <c r="B2764" s="183"/>
      <c r="C2764" s="183"/>
      <c r="D2764" s="183"/>
      <c r="E2764" s="183"/>
      <c r="F2764" s="183"/>
      <c r="G2764" s="183"/>
      <c r="J2764" s="183"/>
      <c r="K2764" s="183"/>
      <c r="L2764" s="183"/>
    </row>
    <row r="2765" spans="1:13" s="76" customFormat="1" x14ac:dyDescent="0.3">
      <c r="A2765" s="88"/>
      <c r="B2765" s="183"/>
      <c r="C2765" s="183"/>
      <c r="D2765" s="183"/>
      <c r="E2765" s="183"/>
      <c r="F2765" s="183"/>
      <c r="G2765" s="183"/>
      <c r="J2765" s="183"/>
      <c r="K2765" s="183"/>
      <c r="L2765" s="183"/>
    </row>
    <row r="2766" spans="1:13" s="76" customFormat="1" x14ac:dyDescent="0.3">
      <c r="A2766" s="88"/>
      <c r="B2766" s="183"/>
      <c r="C2766" s="183"/>
      <c r="D2766" s="183"/>
      <c r="E2766" s="183"/>
      <c r="F2766" s="183"/>
      <c r="G2766" s="183"/>
      <c r="J2766" s="183"/>
      <c r="K2766" s="183"/>
      <c r="L2766" s="183"/>
    </row>
    <row r="2767" spans="1:13" s="76" customFormat="1" x14ac:dyDescent="0.3">
      <c r="A2767" s="88"/>
      <c r="B2767" s="183"/>
      <c r="C2767" s="183"/>
      <c r="D2767" s="183"/>
      <c r="E2767" s="183"/>
      <c r="F2767" s="183"/>
      <c r="G2767" s="183"/>
      <c r="J2767" s="183"/>
      <c r="K2767" s="183"/>
      <c r="L2767" s="183"/>
    </row>
    <row r="2768" spans="1:13" s="76" customFormat="1" x14ac:dyDescent="0.3">
      <c r="A2768" s="88"/>
      <c r="B2768" s="183"/>
      <c r="C2768" s="183"/>
      <c r="D2768" s="183"/>
      <c r="E2768" s="183"/>
      <c r="F2768" s="183"/>
      <c r="G2768" s="183"/>
      <c r="J2768" s="183"/>
      <c r="K2768" s="183"/>
      <c r="L2768" s="183"/>
    </row>
    <row r="2769" spans="1:12" s="76" customFormat="1" x14ac:dyDescent="0.3">
      <c r="A2769" s="88"/>
      <c r="B2769" s="183"/>
      <c r="C2769" s="183"/>
      <c r="D2769" s="183"/>
      <c r="E2769" s="183"/>
      <c r="F2769" s="183"/>
      <c r="G2769" s="183"/>
      <c r="J2769" s="183"/>
      <c r="K2769" s="183"/>
      <c r="L2769" s="183"/>
    </row>
    <row r="2770" spans="1:12" s="76" customFormat="1" x14ac:dyDescent="0.3">
      <c r="A2770" s="88"/>
      <c r="B2770" s="183"/>
      <c r="C2770" s="183"/>
      <c r="D2770" s="183"/>
      <c r="E2770" s="183"/>
      <c r="F2770" s="183"/>
      <c r="G2770" s="183"/>
      <c r="J2770" s="183"/>
      <c r="K2770" s="183"/>
      <c r="L2770" s="183"/>
    </row>
    <row r="2771" spans="1:12" s="76" customFormat="1" x14ac:dyDescent="0.3">
      <c r="A2771" s="88"/>
      <c r="B2771" s="183"/>
      <c r="C2771" s="183"/>
      <c r="D2771" s="183"/>
      <c r="E2771" s="183"/>
      <c r="F2771" s="183"/>
      <c r="G2771" s="183"/>
      <c r="J2771" s="183"/>
      <c r="K2771" s="183"/>
      <c r="L2771" s="183"/>
    </row>
    <row r="2772" spans="1:12" s="76" customFormat="1" x14ac:dyDescent="0.3">
      <c r="A2772" s="88"/>
      <c r="B2772" s="183"/>
      <c r="C2772" s="183"/>
      <c r="D2772" s="183"/>
      <c r="E2772" s="183"/>
      <c r="F2772" s="183"/>
      <c r="G2772" s="183"/>
      <c r="J2772" s="183"/>
      <c r="K2772" s="183"/>
      <c r="L2772" s="183"/>
    </row>
    <row r="2773" spans="1:12" s="76" customFormat="1" x14ac:dyDescent="0.3">
      <c r="A2773" s="88"/>
      <c r="B2773" s="183"/>
      <c r="C2773" s="183"/>
      <c r="D2773" s="183"/>
      <c r="E2773" s="183"/>
      <c r="F2773" s="183"/>
      <c r="G2773" s="183"/>
      <c r="J2773" s="183"/>
      <c r="K2773" s="183"/>
      <c r="L2773" s="183"/>
    </row>
    <row r="2774" spans="1:12" s="76" customFormat="1" x14ac:dyDescent="0.3">
      <c r="A2774" s="88"/>
      <c r="B2774" s="183"/>
      <c r="C2774" s="183"/>
      <c r="D2774" s="183"/>
      <c r="E2774" s="183"/>
      <c r="F2774" s="183"/>
      <c r="G2774" s="183"/>
      <c r="J2774" s="183"/>
      <c r="K2774" s="183"/>
      <c r="L2774" s="183"/>
    </row>
    <row r="2775" spans="1:12" s="76" customFormat="1" x14ac:dyDescent="0.3">
      <c r="A2775" s="88"/>
      <c r="B2775" s="183"/>
      <c r="C2775" s="183"/>
      <c r="D2775" s="183"/>
      <c r="E2775" s="183"/>
      <c r="F2775" s="183"/>
      <c r="G2775" s="183"/>
      <c r="J2775" s="183"/>
      <c r="K2775" s="183"/>
      <c r="L2775" s="183"/>
    </row>
    <row r="2776" spans="1:12" s="76" customFormat="1" x14ac:dyDescent="0.3">
      <c r="A2776" s="88"/>
      <c r="B2776" s="183"/>
      <c r="C2776" s="183"/>
      <c r="D2776" s="183"/>
      <c r="E2776" s="183"/>
      <c r="F2776" s="183"/>
      <c r="G2776" s="183"/>
      <c r="J2776" s="183"/>
      <c r="K2776" s="183"/>
      <c r="L2776" s="183"/>
    </row>
    <row r="2777" spans="1:12" s="76" customFormat="1" x14ac:dyDescent="0.3">
      <c r="A2777" s="88"/>
      <c r="B2777" s="183"/>
      <c r="C2777" s="183"/>
      <c r="D2777" s="183"/>
      <c r="E2777" s="183"/>
      <c r="F2777" s="183"/>
      <c r="G2777" s="183"/>
      <c r="J2777" s="183"/>
      <c r="K2777" s="183"/>
      <c r="L2777" s="183"/>
    </row>
    <row r="2778" spans="1:12" s="76" customFormat="1" x14ac:dyDescent="0.3">
      <c r="A2778" s="88"/>
      <c r="B2778" s="183"/>
      <c r="C2778" s="183"/>
      <c r="D2778" s="183"/>
      <c r="E2778" s="183"/>
      <c r="F2778" s="183"/>
      <c r="G2778" s="183"/>
      <c r="J2778" s="183"/>
      <c r="K2778" s="183"/>
      <c r="L2778" s="183"/>
    </row>
    <row r="2779" spans="1:12" s="76" customFormat="1" x14ac:dyDescent="0.3">
      <c r="A2779" s="88"/>
      <c r="B2779" s="183"/>
      <c r="C2779" s="183"/>
      <c r="D2779" s="183"/>
      <c r="E2779" s="183"/>
      <c r="F2779" s="183"/>
      <c r="G2779" s="183"/>
      <c r="J2779" s="183"/>
      <c r="K2779" s="183"/>
      <c r="L2779" s="183"/>
    </row>
    <row r="2780" spans="1:12" s="76" customFormat="1" x14ac:dyDescent="0.3">
      <c r="A2780" s="88"/>
      <c r="B2780" s="183"/>
      <c r="C2780" s="183"/>
      <c r="D2780" s="183"/>
      <c r="E2780" s="183"/>
      <c r="F2780" s="183"/>
      <c r="G2780" s="183"/>
      <c r="J2780" s="183"/>
      <c r="K2780" s="183"/>
      <c r="L2780" s="183"/>
    </row>
    <row r="2781" spans="1:12" s="76" customFormat="1" x14ac:dyDescent="0.3">
      <c r="A2781" s="88"/>
      <c r="B2781" s="183"/>
      <c r="C2781" s="183"/>
      <c r="D2781" s="183"/>
      <c r="E2781" s="183"/>
      <c r="F2781" s="183"/>
      <c r="G2781" s="183"/>
      <c r="J2781" s="183"/>
      <c r="K2781" s="183"/>
      <c r="L2781" s="183"/>
    </row>
    <row r="2782" spans="1:12" s="76" customFormat="1" x14ac:dyDescent="0.3">
      <c r="A2782" s="88"/>
      <c r="B2782" s="183"/>
      <c r="C2782" s="183"/>
      <c r="D2782" s="183"/>
      <c r="E2782" s="183"/>
      <c r="F2782" s="183"/>
      <c r="G2782" s="183"/>
      <c r="J2782" s="183"/>
      <c r="K2782" s="183"/>
      <c r="L2782" s="183"/>
    </row>
    <row r="2783" spans="1:12" s="76" customFormat="1" x14ac:dyDescent="0.3">
      <c r="A2783" s="88"/>
      <c r="B2783" s="183"/>
      <c r="C2783" s="183"/>
      <c r="D2783" s="183"/>
      <c r="E2783" s="183"/>
      <c r="F2783" s="183"/>
      <c r="G2783" s="183"/>
      <c r="J2783" s="183"/>
      <c r="K2783" s="183"/>
      <c r="L2783" s="183"/>
    </row>
    <row r="2784" spans="1:12" s="76" customFormat="1" x14ac:dyDescent="0.3">
      <c r="A2784" s="88"/>
      <c r="B2784" s="183"/>
      <c r="C2784" s="183"/>
      <c r="D2784" s="183"/>
      <c r="E2784" s="183"/>
      <c r="F2784" s="183"/>
      <c r="G2784" s="183"/>
      <c r="J2784" s="183"/>
      <c r="K2784" s="183"/>
      <c r="L2784" s="183"/>
    </row>
    <row r="2785" spans="1:12" s="76" customFormat="1" x14ac:dyDescent="0.3">
      <c r="A2785" s="88"/>
      <c r="B2785" s="183"/>
      <c r="C2785" s="183"/>
      <c r="D2785" s="183"/>
      <c r="E2785" s="183"/>
      <c r="F2785" s="183"/>
      <c r="G2785" s="183"/>
      <c r="J2785" s="183"/>
      <c r="K2785" s="183"/>
      <c r="L2785" s="183"/>
    </row>
    <row r="2786" spans="1:12" s="76" customFormat="1" x14ac:dyDescent="0.3">
      <c r="A2786" s="88"/>
      <c r="B2786" s="183"/>
      <c r="C2786" s="183"/>
      <c r="D2786" s="183"/>
      <c r="E2786" s="183"/>
      <c r="F2786" s="183"/>
      <c r="G2786" s="183"/>
      <c r="J2786" s="183"/>
      <c r="K2786" s="183"/>
      <c r="L2786" s="183"/>
    </row>
    <row r="2787" spans="1:12" s="76" customFormat="1" x14ac:dyDescent="0.3">
      <c r="A2787" s="88"/>
      <c r="B2787" s="183"/>
      <c r="C2787" s="183"/>
      <c r="D2787" s="183"/>
      <c r="E2787" s="183"/>
      <c r="F2787" s="183"/>
      <c r="G2787" s="183"/>
      <c r="J2787" s="183"/>
      <c r="K2787" s="183"/>
      <c r="L2787" s="183"/>
    </row>
    <row r="2788" spans="1:12" s="76" customFormat="1" x14ac:dyDescent="0.3">
      <c r="A2788" s="88"/>
      <c r="B2788" s="183"/>
      <c r="C2788" s="183"/>
      <c r="D2788" s="183"/>
      <c r="E2788" s="183"/>
      <c r="F2788" s="183"/>
      <c r="G2788" s="183"/>
      <c r="J2788" s="183"/>
      <c r="K2788" s="183"/>
      <c r="L2788" s="183"/>
    </row>
    <row r="2789" spans="1:12" s="76" customFormat="1" x14ac:dyDescent="0.3">
      <c r="A2789" s="88"/>
      <c r="B2789" s="183"/>
      <c r="C2789" s="183"/>
      <c r="D2789" s="183"/>
      <c r="E2789" s="183"/>
      <c r="F2789" s="183"/>
      <c r="G2789" s="183"/>
      <c r="J2789" s="183"/>
      <c r="K2789" s="183"/>
      <c r="L2789" s="183"/>
    </row>
    <row r="2790" spans="1:12" s="76" customFormat="1" x14ac:dyDescent="0.3">
      <c r="A2790" s="88"/>
      <c r="B2790" s="183"/>
      <c r="C2790" s="183"/>
      <c r="D2790" s="183"/>
      <c r="E2790" s="183"/>
      <c r="F2790" s="183"/>
      <c r="G2790" s="183"/>
      <c r="J2790" s="183"/>
      <c r="K2790" s="183"/>
      <c r="L2790" s="183"/>
    </row>
    <row r="2791" spans="1:12" s="76" customFormat="1" x14ac:dyDescent="0.3">
      <c r="A2791" s="88"/>
      <c r="B2791" s="183"/>
      <c r="C2791" s="183"/>
      <c r="D2791" s="183"/>
      <c r="E2791" s="183"/>
      <c r="F2791" s="183"/>
      <c r="G2791" s="183"/>
      <c r="J2791" s="183"/>
      <c r="K2791" s="183"/>
      <c r="L2791" s="183"/>
    </row>
    <row r="2792" spans="1:12" s="76" customFormat="1" x14ac:dyDescent="0.3">
      <c r="A2792" s="88"/>
      <c r="B2792" s="183"/>
      <c r="C2792" s="183"/>
      <c r="D2792" s="183"/>
      <c r="E2792" s="183"/>
      <c r="F2792" s="183"/>
      <c r="G2792" s="183"/>
      <c r="J2792" s="183"/>
      <c r="K2792" s="183"/>
      <c r="L2792" s="183"/>
    </row>
    <row r="2793" spans="1:12" s="76" customFormat="1" x14ac:dyDescent="0.3">
      <c r="A2793" s="88"/>
      <c r="B2793" s="183"/>
      <c r="C2793" s="183"/>
      <c r="D2793" s="183"/>
      <c r="E2793" s="183"/>
      <c r="F2793" s="183"/>
      <c r="G2793" s="183"/>
      <c r="J2793" s="183"/>
      <c r="K2793" s="183"/>
      <c r="L2793" s="183"/>
    </row>
    <row r="2794" spans="1:12" s="76" customFormat="1" x14ac:dyDescent="0.3">
      <c r="A2794" s="88"/>
      <c r="B2794" s="183"/>
      <c r="C2794" s="183"/>
      <c r="D2794" s="183"/>
      <c r="E2794" s="183"/>
      <c r="F2794" s="183"/>
      <c r="G2794" s="183"/>
      <c r="J2794" s="183"/>
      <c r="K2794" s="183"/>
      <c r="L2794" s="183"/>
    </row>
    <row r="2795" spans="1:12" s="76" customFormat="1" x14ac:dyDescent="0.3">
      <c r="A2795" s="88"/>
      <c r="B2795" s="183"/>
      <c r="C2795" s="183"/>
      <c r="D2795" s="183"/>
      <c r="E2795" s="183"/>
      <c r="F2795" s="183"/>
      <c r="G2795" s="183"/>
      <c r="J2795" s="183"/>
      <c r="K2795" s="183"/>
      <c r="L2795" s="183"/>
    </row>
    <row r="2796" spans="1:12" s="76" customFormat="1" x14ac:dyDescent="0.3">
      <c r="A2796" s="88"/>
      <c r="B2796" s="183"/>
      <c r="C2796" s="183"/>
      <c r="D2796" s="183"/>
      <c r="E2796" s="183"/>
      <c r="F2796" s="183"/>
      <c r="G2796" s="183"/>
      <c r="J2796" s="183"/>
      <c r="K2796" s="183"/>
      <c r="L2796" s="183"/>
    </row>
    <row r="2797" spans="1:12" s="76" customFormat="1" x14ac:dyDescent="0.3">
      <c r="A2797" s="88"/>
      <c r="B2797" s="183"/>
      <c r="C2797" s="183"/>
      <c r="D2797" s="183"/>
      <c r="E2797" s="183"/>
      <c r="F2797" s="183"/>
      <c r="G2797" s="183"/>
      <c r="J2797" s="183"/>
      <c r="K2797" s="183"/>
      <c r="L2797" s="183"/>
    </row>
    <row r="2798" spans="1:12" s="76" customFormat="1" x14ac:dyDescent="0.3">
      <c r="A2798" s="88"/>
      <c r="B2798" s="183"/>
      <c r="C2798" s="183"/>
      <c r="D2798" s="183"/>
      <c r="E2798" s="183"/>
      <c r="F2798" s="183"/>
      <c r="G2798" s="183"/>
      <c r="J2798" s="183"/>
      <c r="K2798" s="183"/>
      <c r="L2798" s="183"/>
    </row>
    <row r="2799" spans="1:12" s="76" customFormat="1" x14ac:dyDescent="0.3">
      <c r="A2799" s="88"/>
      <c r="B2799" s="183"/>
      <c r="C2799" s="183"/>
      <c r="D2799" s="183"/>
      <c r="E2799" s="183"/>
      <c r="F2799" s="183"/>
      <c r="G2799" s="183"/>
      <c r="J2799" s="183"/>
      <c r="K2799" s="183"/>
      <c r="L2799" s="183"/>
    </row>
    <row r="2800" spans="1:12" s="76" customFormat="1" x14ac:dyDescent="0.3">
      <c r="A2800" s="88"/>
      <c r="B2800" s="183"/>
      <c r="C2800" s="183"/>
      <c r="D2800" s="183"/>
      <c r="E2800" s="183"/>
      <c r="F2800" s="183"/>
      <c r="G2800" s="183"/>
      <c r="J2800" s="183"/>
      <c r="K2800" s="183"/>
      <c r="L2800" s="183"/>
    </row>
    <row r="2801" spans="1:12" s="76" customFormat="1" x14ac:dyDescent="0.3">
      <c r="A2801" s="88"/>
      <c r="B2801" s="183"/>
      <c r="C2801" s="183"/>
      <c r="D2801" s="183"/>
      <c r="E2801" s="183"/>
      <c r="F2801" s="183"/>
      <c r="G2801" s="183"/>
      <c r="J2801" s="183"/>
      <c r="K2801" s="183"/>
      <c r="L2801" s="183"/>
    </row>
    <row r="2802" spans="1:12" s="76" customFormat="1" x14ac:dyDescent="0.3">
      <c r="A2802" s="88"/>
      <c r="B2802" s="183"/>
      <c r="C2802" s="183"/>
      <c r="D2802" s="183"/>
      <c r="E2802" s="183"/>
      <c r="F2802" s="183"/>
      <c r="G2802" s="183"/>
      <c r="J2802" s="183"/>
      <c r="K2802" s="183"/>
      <c r="L2802" s="183"/>
    </row>
    <row r="2803" spans="1:12" s="76" customFormat="1" x14ac:dyDescent="0.3">
      <c r="A2803" s="88"/>
      <c r="B2803" s="183"/>
      <c r="C2803" s="183"/>
      <c r="D2803" s="183"/>
      <c r="E2803" s="183"/>
      <c r="F2803" s="183"/>
      <c r="G2803" s="183"/>
      <c r="J2803" s="183"/>
      <c r="K2803" s="183"/>
      <c r="L2803" s="183"/>
    </row>
    <row r="2804" spans="1:12" s="76" customFormat="1" x14ac:dyDescent="0.3">
      <c r="A2804" s="88"/>
      <c r="B2804" s="183"/>
      <c r="C2804" s="183"/>
      <c r="D2804" s="183"/>
      <c r="E2804" s="183"/>
      <c r="F2804" s="183"/>
      <c r="G2804" s="183"/>
      <c r="J2804" s="183"/>
      <c r="K2804" s="183"/>
      <c r="L2804" s="183"/>
    </row>
    <row r="2805" spans="1:12" s="76" customFormat="1" x14ac:dyDescent="0.3">
      <c r="A2805" s="88"/>
      <c r="B2805" s="183"/>
      <c r="C2805" s="183"/>
      <c r="D2805" s="183"/>
      <c r="E2805" s="183"/>
      <c r="F2805" s="183"/>
      <c r="G2805" s="183"/>
      <c r="J2805" s="183"/>
      <c r="K2805" s="183"/>
      <c r="L2805" s="183"/>
    </row>
    <row r="2806" spans="1:12" s="76" customFormat="1" x14ac:dyDescent="0.3">
      <c r="A2806" s="88"/>
      <c r="B2806" s="183"/>
      <c r="C2806" s="183"/>
      <c r="D2806" s="183"/>
      <c r="E2806" s="183"/>
      <c r="F2806" s="183"/>
      <c r="G2806" s="183"/>
      <c r="J2806" s="183"/>
      <c r="K2806" s="183"/>
      <c r="L2806" s="183"/>
    </row>
    <row r="2807" spans="1:12" s="76" customFormat="1" x14ac:dyDescent="0.3">
      <c r="A2807" s="88"/>
      <c r="B2807" s="183"/>
      <c r="C2807" s="183"/>
      <c r="D2807" s="183"/>
      <c r="E2807" s="183"/>
      <c r="F2807" s="183"/>
      <c r="G2807" s="183"/>
      <c r="J2807" s="183"/>
      <c r="K2807" s="183"/>
      <c r="L2807" s="183"/>
    </row>
    <row r="2808" spans="1:12" s="76" customFormat="1" x14ac:dyDescent="0.3">
      <c r="A2808" s="88"/>
      <c r="B2808" s="183"/>
      <c r="C2808" s="183"/>
      <c r="D2808" s="183"/>
      <c r="E2808" s="183"/>
      <c r="F2808" s="183"/>
      <c r="G2808" s="183"/>
      <c r="J2808" s="183"/>
      <c r="K2808" s="183"/>
      <c r="L2808" s="183"/>
    </row>
    <row r="2809" spans="1:12" s="76" customFormat="1" x14ac:dyDescent="0.3">
      <c r="A2809" s="88"/>
      <c r="B2809" s="183"/>
      <c r="C2809" s="183"/>
      <c r="D2809" s="183"/>
      <c r="E2809" s="183"/>
      <c r="F2809" s="183"/>
      <c r="G2809" s="183"/>
      <c r="J2809" s="183"/>
      <c r="K2809" s="183"/>
      <c r="L2809" s="183"/>
    </row>
    <row r="2810" spans="1:12" s="76" customFormat="1" x14ac:dyDescent="0.3">
      <c r="A2810" s="88"/>
      <c r="B2810" s="183"/>
      <c r="C2810" s="183"/>
      <c r="D2810" s="183"/>
      <c r="E2810" s="183"/>
      <c r="F2810" s="183"/>
      <c r="G2810" s="183"/>
      <c r="J2810" s="183"/>
      <c r="K2810" s="183"/>
      <c r="L2810" s="183"/>
    </row>
    <row r="2811" spans="1:12" s="76" customFormat="1" x14ac:dyDescent="0.3">
      <c r="A2811" s="88"/>
      <c r="B2811" s="183"/>
      <c r="C2811" s="183"/>
      <c r="D2811" s="183"/>
      <c r="E2811" s="183"/>
      <c r="F2811" s="183"/>
      <c r="G2811" s="183"/>
      <c r="J2811" s="183"/>
      <c r="K2811" s="183"/>
      <c r="L2811" s="183"/>
    </row>
    <row r="2812" spans="1:12" s="76" customFormat="1" x14ac:dyDescent="0.3">
      <c r="A2812" s="88"/>
      <c r="B2812" s="183"/>
      <c r="C2812" s="183"/>
      <c r="D2812" s="183"/>
      <c r="E2812" s="183"/>
      <c r="F2812" s="183"/>
      <c r="G2812" s="183"/>
      <c r="J2812" s="183"/>
      <c r="K2812" s="183"/>
      <c r="L2812" s="183"/>
    </row>
    <row r="2813" spans="1:12" s="76" customFormat="1" x14ac:dyDescent="0.3">
      <c r="A2813" s="88"/>
      <c r="B2813" s="183"/>
      <c r="C2813" s="183"/>
      <c r="D2813" s="183"/>
      <c r="E2813" s="183"/>
      <c r="F2813" s="183"/>
      <c r="G2813" s="183"/>
      <c r="J2813" s="183"/>
      <c r="K2813" s="183"/>
      <c r="L2813" s="183"/>
    </row>
    <row r="2814" spans="1:12" s="76" customFormat="1" x14ac:dyDescent="0.3">
      <c r="A2814" s="88"/>
      <c r="B2814" s="183"/>
      <c r="C2814" s="183"/>
      <c r="D2814" s="183"/>
      <c r="E2814" s="183"/>
      <c r="F2814" s="183"/>
      <c r="G2814" s="183"/>
      <c r="J2814" s="183"/>
      <c r="K2814" s="183"/>
      <c r="L2814" s="183"/>
    </row>
    <row r="2815" spans="1:12" s="76" customFormat="1" x14ac:dyDescent="0.3">
      <c r="A2815" s="88"/>
      <c r="B2815" s="183"/>
      <c r="C2815" s="183"/>
      <c r="D2815" s="183"/>
      <c r="E2815" s="183"/>
      <c r="F2815" s="183"/>
      <c r="G2815" s="183"/>
      <c r="J2815" s="183"/>
      <c r="K2815" s="183"/>
      <c r="L2815" s="183"/>
    </row>
    <row r="2816" spans="1:12" s="76" customFormat="1" x14ac:dyDescent="0.3">
      <c r="A2816" s="88"/>
      <c r="B2816" s="183"/>
      <c r="C2816" s="183"/>
      <c r="D2816" s="183"/>
      <c r="E2816" s="183"/>
      <c r="F2816" s="183"/>
      <c r="G2816" s="183"/>
      <c r="J2816" s="183"/>
      <c r="K2816" s="183"/>
      <c r="L2816" s="183"/>
    </row>
    <row r="2817" spans="1:12" s="76" customFormat="1" x14ac:dyDescent="0.3">
      <c r="A2817" s="88"/>
      <c r="B2817" s="183"/>
      <c r="C2817" s="183"/>
      <c r="D2817" s="183"/>
      <c r="E2817" s="183"/>
      <c r="F2817" s="183"/>
      <c r="G2817" s="183"/>
      <c r="J2817" s="183"/>
      <c r="K2817" s="183"/>
      <c r="L2817" s="183"/>
    </row>
    <row r="2818" spans="1:12" s="76" customFormat="1" x14ac:dyDescent="0.3">
      <c r="A2818" s="88"/>
      <c r="B2818" s="183"/>
      <c r="C2818" s="183"/>
      <c r="D2818" s="183"/>
      <c r="E2818" s="183"/>
      <c r="F2818" s="183"/>
      <c r="G2818" s="183"/>
      <c r="J2818" s="183"/>
      <c r="K2818" s="183"/>
      <c r="L2818" s="183"/>
    </row>
    <row r="2819" spans="1:12" s="76" customFormat="1" x14ac:dyDescent="0.3">
      <c r="A2819" s="88"/>
      <c r="B2819" s="183"/>
      <c r="C2819" s="183"/>
      <c r="D2819" s="183"/>
      <c r="E2819" s="183"/>
      <c r="F2819" s="183"/>
      <c r="G2819" s="183"/>
      <c r="J2819" s="183"/>
      <c r="K2819" s="183"/>
      <c r="L2819" s="183"/>
    </row>
    <row r="2820" spans="1:12" s="76" customFormat="1" x14ac:dyDescent="0.3">
      <c r="A2820" s="88"/>
      <c r="B2820" s="183"/>
      <c r="C2820" s="183"/>
      <c r="D2820" s="183"/>
      <c r="E2820" s="183"/>
      <c r="F2820" s="183"/>
      <c r="G2820" s="183"/>
      <c r="J2820" s="183"/>
      <c r="K2820" s="183"/>
      <c r="L2820" s="183"/>
    </row>
    <row r="2821" spans="1:12" s="76" customFormat="1" x14ac:dyDescent="0.3">
      <c r="A2821" s="88"/>
      <c r="B2821" s="183"/>
      <c r="C2821" s="183"/>
      <c r="D2821" s="183"/>
      <c r="E2821" s="183"/>
      <c r="F2821" s="183"/>
      <c r="G2821" s="183"/>
      <c r="J2821" s="183"/>
      <c r="K2821" s="183"/>
      <c r="L2821" s="183"/>
    </row>
    <row r="2822" spans="1:12" s="76" customFormat="1" x14ac:dyDescent="0.3">
      <c r="A2822" s="88"/>
      <c r="B2822" s="183"/>
      <c r="C2822" s="183"/>
      <c r="D2822" s="183"/>
      <c r="E2822" s="183"/>
      <c r="F2822" s="183"/>
      <c r="G2822" s="183"/>
      <c r="J2822" s="183"/>
      <c r="K2822" s="183"/>
      <c r="L2822" s="183"/>
    </row>
    <row r="2823" spans="1:12" s="76" customFormat="1" x14ac:dyDescent="0.3">
      <c r="A2823" s="88"/>
      <c r="B2823" s="183"/>
      <c r="C2823" s="183"/>
      <c r="D2823" s="183"/>
      <c r="E2823" s="183"/>
      <c r="F2823" s="183"/>
      <c r="G2823" s="183"/>
      <c r="J2823" s="183"/>
      <c r="K2823" s="183"/>
      <c r="L2823" s="183"/>
    </row>
    <row r="2824" spans="1:12" s="76" customFormat="1" x14ac:dyDescent="0.3">
      <c r="A2824" s="88"/>
      <c r="B2824" s="183"/>
      <c r="C2824" s="183"/>
      <c r="D2824" s="183"/>
      <c r="E2824" s="183"/>
      <c r="F2824" s="183"/>
      <c r="G2824" s="183"/>
      <c r="J2824" s="183"/>
      <c r="K2824" s="183"/>
      <c r="L2824" s="183"/>
    </row>
    <row r="2825" spans="1:12" s="76" customFormat="1" x14ac:dyDescent="0.3">
      <c r="A2825" s="88"/>
      <c r="B2825" s="183"/>
      <c r="C2825" s="183"/>
      <c r="D2825" s="183"/>
      <c r="E2825" s="183"/>
      <c r="F2825" s="183"/>
      <c r="G2825" s="183"/>
      <c r="J2825" s="183"/>
      <c r="K2825" s="183"/>
      <c r="L2825" s="183"/>
    </row>
    <row r="2826" spans="1:12" s="76" customFormat="1" x14ac:dyDescent="0.3">
      <c r="A2826" s="88"/>
      <c r="B2826" s="183"/>
      <c r="C2826" s="183"/>
      <c r="D2826" s="183"/>
      <c r="E2826" s="183"/>
      <c r="F2826" s="183"/>
      <c r="G2826" s="183"/>
      <c r="J2826" s="183"/>
      <c r="K2826" s="183"/>
      <c r="L2826" s="183"/>
    </row>
    <row r="2827" spans="1:12" s="76" customFormat="1" x14ac:dyDescent="0.3">
      <c r="A2827" s="88"/>
      <c r="B2827" s="183"/>
      <c r="C2827" s="183"/>
      <c r="D2827" s="183"/>
      <c r="E2827" s="183"/>
      <c r="F2827" s="183"/>
      <c r="G2827" s="183"/>
      <c r="J2827" s="183"/>
      <c r="K2827" s="183"/>
      <c r="L2827" s="183"/>
    </row>
    <row r="2828" spans="1:12" s="76" customFormat="1" x14ac:dyDescent="0.3">
      <c r="A2828" s="88"/>
      <c r="B2828" s="183"/>
      <c r="C2828" s="183"/>
      <c r="D2828" s="183"/>
      <c r="E2828" s="183"/>
      <c r="F2828" s="183"/>
      <c r="G2828" s="183"/>
      <c r="J2828" s="183"/>
      <c r="K2828" s="183"/>
      <c r="L2828" s="183"/>
    </row>
    <row r="2829" spans="1:12" s="76" customFormat="1" x14ac:dyDescent="0.3">
      <c r="A2829" s="88"/>
      <c r="B2829" s="183"/>
      <c r="C2829" s="183"/>
      <c r="D2829" s="183"/>
      <c r="E2829" s="183"/>
      <c r="F2829" s="183"/>
      <c r="G2829" s="183"/>
      <c r="J2829" s="183"/>
      <c r="K2829" s="183"/>
      <c r="L2829" s="183"/>
    </row>
    <row r="2830" spans="1:12" s="76" customFormat="1" x14ac:dyDescent="0.3">
      <c r="A2830" s="88"/>
      <c r="B2830" s="183"/>
      <c r="C2830" s="183"/>
      <c r="D2830" s="183"/>
      <c r="E2830" s="183"/>
      <c r="F2830" s="183"/>
      <c r="G2830" s="183"/>
      <c r="J2830" s="183"/>
      <c r="K2830" s="183"/>
      <c r="L2830" s="183"/>
    </row>
    <row r="2831" spans="1:12" s="76" customFormat="1" x14ac:dyDescent="0.3">
      <c r="A2831" s="88"/>
      <c r="B2831" s="183"/>
      <c r="C2831" s="183"/>
      <c r="D2831" s="183"/>
      <c r="E2831" s="183"/>
      <c r="F2831" s="183"/>
      <c r="G2831" s="183"/>
      <c r="J2831" s="183"/>
      <c r="K2831" s="183"/>
      <c r="L2831" s="183"/>
    </row>
    <row r="2832" spans="1:12" s="76" customFormat="1" x14ac:dyDescent="0.3">
      <c r="A2832" s="88"/>
      <c r="B2832" s="183"/>
      <c r="C2832" s="183"/>
      <c r="D2832" s="183"/>
      <c r="E2832" s="183"/>
      <c r="F2832" s="183"/>
      <c r="G2832" s="183"/>
      <c r="J2832" s="183"/>
      <c r="K2832" s="183"/>
      <c r="L2832" s="183"/>
    </row>
    <row r="2833" spans="1:12" s="76" customFormat="1" x14ac:dyDescent="0.3">
      <c r="A2833" s="88"/>
      <c r="B2833" s="183"/>
      <c r="C2833" s="183"/>
      <c r="D2833" s="183"/>
      <c r="E2833" s="183"/>
      <c r="F2833" s="183"/>
      <c r="G2833" s="183"/>
      <c r="J2833" s="183"/>
      <c r="K2833" s="183"/>
      <c r="L2833" s="183"/>
    </row>
    <row r="2834" spans="1:12" s="76" customFormat="1" x14ac:dyDescent="0.3">
      <c r="A2834" s="88"/>
      <c r="B2834" s="183"/>
      <c r="C2834" s="183"/>
      <c r="D2834" s="183"/>
      <c r="E2834" s="183"/>
      <c r="F2834" s="183"/>
      <c r="G2834" s="183"/>
      <c r="J2834" s="183"/>
      <c r="K2834" s="183"/>
      <c r="L2834" s="183"/>
    </row>
    <row r="2835" spans="1:12" s="76" customFormat="1" x14ac:dyDescent="0.3">
      <c r="A2835" s="88"/>
      <c r="B2835" s="183"/>
      <c r="C2835" s="183"/>
      <c r="D2835" s="183"/>
      <c r="E2835" s="183"/>
      <c r="F2835" s="183"/>
      <c r="G2835" s="183"/>
      <c r="J2835" s="183"/>
      <c r="K2835" s="183"/>
      <c r="L2835" s="183"/>
    </row>
    <row r="2836" spans="1:12" s="76" customFormat="1" x14ac:dyDescent="0.3">
      <c r="A2836" s="88"/>
      <c r="B2836" s="183"/>
      <c r="C2836" s="183"/>
      <c r="D2836" s="183"/>
      <c r="E2836" s="183"/>
      <c r="F2836" s="183"/>
      <c r="G2836" s="183"/>
      <c r="J2836" s="183"/>
      <c r="K2836" s="183"/>
      <c r="L2836" s="183"/>
    </row>
    <row r="2837" spans="1:12" s="76" customFormat="1" x14ac:dyDescent="0.3">
      <c r="A2837" s="88"/>
      <c r="B2837" s="183"/>
      <c r="C2837" s="183"/>
      <c r="D2837" s="183"/>
      <c r="E2837" s="183"/>
      <c r="F2837" s="183"/>
      <c r="G2837" s="183"/>
      <c r="J2837" s="183"/>
      <c r="K2837" s="183"/>
      <c r="L2837" s="183"/>
    </row>
    <row r="2838" spans="1:12" s="76" customFormat="1" x14ac:dyDescent="0.3">
      <c r="A2838" s="88"/>
      <c r="B2838" s="183"/>
      <c r="C2838" s="183"/>
      <c r="D2838" s="183"/>
      <c r="E2838" s="183"/>
      <c r="F2838" s="183"/>
      <c r="G2838" s="183"/>
      <c r="J2838" s="183"/>
      <c r="K2838" s="183"/>
      <c r="L2838" s="183"/>
    </row>
    <row r="2839" spans="1:12" s="76" customFormat="1" x14ac:dyDescent="0.3">
      <c r="A2839" s="88"/>
      <c r="B2839" s="183"/>
      <c r="C2839" s="183"/>
      <c r="D2839" s="183"/>
      <c r="E2839" s="183"/>
      <c r="F2839" s="183"/>
      <c r="G2839" s="183"/>
      <c r="J2839" s="183"/>
      <c r="K2839" s="183"/>
      <c r="L2839" s="183"/>
    </row>
    <row r="2840" spans="1:12" s="76" customFormat="1" x14ac:dyDescent="0.3">
      <c r="A2840" s="88"/>
      <c r="B2840" s="183"/>
      <c r="C2840" s="183"/>
      <c r="D2840" s="183"/>
      <c r="E2840" s="183"/>
      <c r="F2840" s="183"/>
      <c r="G2840" s="183"/>
      <c r="J2840" s="183"/>
      <c r="K2840" s="183"/>
      <c r="L2840" s="183"/>
    </row>
    <row r="2841" spans="1:12" s="76" customFormat="1" x14ac:dyDescent="0.3">
      <c r="A2841" s="88"/>
      <c r="B2841" s="183"/>
      <c r="C2841" s="183"/>
      <c r="D2841" s="183"/>
      <c r="E2841" s="183"/>
      <c r="F2841" s="183"/>
      <c r="G2841" s="183"/>
      <c r="J2841" s="183"/>
      <c r="K2841" s="183"/>
      <c r="L2841" s="183"/>
    </row>
    <row r="2842" spans="1:12" s="76" customFormat="1" x14ac:dyDescent="0.3">
      <c r="A2842" s="88"/>
      <c r="B2842" s="183"/>
      <c r="C2842" s="183"/>
      <c r="D2842" s="183"/>
      <c r="E2842" s="183"/>
      <c r="F2842" s="183"/>
      <c r="G2842" s="183"/>
      <c r="J2842" s="183"/>
      <c r="K2842" s="183"/>
      <c r="L2842" s="183"/>
    </row>
    <row r="2843" spans="1:12" s="76" customFormat="1" x14ac:dyDescent="0.3">
      <c r="A2843" s="88"/>
      <c r="B2843" s="183"/>
      <c r="C2843" s="183"/>
      <c r="D2843" s="183"/>
      <c r="E2843" s="183"/>
      <c r="F2843" s="183"/>
      <c r="G2843" s="183"/>
      <c r="J2843" s="183"/>
      <c r="K2843" s="183"/>
      <c r="L2843" s="183"/>
    </row>
    <row r="2844" spans="1:12" s="76" customFormat="1" x14ac:dyDescent="0.3">
      <c r="A2844" s="88"/>
      <c r="B2844" s="183"/>
      <c r="C2844" s="183"/>
      <c r="D2844" s="183"/>
      <c r="E2844" s="183"/>
      <c r="F2844" s="183"/>
      <c r="G2844" s="183"/>
      <c r="J2844" s="183"/>
      <c r="K2844" s="183"/>
      <c r="L2844" s="183"/>
    </row>
    <row r="2845" spans="1:12" s="76" customFormat="1" x14ac:dyDescent="0.3">
      <c r="A2845" s="88"/>
      <c r="B2845" s="183"/>
      <c r="C2845" s="183"/>
      <c r="D2845" s="183"/>
      <c r="E2845" s="183"/>
      <c r="F2845" s="183"/>
      <c r="G2845" s="183"/>
      <c r="J2845" s="183"/>
      <c r="K2845" s="183"/>
      <c r="L2845" s="183"/>
    </row>
    <row r="2846" spans="1:12" s="76" customFormat="1" x14ac:dyDescent="0.3">
      <c r="A2846" s="88"/>
      <c r="B2846" s="183"/>
      <c r="C2846" s="183"/>
      <c r="D2846" s="183"/>
      <c r="E2846" s="183"/>
      <c r="F2846" s="183"/>
      <c r="G2846" s="183"/>
      <c r="J2846" s="183"/>
      <c r="K2846" s="183"/>
      <c r="L2846" s="183"/>
    </row>
    <row r="2847" spans="1:12" s="76" customFormat="1" x14ac:dyDescent="0.3">
      <c r="A2847" s="88"/>
      <c r="B2847" s="183"/>
      <c r="C2847" s="183"/>
      <c r="D2847" s="183"/>
      <c r="E2847" s="183"/>
      <c r="F2847" s="183"/>
      <c r="G2847" s="183"/>
      <c r="J2847" s="183"/>
      <c r="K2847" s="183"/>
      <c r="L2847" s="183"/>
    </row>
    <row r="2848" spans="1:12" s="76" customFormat="1" x14ac:dyDescent="0.3">
      <c r="A2848" s="88"/>
      <c r="B2848" s="183"/>
      <c r="C2848" s="183"/>
      <c r="D2848" s="183"/>
      <c r="E2848" s="183"/>
      <c r="F2848" s="183"/>
      <c r="G2848" s="183"/>
      <c r="J2848" s="183"/>
      <c r="K2848" s="183"/>
      <c r="L2848" s="183"/>
    </row>
    <row r="2849" spans="1:12" s="76" customFormat="1" x14ac:dyDescent="0.3">
      <c r="A2849" s="88"/>
      <c r="B2849" s="183"/>
      <c r="C2849" s="183"/>
      <c r="D2849" s="183"/>
      <c r="E2849" s="183"/>
      <c r="F2849" s="183"/>
      <c r="G2849" s="183"/>
      <c r="J2849" s="183"/>
      <c r="K2849" s="183"/>
      <c r="L2849" s="183"/>
    </row>
    <row r="2850" spans="1:12" s="76" customFormat="1" x14ac:dyDescent="0.3">
      <c r="A2850" s="88"/>
      <c r="B2850" s="183"/>
      <c r="C2850" s="183"/>
      <c r="D2850" s="183"/>
      <c r="E2850" s="183"/>
      <c r="F2850" s="183"/>
      <c r="G2850" s="183"/>
      <c r="J2850" s="183"/>
      <c r="K2850" s="183"/>
      <c r="L2850" s="183"/>
    </row>
    <row r="2851" spans="1:12" s="76" customFormat="1" x14ac:dyDescent="0.3">
      <c r="A2851" s="88"/>
      <c r="B2851" s="183"/>
      <c r="C2851" s="183"/>
      <c r="D2851" s="183"/>
      <c r="E2851" s="183"/>
      <c r="F2851" s="183"/>
      <c r="G2851" s="183"/>
      <c r="J2851" s="183"/>
      <c r="K2851" s="183"/>
      <c r="L2851" s="183"/>
    </row>
    <row r="2852" spans="1:12" s="76" customFormat="1" x14ac:dyDescent="0.3">
      <c r="A2852" s="88"/>
      <c r="B2852" s="183"/>
      <c r="C2852" s="183"/>
      <c r="D2852" s="183"/>
      <c r="E2852" s="183"/>
      <c r="F2852" s="183"/>
      <c r="G2852" s="183"/>
      <c r="J2852" s="183"/>
      <c r="K2852" s="183"/>
      <c r="L2852" s="183"/>
    </row>
    <row r="2853" spans="1:12" s="76" customFormat="1" x14ac:dyDescent="0.3">
      <c r="A2853" s="88"/>
      <c r="B2853" s="183"/>
      <c r="C2853" s="183"/>
      <c r="D2853" s="183"/>
      <c r="E2853" s="183"/>
      <c r="F2853" s="183"/>
      <c r="G2853" s="183"/>
      <c r="J2853" s="183"/>
      <c r="K2853" s="183"/>
      <c r="L2853" s="183"/>
    </row>
    <row r="2854" spans="1:12" s="76" customFormat="1" x14ac:dyDescent="0.3">
      <c r="A2854" s="88"/>
      <c r="B2854" s="183"/>
      <c r="C2854" s="183"/>
      <c r="D2854" s="183"/>
      <c r="E2854" s="183"/>
      <c r="F2854" s="183"/>
      <c r="G2854" s="183"/>
      <c r="J2854" s="183"/>
      <c r="K2854" s="183"/>
      <c r="L2854" s="183"/>
    </row>
    <row r="2855" spans="1:12" s="76" customFormat="1" x14ac:dyDescent="0.3">
      <c r="A2855" s="88"/>
      <c r="B2855" s="183"/>
      <c r="C2855" s="183"/>
      <c r="D2855" s="183"/>
      <c r="E2855" s="183"/>
      <c r="F2855" s="183"/>
      <c r="G2855" s="183"/>
      <c r="J2855" s="183"/>
      <c r="K2855" s="183"/>
      <c r="L2855" s="183"/>
    </row>
    <row r="2856" spans="1:12" s="76" customFormat="1" x14ac:dyDescent="0.3">
      <c r="A2856" s="88"/>
      <c r="B2856" s="183"/>
      <c r="C2856" s="183"/>
      <c r="D2856" s="183"/>
      <c r="E2856" s="183"/>
      <c r="F2856" s="183"/>
      <c r="G2856" s="183"/>
      <c r="J2856" s="183"/>
      <c r="K2856" s="183"/>
      <c r="L2856" s="183"/>
    </row>
    <row r="2857" spans="1:12" s="76" customFormat="1" x14ac:dyDescent="0.3">
      <c r="A2857" s="88"/>
      <c r="B2857" s="183"/>
      <c r="C2857" s="183"/>
      <c r="D2857" s="183"/>
      <c r="E2857" s="183"/>
      <c r="F2857" s="183"/>
      <c r="G2857" s="183"/>
      <c r="J2857" s="183"/>
      <c r="K2857" s="183"/>
      <c r="L2857" s="183"/>
    </row>
    <row r="2858" spans="1:12" s="76" customFormat="1" x14ac:dyDescent="0.3">
      <c r="A2858" s="88"/>
      <c r="B2858" s="183"/>
      <c r="C2858" s="183"/>
      <c r="D2858" s="183"/>
      <c r="E2858" s="183"/>
      <c r="F2858" s="183"/>
      <c r="G2858" s="183"/>
      <c r="J2858" s="183"/>
      <c r="K2858" s="183"/>
      <c r="L2858" s="183"/>
    </row>
    <row r="2859" spans="1:12" s="76" customFormat="1" x14ac:dyDescent="0.3">
      <c r="A2859" s="88"/>
      <c r="B2859" s="183"/>
      <c r="C2859" s="183"/>
      <c r="D2859" s="183"/>
      <c r="E2859" s="183"/>
      <c r="F2859" s="183"/>
      <c r="G2859" s="183"/>
      <c r="J2859" s="183"/>
      <c r="K2859" s="183"/>
      <c r="L2859" s="183"/>
    </row>
    <row r="2860" spans="1:12" s="76" customFormat="1" x14ac:dyDescent="0.3">
      <c r="A2860" s="88"/>
      <c r="B2860" s="183"/>
      <c r="C2860" s="183"/>
      <c r="D2860" s="183"/>
      <c r="E2860" s="183"/>
      <c r="F2860" s="183"/>
      <c r="G2860" s="183"/>
      <c r="J2860" s="183"/>
      <c r="K2860" s="183"/>
      <c r="L2860" s="183"/>
    </row>
    <row r="2861" spans="1:12" s="76" customFormat="1" x14ac:dyDescent="0.3">
      <c r="A2861" s="88"/>
      <c r="B2861" s="183"/>
      <c r="C2861" s="183"/>
      <c r="D2861" s="183"/>
      <c r="E2861" s="183"/>
      <c r="F2861" s="183"/>
      <c r="G2861" s="183"/>
      <c r="J2861" s="183"/>
      <c r="K2861" s="183"/>
      <c r="L2861" s="183"/>
    </row>
    <row r="2862" spans="1:12" s="76" customFormat="1" x14ac:dyDescent="0.3">
      <c r="A2862" s="88"/>
      <c r="B2862" s="183"/>
      <c r="C2862" s="183"/>
      <c r="D2862" s="183"/>
      <c r="E2862" s="183"/>
      <c r="F2862" s="183"/>
      <c r="G2862" s="183"/>
      <c r="J2862" s="183"/>
      <c r="K2862" s="183"/>
      <c r="L2862" s="183"/>
    </row>
    <row r="2863" spans="1:12" s="76" customFormat="1" x14ac:dyDescent="0.3">
      <c r="A2863" s="88"/>
      <c r="B2863" s="183"/>
      <c r="C2863" s="183"/>
      <c r="D2863" s="183"/>
      <c r="E2863" s="183"/>
      <c r="F2863" s="183"/>
      <c r="G2863" s="183"/>
      <c r="J2863" s="183"/>
      <c r="K2863" s="183"/>
      <c r="L2863" s="183"/>
    </row>
    <row r="2864" spans="1:12" s="76" customFormat="1" x14ac:dyDescent="0.3">
      <c r="A2864" s="88"/>
      <c r="B2864" s="183"/>
      <c r="C2864" s="183"/>
      <c r="D2864" s="183"/>
      <c r="E2864" s="183"/>
      <c r="F2864" s="183"/>
      <c r="G2864" s="183"/>
      <c r="J2864" s="183"/>
      <c r="K2864" s="183"/>
      <c r="L2864" s="183"/>
    </row>
    <row r="2865" spans="1:12" s="76" customFormat="1" x14ac:dyDescent="0.3">
      <c r="A2865" s="88"/>
      <c r="B2865" s="183"/>
      <c r="C2865" s="183"/>
      <c r="D2865" s="183"/>
      <c r="E2865" s="183"/>
      <c r="F2865" s="183"/>
      <c r="G2865" s="183"/>
      <c r="J2865" s="183"/>
      <c r="K2865" s="183"/>
      <c r="L2865" s="183"/>
    </row>
    <row r="2866" spans="1:12" s="76" customFormat="1" x14ac:dyDescent="0.3">
      <c r="A2866" s="88"/>
      <c r="B2866" s="183"/>
      <c r="C2866" s="183"/>
      <c r="D2866" s="183"/>
      <c r="E2866" s="183"/>
      <c r="F2866" s="183"/>
      <c r="G2866" s="183"/>
      <c r="J2866" s="183"/>
      <c r="K2866" s="183"/>
      <c r="L2866" s="183"/>
    </row>
    <row r="2867" spans="1:12" s="76" customFormat="1" x14ac:dyDescent="0.3">
      <c r="A2867" s="88"/>
      <c r="B2867" s="183"/>
      <c r="C2867" s="183"/>
      <c r="D2867" s="183"/>
      <c r="E2867" s="183"/>
      <c r="F2867" s="183"/>
      <c r="G2867" s="183"/>
      <c r="J2867" s="183"/>
      <c r="K2867" s="183"/>
      <c r="L2867" s="183"/>
    </row>
    <row r="2868" spans="1:12" s="76" customFormat="1" x14ac:dyDescent="0.3">
      <c r="A2868" s="88"/>
      <c r="B2868" s="183"/>
      <c r="C2868" s="183"/>
      <c r="D2868" s="183"/>
      <c r="E2868" s="183"/>
      <c r="F2868" s="183"/>
      <c r="G2868" s="183"/>
      <c r="J2868" s="183"/>
      <c r="K2868" s="183"/>
      <c r="L2868" s="183"/>
    </row>
    <row r="2869" spans="1:12" s="76" customFormat="1" x14ac:dyDescent="0.3">
      <c r="A2869" s="88"/>
      <c r="B2869" s="183"/>
      <c r="C2869" s="183"/>
      <c r="D2869" s="183"/>
      <c r="E2869" s="183"/>
      <c r="F2869" s="183"/>
      <c r="G2869" s="183"/>
      <c r="J2869" s="183"/>
      <c r="K2869" s="183"/>
      <c r="L2869" s="183"/>
    </row>
    <row r="2870" spans="1:12" s="76" customFormat="1" x14ac:dyDescent="0.3">
      <c r="A2870" s="88"/>
      <c r="B2870" s="183"/>
      <c r="C2870" s="183"/>
      <c r="D2870" s="183"/>
      <c r="E2870" s="183"/>
      <c r="F2870" s="183"/>
      <c r="G2870" s="183"/>
      <c r="J2870" s="183"/>
      <c r="K2870" s="183"/>
      <c r="L2870" s="183"/>
    </row>
    <row r="2871" spans="1:12" s="76" customFormat="1" x14ac:dyDescent="0.3">
      <c r="A2871" s="88"/>
      <c r="B2871" s="183"/>
      <c r="C2871" s="183"/>
      <c r="D2871" s="183"/>
      <c r="E2871" s="183"/>
      <c r="F2871" s="183"/>
      <c r="G2871" s="183"/>
      <c r="J2871" s="183"/>
      <c r="K2871" s="183"/>
      <c r="L2871" s="183"/>
    </row>
    <row r="2872" spans="1:12" s="76" customFormat="1" x14ac:dyDescent="0.3">
      <c r="A2872" s="88"/>
      <c r="B2872" s="183"/>
      <c r="C2872" s="183"/>
      <c r="D2872" s="183"/>
      <c r="E2872" s="183"/>
      <c r="F2872" s="183"/>
      <c r="G2872" s="183"/>
      <c r="J2872" s="183"/>
      <c r="K2872" s="183"/>
      <c r="L2872" s="183"/>
    </row>
    <row r="2873" spans="1:12" s="76" customFormat="1" x14ac:dyDescent="0.3">
      <c r="A2873" s="88"/>
      <c r="B2873" s="183"/>
      <c r="C2873" s="183"/>
      <c r="D2873" s="183"/>
      <c r="E2873" s="183"/>
      <c r="F2873" s="183"/>
      <c r="G2873" s="183"/>
      <c r="J2873" s="183"/>
      <c r="K2873" s="183"/>
      <c r="L2873" s="183"/>
    </row>
    <row r="2874" spans="1:12" s="76" customFormat="1" x14ac:dyDescent="0.3">
      <c r="A2874" s="88"/>
      <c r="B2874" s="183"/>
      <c r="C2874" s="183"/>
      <c r="D2874" s="183"/>
      <c r="E2874" s="183"/>
      <c r="F2874" s="183"/>
      <c r="G2874" s="183"/>
      <c r="J2874" s="183"/>
      <c r="K2874" s="183"/>
      <c r="L2874" s="183"/>
    </row>
    <row r="2875" spans="1:12" s="76" customFormat="1" x14ac:dyDescent="0.3">
      <c r="A2875" s="88"/>
      <c r="B2875" s="183"/>
      <c r="C2875" s="183"/>
      <c r="D2875" s="183"/>
      <c r="E2875" s="183"/>
      <c r="F2875" s="183"/>
      <c r="G2875" s="183"/>
      <c r="J2875" s="183"/>
      <c r="K2875" s="183"/>
      <c r="L2875" s="183"/>
    </row>
    <row r="2876" spans="1:12" s="76" customFormat="1" x14ac:dyDescent="0.3">
      <c r="A2876" s="88"/>
      <c r="B2876" s="183"/>
      <c r="C2876" s="183"/>
      <c r="D2876" s="183"/>
      <c r="E2876" s="183"/>
      <c r="F2876" s="183"/>
      <c r="G2876" s="183"/>
      <c r="J2876" s="183"/>
      <c r="K2876" s="183"/>
      <c r="L2876" s="183"/>
    </row>
    <row r="2877" spans="1:12" s="76" customFormat="1" x14ac:dyDescent="0.3">
      <c r="A2877" s="88"/>
      <c r="B2877" s="183"/>
      <c r="C2877" s="183"/>
      <c r="D2877" s="183"/>
      <c r="E2877" s="183"/>
      <c r="F2877" s="183"/>
      <c r="G2877" s="183"/>
      <c r="J2877" s="183"/>
      <c r="K2877" s="183"/>
      <c r="L2877" s="183"/>
    </row>
    <row r="2878" spans="1:12" s="76" customFormat="1" x14ac:dyDescent="0.3">
      <c r="A2878" s="88"/>
      <c r="B2878" s="183"/>
      <c r="C2878" s="183"/>
      <c r="D2878" s="183"/>
      <c r="E2878" s="183"/>
      <c r="F2878" s="183"/>
      <c r="G2878" s="183"/>
      <c r="J2878" s="183"/>
      <c r="K2878" s="183"/>
      <c r="L2878" s="183"/>
    </row>
    <row r="2879" spans="1:12" s="76" customFormat="1" x14ac:dyDescent="0.3">
      <c r="A2879" s="88"/>
      <c r="B2879" s="183"/>
      <c r="C2879" s="183"/>
      <c r="D2879" s="183"/>
      <c r="E2879" s="183"/>
      <c r="F2879" s="183"/>
      <c r="G2879" s="183"/>
      <c r="J2879" s="183"/>
      <c r="K2879" s="183"/>
      <c r="L2879" s="183"/>
    </row>
    <row r="2880" spans="1:12" s="76" customFormat="1" x14ac:dyDescent="0.3">
      <c r="A2880" s="88"/>
      <c r="B2880" s="183"/>
      <c r="C2880" s="183"/>
      <c r="D2880" s="183"/>
      <c r="E2880" s="183"/>
      <c r="F2880" s="183"/>
      <c r="G2880" s="183"/>
      <c r="J2880" s="183"/>
      <c r="K2880" s="183"/>
      <c r="L2880" s="183"/>
    </row>
    <row r="2881" spans="1:12" s="76" customFormat="1" x14ac:dyDescent="0.3">
      <c r="A2881" s="88"/>
      <c r="B2881" s="183"/>
      <c r="C2881" s="183"/>
      <c r="D2881" s="183"/>
      <c r="E2881" s="183"/>
      <c r="F2881" s="183"/>
      <c r="G2881" s="183"/>
      <c r="J2881" s="183"/>
      <c r="K2881" s="183"/>
      <c r="L2881" s="183"/>
    </row>
    <row r="2882" spans="1:12" s="76" customFormat="1" x14ac:dyDescent="0.3">
      <c r="A2882" s="88"/>
      <c r="B2882" s="183"/>
      <c r="C2882" s="183"/>
      <c r="D2882" s="183"/>
      <c r="E2882" s="183"/>
      <c r="F2882" s="183"/>
      <c r="G2882" s="183"/>
      <c r="J2882" s="183"/>
      <c r="K2882" s="183"/>
      <c r="L2882" s="183"/>
    </row>
    <row r="2883" spans="1:12" s="76" customFormat="1" x14ac:dyDescent="0.3">
      <c r="A2883" s="88"/>
      <c r="B2883" s="183"/>
      <c r="C2883" s="183"/>
      <c r="D2883" s="183"/>
      <c r="E2883" s="183"/>
      <c r="F2883" s="183"/>
      <c r="G2883" s="183"/>
      <c r="J2883" s="183"/>
      <c r="K2883" s="183"/>
      <c r="L2883" s="183"/>
    </row>
    <row r="2884" spans="1:12" s="76" customFormat="1" x14ac:dyDescent="0.3">
      <c r="A2884" s="88"/>
      <c r="B2884" s="183"/>
      <c r="C2884" s="183"/>
      <c r="D2884" s="183"/>
      <c r="E2884" s="183"/>
      <c r="F2884" s="183"/>
      <c r="G2884" s="183"/>
      <c r="J2884" s="183"/>
      <c r="K2884" s="183"/>
      <c r="L2884" s="183"/>
    </row>
    <row r="2885" spans="1:12" s="76" customFormat="1" x14ac:dyDescent="0.3">
      <c r="A2885" s="88"/>
      <c r="B2885" s="183"/>
      <c r="C2885" s="183"/>
      <c r="D2885" s="183"/>
      <c r="E2885" s="183"/>
      <c r="F2885" s="183"/>
      <c r="G2885" s="183"/>
      <c r="J2885" s="183"/>
      <c r="K2885" s="183"/>
      <c r="L2885" s="183"/>
    </row>
    <row r="2886" spans="1:12" s="76" customFormat="1" x14ac:dyDescent="0.3">
      <c r="A2886" s="88"/>
      <c r="B2886" s="183"/>
      <c r="C2886" s="183"/>
      <c r="D2886" s="183"/>
      <c r="E2886" s="183"/>
      <c r="F2886" s="183"/>
      <c r="G2886" s="183"/>
      <c r="J2886" s="183"/>
      <c r="K2886" s="183"/>
      <c r="L2886" s="183"/>
    </row>
    <row r="2887" spans="1:12" s="76" customFormat="1" x14ac:dyDescent="0.3">
      <c r="A2887" s="88"/>
      <c r="B2887" s="183"/>
      <c r="C2887" s="183"/>
      <c r="D2887" s="183"/>
      <c r="E2887" s="183"/>
      <c r="F2887" s="183"/>
      <c r="G2887" s="183"/>
      <c r="J2887" s="183"/>
      <c r="K2887" s="183"/>
      <c r="L2887" s="183"/>
    </row>
    <row r="2888" spans="1:12" s="76" customFormat="1" x14ac:dyDescent="0.3">
      <c r="A2888" s="88"/>
      <c r="B2888" s="183"/>
      <c r="C2888" s="183"/>
      <c r="D2888" s="183"/>
      <c r="E2888" s="183"/>
      <c r="F2888" s="183"/>
      <c r="G2888" s="183"/>
      <c r="J2888" s="183"/>
      <c r="K2888" s="183"/>
      <c r="L2888" s="183"/>
    </row>
    <row r="2889" spans="1:12" s="76" customFormat="1" x14ac:dyDescent="0.3">
      <c r="A2889" s="88"/>
      <c r="B2889" s="183"/>
      <c r="C2889" s="183"/>
      <c r="D2889" s="183"/>
      <c r="E2889" s="183"/>
      <c r="F2889" s="183"/>
      <c r="G2889" s="183"/>
      <c r="J2889" s="183"/>
      <c r="K2889" s="183"/>
      <c r="L2889" s="183"/>
    </row>
    <row r="2890" spans="1:12" s="76" customFormat="1" x14ac:dyDescent="0.3">
      <c r="A2890" s="88"/>
      <c r="B2890" s="183"/>
      <c r="C2890" s="183"/>
      <c r="D2890" s="183"/>
      <c r="E2890" s="183"/>
      <c r="F2890" s="183"/>
      <c r="G2890" s="183"/>
      <c r="J2890" s="183"/>
      <c r="K2890" s="183"/>
      <c r="L2890" s="183"/>
    </row>
    <row r="2891" spans="1:12" s="76" customFormat="1" x14ac:dyDescent="0.3">
      <c r="A2891" s="88"/>
      <c r="B2891" s="183"/>
      <c r="C2891" s="183"/>
      <c r="D2891" s="183"/>
      <c r="E2891" s="183"/>
      <c r="F2891" s="183"/>
      <c r="G2891" s="183"/>
      <c r="J2891" s="183"/>
      <c r="K2891" s="183"/>
      <c r="L2891" s="183"/>
    </row>
    <row r="2892" spans="1:12" s="76" customFormat="1" x14ac:dyDescent="0.3">
      <c r="A2892" s="88"/>
      <c r="B2892" s="183"/>
      <c r="C2892" s="183"/>
      <c r="D2892" s="183"/>
      <c r="E2892" s="183"/>
      <c r="F2892" s="183"/>
      <c r="G2892" s="183"/>
      <c r="J2892" s="183"/>
      <c r="K2892" s="183"/>
      <c r="L2892" s="183"/>
    </row>
    <row r="2893" spans="1:12" s="76" customFormat="1" x14ac:dyDescent="0.3">
      <c r="A2893" s="88"/>
      <c r="B2893" s="183"/>
      <c r="C2893" s="183"/>
      <c r="D2893" s="183"/>
      <c r="E2893" s="183"/>
      <c r="F2893" s="183"/>
      <c r="G2893" s="183"/>
      <c r="J2893" s="183"/>
      <c r="K2893" s="183"/>
      <c r="L2893" s="183"/>
    </row>
    <row r="2894" spans="1:12" s="76" customFormat="1" x14ac:dyDescent="0.3">
      <c r="A2894" s="88"/>
      <c r="B2894" s="183"/>
      <c r="C2894" s="183"/>
      <c r="D2894" s="183"/>
      <c r="E2894" s="183"/>
      <c r="F2894" s="183"/>
      <c r="G2894" s="183"/>
      <c r="J2894" s="183"/>
      <c r="K2894" s="183"/>
      <c r="L2894" s="183"/>
    </row>
    <row r="2895" spans="1:12" s="76" customFormat="1" x14ac:dyDescent="0.3">
      <c r="A2895" s="88"/>
      <c r="B2895" s="183"/>
      <c r="C2895" s="183"/>
      <c r="D2895" s="183"/>
      <c r="E2895" s="183"/>
      <c r="F2895" s="183"/>
      <c r="G2895" s="183"/>
      <c r="J2895" s="183"/>
      <c r="K2895" s="183"/>
      <c r="L2895" s="183"/>
    </row>
    <row r="2896" spans="1:12" s="76" customFormat="1" x14ac:dyDescent="0.3">
      <c r="A2896" s="88"/>
      <c r="B2896" s="183"/>
      <c r="C2896" s="183"/>
      <c r="D2896" s="183"/>
      <c r="E2896" s="183"/>
      <c r="F2896" s="183"/>
      <c r="G2896" s="183"/>
      <c r="J2896" s="183"/>
      <c r="K2896" s="183"/>
      <c r="L2896" s="183"/>
    </row>
    <row r="2897" spans="1:12" s="76" customFormat="1" x14ac:dyDescent="0.3">
      <c r="A2897" s="88"/>
      <c r="B2897" s="183"/>
      <c r="C2897" s="183"/>
      <c r="D2897" s="183"/>
      <c r="E2897" s="183"/>
      <c r="F2897" s="183"/>
      <c r="G2897" s="183"/>
      <c r="J2897" s="183"/>
      <c r="K2897" s="183"/>
      <c r="L2897" s="183"/>
    </row>
    <row r="2898" spans="1:12" s="76" customFormat="1" x14ac:dyDescent="0.3">
      <c r="A2898" s="88"/>
      <c r="B2898" s="183"/>
      <c r="C2898" s="183"/>
      <c r="D2898" s="183"/>
      <c r="E2898" s="183"/>
      <c r="F2898" s="183"/>
      <c r="G2898" s="183"/>
      <c r="J2898" s="183"/>
      <c r="K2898" s="183"/>
      <c r="L2898" s="183"/>
    </row>
    <row r="2899" spans="1:12" s="76" customFormat="1" x14ac:dyDescent="0.3">
      <c r="A2899" s="88"/>
      <c r="B2899" s="183"/>
      <c r="C2899" s="183"/>
      <c r="D2899" s="183"/>
      <c r="E2899" s="183"/>
      <c r="F2899" s="183"/>
      <c r="G2899" s="183"/>
      <c r="J2899" s="183"/>
      <c r="K2899" s="183"/>
      <c r="L2899" s="183"/>
    </row>
    <row r="2900" spans="1:12" s="76" customFormat="1" x14ac:dyDescent="0.3">
      <c r="A2900" s="88"/>
      <c r="B2900" s="183"/>
      <c r="C2900" s="183"/>
      <c r="D2900" s="183"/>
      <c r="E2900" s="183"/>
      <c r="F2900" s="183"/>
      <c r="G2900" s="183"/>
      <c r="J2900" s="183"/>
      <c r="K2900" s="183"/>
      <c r="L2900" s="183"/>
    </row>
    <row r="2901" spans="1:12" s="76" customFormat="1" x14ac:dyDescent="0.3">
      <c r="A2901" s="88"/>
      <c r="B2901" s="183"/>
      <c r="C2901" s="183"/>
      <c r="D2901" s="183"/>
      <c r="E2901" s="183"/>
      <c r="F2901" s="183"/>
      <c r="G2901" s="183"/>
      <c r="J2901" s="183"/>
      <c r="K2901" s="183"/>
      <c r="L2901" s="183"/>
    </row>
    <row r="2902" spans="1:12" s="76" customFormat="1" x14ac:dyDescent="0.3">
      <c r="A2902" s="88"/>
      <c r="B2902" s="183"/>
      <c r="C2902" s="183"/>
      <c r="D2902" s="183"/>
      <c r="E2902" s="183"/>
      <c r="F2902" s="183"/>
      <c r="G2902" s="183"/>
      <c r="J2902" s="183"/>
      <c r="K2902" s="183"/>
      <c r="L2902" s="183"/>
    </row>
    <row r="2903" spans="1:12" s="76" customFormat="1" x14ac:dyDescent="0.3">
      <c r="A2903" s="88"/>
      <c r="B2903" s="183"/>
      <c r="C2903" s="183"/>
      <c r="D2903" s="183"/>
      <c r="E2903" s="183"/>
      <c r="F2903" s="183"/>
      <c r="G2903" s="183"/>
      <c r="J2903" s="183"/>
      <c r="K2903" s="183"/>
      <c r="L2903" s="183"/>
    </row>
    <row r="2904" spans="1:12" s="76" customFormat="1" x14ac:dyDescent="0.3">
      <c r="A2904" s="88"/>
      <c r="B2904" s="183"/>
      <c r="C2904" s="183"/>
      <c r="D2904" s="183"/>
      <c r="E2904" s="183"/>
      <c r="F2904" s="183"/>
      <c r="G2904" s="183"/>
      <c r="J2904" s="183"/>
      <c r="K2904" s="183"/>
      <c r="L2904" s="183"/>
    </row>
    <row r="2905" spans="1:12" s="76" customFormat="1" x14ac:dyDescent="0.3">
      <c r="A2905" s="88"/>
      <c r="B2905" s="183"/>
      <c r="C2905" s="183"/>
      <c r="D2905" s="183"/>
      <c r="E2905" s="183"/>
      <c r="F2905" s="183"/>
      <c r="G2905" s="183"/>
      <c r="J2905" s="183"/>
      <c r="K2905" s="183"/>
      <c r="L2905" s="183"/>
    </row>
    <row r="2906" spans="1:12" s="76" customFormat="1" x14ac:dyDescent="0.3">
      <c r="A2906" s="88"/>
      <c r="B2906" s="183"/>
      <c r="C2906" s="183"/>
      <c r="D2906" s="183"/>
      <c r="E2906" s="183"/>
      <c r="F2906" s="183"/>
      <c r="G2906" s="183"/>
      <c r="J2906" s="183"/>
      <c r="K2906" s="183"/>
      <c r="L2906" s="183"/>
    </row>
    <row r="2907" spans="1:12" s="76" customFormat="1" x14ac:dyDescent="0.3">
      <c r="A2907" s="88"/>
      <c r="B2907" s="183"/>
      <c r="C2907" s="183"/>
      <c r="D2907" s="183"/>
      <c r="E2907" s="183"/>
      <c r="F2907" s="183"/>
      <c r="G2907" s="183"/>
      <c r="J2907" s="183"/>
      <c r="K2907" s="183"/>
      <c r="L2907" s="183"/>
    </row>
    <row r="2908" spans="1:12" s="76" customFormat="1" x14ac:dyDescent="0.3">
      <c r="A2908" s="88"/>
      <c r="B2908" s="183"/>
      <c r="C2908" s="183"/>
      <c r="D2908" s="183"/>
      <c r="E2908" s="183"/>
      <c r="F2908" s="183"/>
      <c r="G2908" s="183"/>
      <c r="J2908" s="183"/>
      <c r="K2908" s="183"/>
      <c r="L2908" s="183"/>
    </row>
    <row r="2909" spans="1:12" s="76" customFormat="1" x14ac:dyDescent="0.3">
      <c r="A2909" s="88"/>
      <c r="B2909" s="183"/>
      <c r="C2909" s="183"/>
      <c r="D2909" s="183"/>
      <c r="E2909" s="183"/>
      <c r="F2909" s="183"/>
      <c r="G2909" s="183"/>
      <c r="J2909" s="183"/>
      <c r="K2909" s="183"/>
      <c r="L2909" s="183"/>
    </row>
    <row r="2910" spans="1:12" s="76" customFormat="1" x14ac:dyDescent="0.3">
      <c r="A2910" s="88"/>
      <c r="B2910" s="183"/>
      <c r="C2910" s="183"/>
      <c r="D2910" s="183"/>
      <c r="E2910" s="183"/>
      <c r="F2910" s="183"/>
      <c r="G2910" s="183"/>
      <c r="J2910" s="183"/>
      <c r="K2910" s="183"/>
      <c r="L2910" s="183"/>
    </row>
    <row r="2911" spans="1:12" s="76" customFormat="1" x14ac:dyDescent="0.3">
      <c r="A2911" s="88"/>
      <c r="B2911" s="183"/>
      <c r="C2911" s="183"/>
      <c r="D2911" s="183"/>
      <c r="E2911" s="183"/>
      <c r="F2911" s="183"/>
      <c r="G2911" s="183"/>
      <c r="J2911" s="183"/>
      <c r="K2911" s="183"/>
      <c r="L2911" s="183"/>
    </row>
    <row r="2912" spans="1:12" s="76" customFormat="1" x14ac:dyDescent="0.3">
      <c r="A2912" s="88"/>
      <c r="B2912" s="183"/>
      <c r="C2912" s="183"/>
      <c r="D2912" s="183"/>
      <c r="E2912" s="183"/>
      <c r="F2912" s="183"/>
      <c r="G2912" s="183"/>
      <c r="J2912" s="183"/>
      <c r="K2912" s="183"/>
      <c r="L2912" s="183"/>
    </row>
    <row r="2913" spans="1:13" s="76" customFormat="1" x14ac:dyDescent="0.3">
      <c r="A2913" s="88"/>
      <c r="B2913" s="183"/>
      <c r="C2913" s="183"/>
      <c r="D2913" s="183"/>
      <c r="E2913" s="183"/>
      <c r="F2913" s="183"/>
      <c r="G2913" s="183"/>
      <c r="J2913" s="183"/>
      <c r="K2913" s="183"/>
      <c r="L2913" s="183"/>
    </row>
    <row r="2914" spans="1:13" s="76" customFormat="1" x14ac:dyDescent="0.3">
      <c r="A2914" s="88"/>
      <c r="B2914" s="183"/>
      <c r="C2914" s="183"/>
      <c r="D2914" s="183"/>
      <c r="E2914" s="183"/>
      <c r="F2914" s="183"/>
      <c r="G2914" s="183"/>
      <c r="J2914" s="183"/>
      <c r="K2914" s="183"/>
      <c r="L2914" s="183"/>
    </row>
    <row r="2915" spans="1:13" s="76" customFormat="1" x14ac:dyDescent="0.3">
      <c r="A2915" s="88"/>
      <c r="B2915" s="183"/>
      <c r="C2915" s="183"/>
      <c r="D2915" s="183"/>
      <c r="E2915" s="183"/>
      <c r="F2915" s="183"/>
      <c r="G2915" s="183"/>
      <c r="J2915" s="183"/>
      <c r="K2915" s="183"/>
      <c r="L2915" s="183"/>
    </row>
    <row r="2916" spans="1:13" s="76" customFormat="1" x14ac:dyDescent="0.3">
      <c r="A2916" s="88"/>
      <c r="B2916" s="183"/>
      <c r="C2916" s="183"/>
      <c r="D2916" s="183"/>
      <c r="E2916" s="183"/>
      <c r="F2916" s="183"/>
      <c r="G2916" s="183"/>
      <c r="J2916" s="183"/>
      <c r="K2916" s="183"/>
      <c r="L2916" s="183"/>
    </row>
    <row r="2917" spans="1:13" s="76" customFormat="1" x14ac:dyDescent="0.3">
      <c r="A2917" s="88"/>
      <c r="B2917" s="183"/>
      <c r="C2917" s="183"/>
      <c r="D2917" s="183"/>
      <c r="E2917" s="183"/>
      <c r="F2917" s="183"/>
      <c r="G2917" s="183"/>
      <c r="J2917" s="183"/>
      <c r="K2917" s="183"/>
      <c r="L2917" s="183"/>
    </row>
    <row r="2918" spans="1:13" s="76" customFormat="1" x14ac:dyDescent="0.5">
      <c r="A2918" s="88"/>
      <c r="B2918" s="183"/>
      <c r="C2918" s="183"/>
      <c r="D2918" s="183"/>
      <c r="E2918" s="183"/>
      <c r="F2918" s="183"/>
      <c r="G2918" s="183"/>
      <c r="H2918" s="91"/>
      <c r="J2918" s="183"/>
      <c r="K2918" s="183"/>
      <c r="L2918" s="183"/>
      <c r="M2918" s="92"/>
    </row>
    <row r="2919" spans="1:13" s="76" customFormat="1" x14ac:dyDescent="0.3">
      <c r="A2919" s="88"/>
      <c r="B2919" s="183"/>
      <c r="C2919" s="183"/>
      <c r="D2919" s="183"/>
      <c r="E2919" s="183"/>
      <c r="F2919" s="183"/>
      <c r="G2919" s="183"/>
      <c r="J2919" s="183"/>
      <c r="K2919" s="183"/>
      <c r="L2919" s="183"/>
    </row>
    <row r="2920" spans="1:13" s="76" customFormat="1" x14ac:dyDescent="0.3">
      <c r="A2920" s="88"/>
      <c r="B2920" s="183"/>
      <c r="C2920" s="183"/>
      <c r="D2920" s="183"/>
      <c r="E2920" s="183"/>
      <c r="F2920" s="183"/>
      <c r="G2920" s="183"/>
      <c r="J2920" s="183"/>
      <c r="K2920" s="183"/>
      <c r="L2920" s="183"/>
    </row>
    <row r="2921" spans="1:13" s="76" customFormat="1" x14ac:dyDescent="0.3">
      <c r="A2921" s="88"/>
      <c r="B2921" s="183"/>
      <c r="C2921" s="183"/>
      <c r="D2921" s="183"/>
      <c r="E2921" s="183"/>
      <c r="F2921" s="183"/>
      <c r="G2921" s="183"/>
      <c r="J2921" s="183"/>
      <c r="K2921" s="183"/>
      <c r="L2921" s="183"/>
    </row>
    <row r="2922" spans="1:13" s="76" customFormat="1" x14ac:dyDescent="0.3">
      <c r="A2922" s="88"/>
      <c r="B2922" s="183"/>
      <c r="C2922" s="183"/>
      <c r="D2922" s="183"/>
      <c r="E2922" s="183"/>
      <c r="F2922" s="183"/>
      <c r="G2922" s="183"/>
      <c r="J2922" s="183"/>
      <c r="K2922" s="183"/>
      <c r="L2922" s="183"/>
    </row>
    <row r="2923" spans="1:13" s="76" customFormat="1" x14ac:dyDescent="0.3">
      <c r="A2923" s="88"/>
      <c r="B2923" s="183"/>
      <c r="C2923" s="183"/>
      <c r="D2923" s="183"/>
      <c r="E2923" s="183"/>
      <c r="F2923" s="183"/>
      <c r="G2923" s="183"/>
      <c r="J2923" s="183"/>
      <c r="K2923" s="183"/>
      <c r="L2923" s="183"/>
    </row>
    <row r="2924" spans="1:13" s="76" customFormat="1" x14ac:dyDescent="0.3">
      <c r="A2924" s="88"/>
      <c r="B2924" s="183"/>
      <c r="C2924" s="183"/>
      <c r="D2924" s="183"/>
      <c r="E2924" s="183"/>
      <c r="F2924" s="183"/>
      <c r="G2924" s="183"/>
      <c r="J2924" s="183"/>
      <c r="K2924" s="183"/>
      <c r="L2924" s="183"/>
    </row>
    <row r="2925" spans="1:13" s="76" customFormat="1" x14ac:dyDescent="0.3">
      <c r="A2925" s="88"/>
      <c r="B2925" s="183"/>
      <c r="C2925" s="183"/>
      <c r="D2925" s="183"/>
      <c r="E2925" s="183"/>
      <c r="F2925" s="183"/>
      <c r="G2925" s="183"/>
      <c r="J2925" s="183"/>
      <c r="K2925" s="183"/>
      <c r="L2925" s="183"/>
    </row>
    <row r="2926" spans="1:13" s="76" customFormat="1" x14ac:dyDescent="0.3">
      <c r="A2926" s="88"/>
      <c r="B2926" s="183"/>
      <c r="C2926" s="183"/>
      <c r="D2926" s="183"/>
      <c r="E2926" s="183"/>
      <c r="F2926" s="183"/>
      <c r="G2926" s="183"/>
      <c r="J2926" s="183"/>
      <c r="K2926" s="183"/>
      <c r="L2926" s="183"/>
    </row>
    <row r="2927" spans="1:13" s="76" customFormat="1" x14ac:dyDescent="0.3">
      <c r="A2927" s="88"/>
      <c r="B2927" s="183"/>
      <c r="C2927" s="183"/>
      <c r="D2927" s="183"/>
      <c r="E2927" s="183"/>
      <c r="F2927" s="183"/>
      <c r="G2927" s="183"/>
      <c r="J2927" s="183"/>
      <c r="K2927" s="183"/>
      <c r="L2927" s="183"/>
    </row>
    <row r="2928" spans="1:13" s="76" customFormat="1" x14ac:dyDescent="0.3">
      <c r="A2928" s="88"/>
      <c r="B2928" s="183"/>
      <c r="C2928" s="183"/>
      <c r="D2928" s="183"/>
      <c r="E2928" s="183"/>
      <c r="F2928" s="183"/>
      <c r="G2928" s="183"/>
      <c r="J2928" s="183"/>
      <c r="K2928" s="183"/>
      <c r="L2928" s="183"/>
    </row>
    <row r="2929" spans="1:13" s="76" customFormat="1" x14ac:dyDescent="0.3">
      <c r="A2929" s="88"/>
      <c r="B2929" s="183"/>
      <c r="C2929" s="183"/>
      <c r="D2929" s="183"/>
      <c r="E2929" s="183"/>
      <c r="F2929" s="183"/>
      <c r="G2929" s="183"/>
      <c r="J2929" s="183"/>
      <c r="K2929" s="183"/>
      <c r="L2929" s="183"/>
    </row>
    <row r="2930" spans="1:13" s="76" customFormat="1" x14ac:dyDescent="0.3">
      <c r="A2930" s="88"/>
      <c r="B2930" s="183"/>
      <c r="C2930" s="183"/>
      <c r="D2930" s="183"/>
      <c r="E2930" s="183"/>
      <c r="F2930" s="183"/>
      <c r="G2930" s="183"/>
      <c r="J2930" s="183"/>
      <c r="K2930" s="183"/>
      <c r="L2930" s="183"/>
    </row>
    <row r="2931" spans="1:13" s="76" customFormat="1" x14ac:dyDescent="0.3">
      <c r="A2931" s="88"/>
      <c r="B2931" s="183"/>
      <c r="C2931" s="183"/>
      <c r="D2931" s="183"/>
      <c r="E2931" s="183"/>
      <c r="F2931" s="183"/>
      <c r="G2931" s="183"/>
      <c r="J2931" s="183"/>
      <c r="K2931" s="183"/>
      <c r="L2931" s="183"/>
    </row>
    <row r="2932" spans="1:13" s="76" customFormat="1" x14ac:dyDescent="0.3">
      <c r="A2932" s="88"/>
      <c r="B2932" s="183"/>
      <c r="C2932" s="183"/>
      <c r="D2932" s="183"/>
      <c r="E2932" s="183"/>
      <c r="F2932" s="183"/>
      <c r="G2932" s="183"/>
      <c r="J2932" s="183"/>
      <c r="K2932" s="183"/>
      <c r="L2932" s="183"/>
    </row>
    <row r="2933" spans="1:13" s="76" customFormat="1" x14ac:dyDescent="0.3">
      <c r="A2933" s="88"/>
      <c r="B2933" s="183"/>
      <c r="C2933" s="183"/>
      <c r="D2933" s="183"/>
      <c r="E2933" s="183"/>
      <c r="F2933" s="183"/>
      <c r="G2933" s="183"/>
      <c r="J2933" s="183"/>
      <c r="K2933" s="183"/>
      <c r="L2933" s="183"/>
    </row>
    <row r="2934" spans="1:13" s="76" customFormat="1" x14ac:dyDescent="0.3">
      <c r="A2934" s="88"/>
      <c r="B2934" s="183"/>
      <c r="C2934" s="183"/>
      <c r="D2934" s="183"/>
      <c r="E2934" s="183"/>
      <c r="F2934" s="183"/>
      <c r="G2934" s="183"/>
      <c r="J2934" s="183"/>
      <c r="K2934" s="183"/>
      <c r="L2934" s="183"/>
    </row>
    <row r="2935" spans="1:13" s="76" customFormat="1" x14ac:dyDescent="0.3">
      <c r="A2935" s="88"/>
      <c r="B2935" s="183"/>
      <c r="C2935" s="183"/>
      <c r="D2935" s="183"/>
      <c r="E2935" s="183"/>
      <c r="F2935" s="183"/>
      <c r="G2935" s="183"/>
      <c r="J2935" s="183"/>
      <c r="K2935" s="183"/>
      <c r="L2935" s="183"/>
    </row>
    <row r="2936" spans="1:13" s="76" customFormat="1" x14ac:dyDescent="0.3">
      <c r="A2936" s="88"/>
      <c r="B2936" s="183"/>
      <c r="C2936" s="183"/>
      <c r="D2936" s="183"/>
      <c r="E2936" s="183"/>
      <c r="F2936" s="183"/>
      <c r="G2936" s="183"/>
      <c r="J2936" s="183"/>
      <c r="K2936" s="183"/>
      <c r="L2936" s="183"/>
    </row>
    <row r="2937" spans="1:13" s="76" customFormat="1" x14ac:dyDescent="0.5">
      <c r="A2937" s="88"/>
      <c r="B2937" s="183"/>
      <c r="C2937" s="183"/>
      <c r="D2937" s="183"/>
      <c r="E2937" s="183"/>
      <c r="F2937" s="183"/>
      <c r="G2937" s="183"/>
      <c r="H2937" s="91"/>
      <c r="J2937" s="183"/>
      <c r="K2937" s="183"/>
      <c r="L2937" s="183"/>
      <c r="M2937" s="92"/>
    </row>
    <row r="2938" spans="1:13" s="76" customFormat="1" x14ac:dyDescent="0.3">
      <c r="A2938" s="88"/>
      <c r="B2938" s="183"/>
      <c r="C2938" s="183"/>
      <c r="D2938" s="183"/>
      <c r="E2938" s="183"/>
      <c r="F2938" s="183"/>
      <c r="G2938" s="183"/>
      <c r="J2938" s="183"/>
      <c r="K2938" s="183"/>
      <c r="L2938" s="183"/>
    </row>
    <row r="2939" spans="1:13" s="76" customFormat="1" x14ac:dyDescent="0.3">
      <c r="A2939" s="88"/>
      <c r="B2939" s="183"/>
      <c r="C2939" s="183"/>
      <c r="D2939" s="183"/>
      <c r="E2939" s="183"/>
      <c r="F2939" s="183"/>
      <c r="G2939" s="183"/>
      <c r="J2939" s="183"/>
      <c r="K2939" s="183"/>
      <c r="L2939" s="183"/>
    </row>
    <row r="2940" spans="1:13" s="76" customFormat="1" x14ac:dyDescent="0.3">
      <c r="A2940" s="88"/>
      <c r="B2940" s="183"/>
      <c r="C2940" s="183"/>
      <c r="D2940" s="183"/>
      <c r="E2940" s="183"/>
      <c r="F2940" s="183"/>
      <c r="G2940" s="183"/>
      <c r="H2940" s="91"/>
      <c r="J2940" s="183"/>
      <c r="K2940" s="183"/>
      <c r="L2940" s="183"/>
      <c r="M2940" s="87"/>
    </row>
    <row r="2941" spans="1:13" s="76" customFormat="1" x14ac:dyDescent="0.5">
      <c r="A2941" s="88"/>
      <c r="B2941" s="183"/>
      <c r="C2941" s="183"/>
      <c r="D2941" s="183"/>
      <c r="E2941" s="183"/>
      <c r="F2941" s="183"/>
      <c r="G2941" s="183"/>
      <c r="H2941" s="91"/>
      <c r="J2941" s="183"/>
      <c r="K2941" s="183"/>
      <c r="L2941" s="183"/>
      <c r="M2941" s="92"/>
    </row>
    <row r="2942" spans="1:13" s="76" customFormat="1" x14ac:dyDescent="0.3">
      <c r="A2942" s="88"/>
      <c r="B2942" s="183"/>
      <c r="C2942" s="183"/>
      <c r="D2942" s="183"/>
      <c r="E2942" s="183"/>
      <c r="F2942" s="183"/>
      <c r="G2942" s="183"/>
      <c r="J2942" s="183"/>
      <c r="K2942" s="183"/>
      <c r="L2942" s="183"/>
    </row>
    <row r="2943" spans="1:13" s="76" customFormat="1" x14ac:dyDescent="0.3">
      <c r="A2943" s="88"/>
      <c r="B2943" s="183"/>
      <c r="C2943" s="183"/>
      <c r="D2943" s="183"/>
      <c r="E2943" s="183"/>
      <c r="F2943" s="183"/>
      <c r="G2943" s="183"/>
      <c r="J2943" s="183"/>
      <c r="K2943" s="183"/>
      <c r="L2943" s="183"/>
    </row>
    <row r="2944" spans="1:13" s="76" customFormat="1" x14ac:dyDescent="0.3">
      <c r="A2944" s="88"/>
      <c r="B2944" s="183"/>
      <c r="C2944" s="183"/>
      <c r="D2944" s="183"/>
      <c r="E2944" s="183"/>
      <c r="F2944" s="183"/>
      <c r="G2944" s="183"/>
      <c r="J2944" s="183"/>
      <c r="K2944" s="183"/>
      <c r="L2944" s="183"/>
    </row>
    <row r="2945" spans="1:13" s="76" customFormat="1" x14ac:dyDescent="0.3">
      <c r="A2945" s="88"/>
      <c r="B2945" s="183"/>
      <c r="C2945" s="183"/>
      <c r="D2945" s="183"/>
      <c r="E2945" s="183"/>
      <c r="F2945" s="183"/>
      <c r="G2945" s="183"/>
      <c r="J2945" s="183"/>
      <c r="K2945" s="183"/>
      <c r="L2945" s="183"/>
    </row>
    <row r="2946" spans="1:13" s="76" customFormat="1" x14ac:dyDescent="0.3">
      <c r="A2946" s="88"/>
      <c r="B2946" s="183"/>
      <c r="C2946" s="183"/>
      <c r="D2946" s="183"/>
      <c r="E2946" s="183"/>
      <c r="F2946" s="183"/>
      <c r="G2946" s="183"/>
      <c r="J2946" s="183"/>
      <c r="K2946" s="183"/>
      <c r="L2946" s="183"/>
    </row>
    <row r="2947" spans="1:13" s="76" customFormat="1" x14ac:dyDescent="0.3">
      <c r="A2947" s="88"/>
      <c r="B2947" s="183"/>
      <c r="C2947" s="183"/>
      <c r="D2947" s="183"/>
      <c r="E2947" s="183"/>
      <c r="F2947" s="183"/>
      <c r="G2947" s="183"/>
      <c r="J2947" s="183"/>
      <c r="K2947" s="183"/>
      <c r="L2947" s="183"/>
    </row>
    <row r="2948" spans="1:13" s="76" customFormat="1" x14ac:dyDescent="0.3">
      <c r="A2948" s="88"/>
      <c r="B2948" s="183"/>
      <c r="C2948" s="183"/>
      <c r="D2948" s="183"/>
      <c r="E2948" s="183"/>
      <c r="F2948" s="183"/>
      <c r="G2948" s="183"/>
      <c r="J2948" s="183"/>
      <c r="K2948" s="183"/>
      <c r="L2948" s="183"/>
    </row>
    <row r="2949" spans="1:13" s="76" customFormat="1" x14ac:dyDescent="0.3">
      <c r="A2949" s="88"/>
      <c r="B2949" s="183"/>
      <c r="C2949" s="183"/>
      <c r="D2949" s="183"/>
      <c r="E2949" s="183"/>
      <c r="F2949" s="183"/>
      <c r="G2949" s="183"/>
      <c r="J2949" s="183"/>
      <c r="K2949" s="183"/>
      <c r="L2949" s="183"/>
    </row>
    <row r="2950" spans="1:13" s="76" customFormat="1" x14ac:dyDescent="0.3">
      <c r="A2950" s="88"/>
      <c r="B2950" s="183"/>
      <c r="C2950" s="183"/>
      <c r="D2950" s="183"/>
      <c r="E2950" s="183"/>
      <c r="F2950" s="183"/>
      <c r="G2950" s="183"/>
      <c r="J2950" s="183"/>
      <c r="K2950" s="183"/>
      <c r="L2950" s="183"/>
    </row>
    <row r="2951" spans="1:13" s="76" customFormat="1" x14ac:dyDescent="0.3">
      <c r="A2951" s="88"/>
      <c r="B2951" s="183"/>
      <c r="C2951" s="183"/>
      <c r="D2951" s="183"/>
      <c r="E2951" s="183"/>
      <c r="F2951" s="183"/>
      <c r="G2951" s="183"/>
      <c r="J2951" s="183"/>
      <c r="K2951" s="183"/>
      <c r="L2951" s="183"/>
    </row>
    <row r="2952" spans="1:13" s="76" customFormat="1" x14ac:dyDescent="0.5">
      <c r="A2952" s="88"/>
      <c r="B2952" s="183"/>
      <c r="C2952" s="183"/>
      <c r="D2952" s="183"/>
      <c r="E2952" s="183"/>
      <c r="F2952" s="183"/>
      <c r="G2952" s="183"/>
      <c r="H2952" s="91"/>
      <c r="J2952" s="183"/>
      <c r="K2952" s="183"/>
      <c r="L2952" s="183"/>
      <c r="M2952" s="92"/>
    </row>
    <row r="2953" spans="1:13" s="76" customFormat="1" x14ac:dyDescent="0.3">
      <c r="A2953" s="88"/>
      <c r="B2953" s="183"/>
      <c r="C2953" s="183"/>
      <c r="D2953" s="183"/>
      <c r="E2953" s="183"/>
      <c r="F2953" s="183"/>
      <c r="G2953" s="183"/>
      <c r="J2953" s="183"/>
      <c r="K2953" s="183"/>
      <c r="L2953" s="183"/>
    </row>
    <row r="2954" spans="1:13" s="76" customFormat="1" x14ac:dyDescent="0.3">
      <c r="A2954" s="88"/>
      <c r="B2954" s="183"/>
      <c r="C2954" s="183"/>
      <c r="D2954" s="183"/>
      <c r="E2954" s="183"/>
      <c r="F2954" s="183"/>
      <c r="G2954" s="183"/>
      <c r="J2954" s="183"/>
      <c r="K2954" s="183"/>
      <c r="L2954" s="183"/>
    </row>
    <row r="2955" spans="1:13" s="76" customFormat="1" x14ac:dyDescent="0.3">
      <c r="A2955" s="88"/>
      <c r="B2955" s="183"/>
      <c r="C2955" s="183"/>
      <c r="D2955" s="183"/>
      <c r="E2955" s="183"/>
      <c r="F2955" s="183"/>
      <c r="G2955" s="183"/>
      <c r="J2955" s="183"/>
      <c r="K2955" s="183"/>
      <c r="L2955" s="183"/>
    </row>
    <row r="2956" spans="1:13" s="76" customFormat="1" x14ac:dyDescent="0.3">
      <c r="A2956" s="88"/>
      <c r="B2956" s="183"/>
      <c r="C2956" s="183"/>
      <c r="D2956" s="183"/>
      <c r="E2956" s="183"/>
      <c r="F2956" s="183"/>
      <c r="G2956" s="183"/>
      <c r="J2956" s="183"/>
      <c r="K2956" s="183"/>
      <c r="L2956" s="183"/>
    </row>
    <row r="2957" spans="1:13" s="76" customFormat="1" x14ac:dyDescent="0.3">
      <c r="A2957" s="88"/>
      <c r="B2957" s="183"/>
      <c r="C2957" s="183"/>
      <c r="D2957" s="183"/>
      <c r="E2957" s="183"/>
      <c r="F2957" s="183"/>
      <c r="G2957" s="183"/>
      <c r="J2957" s="183"/>
      <c r="K2957" s="183"/>
      <c r="L2957" s="183"/>
    </row>
    <row r="2958" spans="1:13" s="76" customFormat="1" x14ac:dyDescent="0.3">
      <c r="A2958" s="88"/>
      <c r="B2958" s="183"/>
      <c r="C2958" s="183"/>
      <c r="D2958" s="183"/>
      <c r="E2958" s="183"/>
      <c r="F2958" s="183"/>
      <c r="G2958" s="183"/>
      <c r="J2958" s="183"/>
      <c r="K2958" s="183"/>
      <c r="L2958" s="183"/>
    </row>
    <row r="2959" spans="1:13" s="76" customFormat="1" x14ac:dyDescent="0.3">
      <c r="A2959" s="88"/>
      <c r="B2959" s="183"/>
      <c r="C2959" s="183"/>
      <c r="D2959" s="183"/>
      <c r="E2959" s="183"/>
      <c r="F2959" s="183"/>
      <c r="G2959" s="183"/>
      <c r="J2959" s="183"/>
      <c r="K2959" s="183"/>
      <c r="L2959" s="183"/>
    </row>
    <row r="2960" spans="1:13" s="76" customFormat="1" x14ac:dyDescent="0.3">
      <c r="A2960" s="88"/>
      <c r="B2960" s="183"/>
      <c r="C2960" s="183"/>
      <c r="D2960" s="183"/>
      <c r="E2960" s="183"/>
      <c r="F2960" s="183"/>
      <c r="G2960" s="183"/>
      <c r="J2960" s="183"/>
      <c r="K2960" s="183"/>
      <c r="L2960" s="183"/>
    </row>
    <row r="2961" spans="1:13" s="76" customFormat="1" x14ac:dyDescent="0.3">
      <c r="A2961" s="88"/>
      <c r="B2961" s="183"/>
      <c r="C2961" s="183"/>
      <c r="D2961" s="183"/>
      <c r="E2961" s="183"/>
      <c r="F2961" s="183"/>
      <c r="G2961" s="183"/>
      <c r="J2961" s="183"/>
      <c r="K2961" s="183"/>
      <c r="L2961" s="183"/>
    </row>
    <row r="2962" spans="1:13" s="76" customFormat="1" x14ac:dyDescent="0.3">
      <c r="A2962" s="88"/>
      <c r="B2962" s="183"/>
      <c r="C2962" s="183"/>
      <c r="D2962" s="183"/>
      <c r="E2962" s="183"/>
      <c r="F2962" s="183"/>
      <c r="G2962" s="183"/>
      <c r="J2962" s="183"/>
      <c r="K2962" s="183"/>
      <c r="L2962" s="183"/>
    </row>
    <row r="2963" spans="1:13" s="76" customFormat="1" x14ac:dyDescent="0.5">
      <c r="A2963" s="88"/>
      <c r="B2963" s="183"/>
      <c r="C2963" s="183"/>
      <c r="D2963" s="183"/>
      <c r="E2963" s="183"/>
      <c r="F2963" s="183"/>
      <c r="G2963" s="183"/>
      <c r="H2963" s="91"/>
      <c r="J2963" s="183"/>
      <c r="K2963" s="183"/>
      <c r="L2963" s="183"/>
      <c r="M2963" s="92"/>
    </row>
    <row r="2964" spans="1:13" s="76" customFormat="1" x14ac:dyDescent="0.3">
      <c r="A2964" s="88"/>
      <c r="B2964" s="183"/>
      <c r="C2964" s="183"/>
      <c r="D2964" s="183"/>
      <c r="E2964" s="183"/>
      <c r="F2964" s="183"/>
      <c r="G2964" s="183"/>
      <c r="J2964" s="183"/>
      <c r="K2964" s="183"/>
      <c r="L2964" s="183"/>
    </row>
    <row r="2965" spans="1:13" s="76" customFormat="1" x14ac:dyDescent="0.3">
      <c r="A2965" s="88"/>
      <c r="B2965" s="183"/>
      <c r="C2965" s="183"/>
      <c r="D2965" s="183"/>
      <c r="E2965" s="183"/>
      <c r="F2965" s="183"/>
      <c r="G2965" s="183"/>
      <c r="J2965" s="183"/>
      <c r="K2965" s="183"/>
      <c r="L2965" s="183"/>
    </row>
    <row r="2966" spans="1:13" s="76" customFormat="1" x14ac:dyDescent="0.3">
      <c r="A2966" s="88"/>
      <c r="B2966" s="183"/>
      <c r="C2966" s="183"/>
      <c r="D2966" s="183"/>
      <c r="E2966" s="183"/>
      <c r="F2966" s="183"/>
      <c r="G2966" s="183"/>
      <c r="J2966" s="183"/>
      <c r="K2966" s="183"/>
      <c r="L2966" s="183"/>
    </row>
    <row r="2967" spans="1:13" s="76" customFormat="1" x14ac:dyDescent="0.3">
      <c r="A2967" s="88"/>
      <c r="B2967" s="183"/>
      <c r="C2967" s="183"/>
      <c r="D2967" s="183"/>
      <c r="E2967" s="183"/>
      <c r="F2967" s="183"/>
      <c r="G2967" s="183"/>
      <c r="J2967" s="183"/>
      <c r="K2967" s="183"/>
      <c r="L2967" s="183"/>
    </row>
    <row r="2968" spans="1:13" s="76" customFormat="1" x14ac:dyDescent="0.3">
      <c r="A2968" s="88"/>
      <c r="B2968" s="183"/>
      <c r="C2968" s="183"/>
      <c r="D2968" s="183"/>
      <c r="E2968" s="183"/>
      <c r="F2968" s="183"/>
      <c r="G2968" s="183"/>
      <c r="J2968" s="183"/>
      <c r="K2968" s="183"/>
      <c r="L2968" s="183"/>
    </row>
    <row r="2969" spans="1:13" s="76" customFormat="1" x14ac:dyDescent="0.3">
      <c r="A2969" s="88"/>
      <c r="B2969" s="183"/>
      <c r="C2969" s="183"/>
      <c r="D2969" s="183"/>
      <c r="E2969" s="183"/>
      <c r="F2969" s="183"/>
      <c r="G2969" s="183"/>
      <c r="J2969" s="183"/>
      <c r="K2969" s="183"/>
      <c r="L2969" s="183"/>
    </row>
    <row r="2970" spans="1:13" s="76" customFormat="1" x14ac:dyDescent="0.3">
      <c r="A2970" s="88"/>
      <c r="B2970" s="183"/>
      <c r="C2970" s="183"/>
      <c r="D2970" s="183"/>
      <c r="E2970" s="183"/>
      <c r="F2970" s="183"/>
      <c r="G2970" s="183"/>
      <c r="J2970" s="183"/>
      <c r="K2970" s="183"/>
      <c r="L2970" s="183"/>
    </row>
    <row r="2971" spans="1:13" s="76" customFormat="1" x14ac:dyDescent="0.3">
      <c r="A2971" s="88"/>
      <c r="B2971" s="183"/>
      <c r="C2971" s="183"/>
      <c r="D2971" s="183"/>
      <c r="E2971" s="183"/>
      <c r="F2971" s="183"/>
      <c r="G2971" s="183"/>
      <c r="J2971" s="183"/>
      <c r="K2971" s="183"/>
      <c r="L2971" s="183"/>
    </row>
    <row r="2972" spans="1:13" s="76" customFormat="1" x14ac:dyDescent="0.3">
      <c r="A2972" s="88"/>
      <c r="B2972" s="183"/>
      <c r="C2972" s="183"/>
      <c r="D2972" s="183"/>
      <c r="E2972" s="183"/>
      <c r="F2972" s="183"/>
      <c r="G2972" s="183"/>
      <c r="J2972" s="183"/>
      <c r="K2972" s="183"/>
      <c r="L2972" s="183"/>
    </row>
    <row r="2973" spans="1:13" s="76" customFormat="1" x14ac:dyDescent="0.3">
      <c r="A2973" s="88"/>
      <c r="B2973" s="183"/>
      <c r="C2973" s="183"/>
      <c r="D2973" s="183"/>
      <c r="E2973" s="183"/>
      <c r="F2973" s="183"/>
      <c r="G2973" s="183"/>
      <c r="J2973" s="183"/>
      <c r="K2973" s="183"/>
      <c r="L2973" s="183"/>
    </row>
    <row r="2974" spans="1:13" s="76" customFormat="1" x14ac:dyDescent="0.3">
      <c r="A2974" s="88"/>
      <c r="B2974" s="183"/>
      <c r="C2974" s="183"/>
      <c r="D2974" s="183"/>
      <c r="E2974" s="183"/>
      <c r="F2974" s="183"/>
      <c r="G2974" s="183"/>
      <c r="J2974" s="183"/>
      <c r="K2974" s="183"/>
      <c r="L2974" s="183"/>
    </row>
    <row r="2975" spans="1:13" s="76" customFormat="1" x14ac:dyDescent="0.3">
      <c r="A2975" s="88"/>
      <c r="B2975" s="183"/>
      <c r="C2975" s="183"/>
      <c r="D2975" s="183"/>
      <c r="E2975" s="183"/>
      <c r="F2975" s="183"/>
      <c r="G2975" s="183"/>
      <c r="J2975" s="183"/>
      <c r="K2975" s="183"/>
      <c r="L2975" s="183"/>
    </row>
    <row r="2976" spans="1:13" s="76" customFormat="1" x14ac:dyDescent="0.3">
      <c r="A2976" s="88"/>
      <c r="B2976" s="183"/>
      <c r="C2976" s="183"/>
      <c r="D2976" s="183"/>
      <c r="E2976" s="183"/>
      <c r="F2976" s="183"/>
      <c r="G2976" s="183"/>
      <c r="J2976" s="183"/>
      <c r="K2976" s="183"/>
      <c r="L2976" s="183"/>
    </row>
    <row r="2977" spans="1:13" s="76" customFormat="1" x14ac:dyDescent="0.3">
      <c r="A2977" s="88"/>
      <c r="B2977" s="183"/>
      <c r="C2977" s="183"/>
      <c r="D2977" s="183"/>
      <c r="E2977" s="183"/>
      <c r="F2977" s="183"/>
      <c r="G2977" s="183"/>
      <c r="J2977" s="183"/>
      <c r="K2977" s="183"/>
      <c r="L2977" s="183"/>
    </row>
    <row r="2978" spans="1:13" s="76" customFormat="1" x14ac:dyDescent="0.3">
      <c r="A2978" s="88"/>
      <c r="B2978" s="183"/>
      <c r="C2978" s="183"/>
      <c r="D2978" s="183"/>
      <c r="E2978" s="183"/>
      <c r="F2978" s="183"/>
      <c r="G2978" s="183"/>
      <c r="J2978" s="183"/>
      <c r="K2978" s="183"/>
      <c r="L2978" s="183"/>
    </row>
    <row r="2979" spans="1:13" s="76" customFormat="1" x14ac:dyDescent="0.5">
      <c r="A2979" s="88"/>
      <c r="B2979" s="183"/>
      <c r="C2979" s="183"/>
      <c r="D2979" s="183"/>
      <c r="E2979" s="183"/>
      <c r="F2979" s="183"/>
      <c r="G2979" s="183"/>
      <c r="H2979" s="91"/>
      <c r="J2979" s="183"/>
      <c r="K2979" s="183"/>
      <c r="L2979" s="183"/>
      <c r="M2979" s="92"/>
    </row>
    <row r="2980" spans="1:13" s="76" customFormat="1" x14ac:dyDescent="0.3">
      <c r="A2980" s="88"/>
      <c r="B2980" s="183"/>
      <c r="C2980" s="183"/>
      <c r="D2980" s="183"/>
      <c r="E2980" s="183"/>
      <c r="F2980" s="183"/>
      <c r="G2980" s="183"/>
      <c r="J2980" s="183"/>
      <c r="K2980" s="183"/>
      <c r="L2980" s="183"/>
    </row>
    <row r="2981" spans="1:13" s="76" customFormat="1" x14ac:dyDescent="0.3">
      <c r="A2981" s="88"/>
      <c r="B2981" s="183"/>
      <c r="C2981" s="183"/>
      <c r="D2981" s="183"/>
      <c r="E2981" s="183"/>
      <c r="F2981" s="183"/>
      <c r="G2981" s="183"/>
      <c r="J2981" s="183"/>
      <c r="K2981" s="183"/>
      <c r="L2981" s="183"/>
    </row>
    <row r="2982" spans="1:13" s="76" customFormat="1" x14ac:dyDescent="0.3">
      <c r="A2982" s="88"/>
      <c r="B2982" s="183"/>
      <c r="C2982" s="183"/>
      <c r="D2982" s="183"/>
      <c r="E2982" s="183"/>
      <c r="F2982" s="183"/>
      <c r="G2982" s="183"/>
      <c r="J2982" s="183"/>
      <c r="K2982" s="183"/>
      <c r="L2982" s="183"/>
    </row>
    <row r="2983" spans="1:13" s="76" customFormat="1" x14ac:dyDescent="0.3">
      <c r="A2983" s="88"/>
      <c r="B2983" s="183"/>
      <c r="C2983" s="183"/>
      <c r="D2983" s="183"/>
      <c r="E2983" s="183"/>
      <c r="F2983" s="183"/>
      <c r="G2983" s="183"/>
      <c r="J2983" s="183"/>
      <c r="K2983" s="183"/>
      <c r="L2983" s="183"/>
    </row>
    <row r="2984" spans="1:13" s="76" customFormat="1" x14ac:dyDescent="0.3">
      <c r="A2984" s="88"/>
      <c r="B2984" s="183"/>
      <c r="C2984" s="183"/>
      <c r="D2984" s="183"/>
      <c r="E2984" s="183"/>
      <c r="F2984" s="183"/>
      <c r="G2984" s="183"/>
      <c r="J2984" s="183"/>
      <c r="K2984" s="183"/>
      <c r="L2984" s="183"/>
    </row>
    <row r="2985" spans="1:13" s="76" customFormat="1" x14ac:dyDescent="0.3">
      <c r="A2985" s="88"/>
      <c r="B2985" s="183"/>
      <c r="C2985" s="183"/>
      <c r="D2985" s="183"/>
      <c r="E2985" s="183"/>
      <c r="F2985" s="183"/>
      <c r="G2985" s="183"/>
      <c r="J2985" s="183"/>
      <c r="K2985" s="183"/>
      <c r="L2985" s="183"/>
    </row>
    <row r="2986" spans="1:13" s="76" customFormat="1" x14ac:dyDescent="0.3">
      <c r="A2986" s="88"/>
      <c r="B2986" s="183"/>
      <c r="C2986" s="183"/>
      <c r="D2986" s="183"/>
      <c r="E2986" s="183"/>
      <c r="F2986" s="183"/>
      <c r="G2986" s="183"/>
      <c r="J2986" s="183"/>
      <c r="K2986" s="183"/>
      <c r="L2986" s="183"/>
    </row>
    <row r="2987" spans="1:13" s="76" customFormat="1" x14ac:dyDescent="0.3">
      <c r="A2987" s="88"/>
      <c r="B2987" s="183"/>
      <c r="C2987" s="183"/>
      <c r="D2987" s="183"/>
      <c r="E2987" s="183"/>
      <c r="F2987" s="183"/>
      <c r="G2987" s="183"/>
      <c r="J2987" s="183"/>
      <c r="K2987" s="183"/>
      <c r="L2987" s="183"/>
    </row>
    <row r="2988" spans="1:13" s="76" customFormat="1" x14ac:dyDescent="0.3">
      <c r="A2988" s="88"/>
      <c r="B2988" s="183"/>
      <c r="C2988" s="183"/>
      <c r="D2988" s="183"/>
      <c r="E2988" s="183"/>
      <c r="F2988" s="183"/>
      <c r="G2988" s="183"/>
      <c r="J2988" s="183"/>
      <c r="K2988" s="183"/>
      <c r="L2988" s="183"/>
    </row>
    <row r="2989" spans="1:13" s="76" customFormat="1" x14ac:dyDescent="0.3">
      <c r="A2989" s="88"/>
      <c r="B2989" s="183"/>
      <c r="C2989" s="183"/>
      <c r="D2989" s="183"/>
      <c r="E2989" s="183"/>
      <c r="F2989" s="183"/>
      <c r="G2989" s="183"/>
      <c r="J2989" s="183"/>
      <c r="K2989" s="183"/>
      <c r="L2989" s="183"/>
    </row>
    <row r="2990" spans="1:13" s="76" customFormat="1" x14ac:dyDescent="0.3">
      <c r="A2990" s="88"/>
      <c r="B2990" s="183"/>
      <c r="C2990" s="183"/>
      <c r="D2990" s="183"/>
      <c r="E2990" s="183"/>
      <c r="F2990" s="183"/>
      <c r="G2990" s="183"/>
      <c r="J2990" s="183"/>
      <c r="K2990" s="183"/>
      <c r="L2990" s="183"/>
    </row>
    <row r="2991" spans="1:13" s="76" customFormat="1" x14ac:dyDescent="0.3">
      <c r="A2991" s="88"/>
      <c r="B2991" s="183"/>
      <c r="C2991" s="183"/>
      <c r="D2991" s="183"/>
      <c r="E2991" s="183"/>
      <c r="F2991" s="183"/>
      <c r="G2991" s="183"/>
      <c r="J2991" s="183"/>
      <c r="K2991" s="183"/>
      <c r="L2991" s="183"/>
    </row>
    <row r="2992" spans="1:13" s="76" customFormat="1" x14ac:dyDescent="0.3">
      <c r="A2992" s="88"/>
      <c r="B2992" s="183"/>
      <c r="C2992" s="183"/>
      <c r="D2992" s="183"/>
      <c r="E2992" s="183"/>
      <c r="F2992" s="183"/>
      <c r="G2992" s="183"/>
      <c r="J2992" s="183"/>
      <c r="K2992" s="183"/>
      <c r="L2992" s="183"/>
    </row>
    <row r="2993" spans="1:12" s="76" customFormat="1" x14ac:dyDescent="0.3">
      <c r="A2993" s="88"/>
      <c r="B2993" s="183"/>
      <c r="C2993" s="183"/>
      <c r="D2993" s="183"/>
      <c r="E2993" s="183"/>
      <c r="F2993" s="183"/>
      <c r="G2993" s="183"/>
      <c r="J2993" s="183"/>
      <c r="K2993" s="183"/>
      <c r="L2993" s="183"/>
    </row>
    <row r="2994" spans="1:12" s="76" customFormat="1" x14ac:dyDescent="0.3">
      <c r="A2994" s="88"/>
      <c r="B2994" s="183"/>
      <c r="C2994" s="183"/>
      <c r="D2994" s="183"/>
      <c r="E2994" s="183"/>
      <c r="F2994" s="183"/>
      <c r="G2994" s="183"/>
      <c r="J2994" s="183"/>
      <c r="K2994" s="183"/>
      <c r="L2994" s="183"/>
    </row>
    <row r="2995" spans="1:12" s="76" customFormat="1" x14ac:dyDescent="0.3">
      <c r="A2995" s="88"/>
      <c r="B2995" s="183"/>
      <c r="C2995" s="183"/>
      <c r="D2995" s="183"/>
      <c r="E2995" s="183"/>
      <c r="F2995" s="183"/>
      <c r="G2995" s="183"/>
      <c r="J2995" s="183"/>
      <c r="K2995" s="183"/>
      <c r="L2995" s="183"/>
    </row>
    <row r="2996" spans="1:12" s="76" customFormat="1" x14ac:dyDescent="0.3">
      <c r="A2996" s="88"/>
      <c r="B2996" s="183"/>
      <c r="C2996" s="183"/>
      <c r="D2996" s="183"/>
      <c r="E2996" s="183"/>
      <c r="F2996" s="183"/>
      <c r="G2996" s="183"/>
      <c r="J2996" s="183"/>
      <c r="K2996" s="183"/>
      <c r="L2996" s="183"/>
    </row>
    <row r="2997" spans="1:12" s="76" customFormat="1" x14ac:dyDescent="0.3">
      <c r="A2997" s="88"/>
      <c r="B2997" s="183"/>
      <c r="C2997" s="183"/>
      <c r="D2997" s="183"/>
      <c r="E2997" s="183"/>
      <c r="F2997" s="183"/>
      <c r="G2997" s="183"/>
      <c r="J2997" s="183"/>
      <c r="K2997" s="183"/>
      <c r="L2997" s="183"/>
    </row>
    <row r="2998" spans="1:12" s="76" customFormat="1" x14ac:dyDescent="0.3">
      <c r="A2998" s="88"/>
      <c r="B2998" s="183"/>
      <c r="C2998" s="183"/>
      <c r="D2998" s="183"/>
      <c r="E2998" s="183"/>
      <c r="F2998" s="183"/>
      <c r="G2998" s="183"/>
      <c r="J2998" s="183"/>
      <c r="K2998" s="183"/>
      <c r="L2998" s="183"/>
    </row>
    <row r="2999" spans="1:12" s="76" customFormat="1" x14ac:dyDescent="0.3">
      <c r="A2999" s="88"/>
      <c r="B2999" s="183"/>
      <c r="C2999" s="183"/>
      <c r="D2999" s="183"/>
      <c r="E2999" s="183"/>
      <c r="F2999" s="183"/>
      <c r="G2999" s="183"/>
      <c r="J2999" s="183"/>
      <c r="K2999" s="183"/>
      <c r="L2999" s="183"/>
    </row>
    <row r="3000" spans="1:12" s="76" customFormat="1" x14ac:dyDescent="0.3">
      <c r="A3000" s="88"/>
      <c r="B3000" s="183"/>
      <c r="C3000" s="183"/>
      <c r="D3000" s="183"/>
      <c r="E3000" s="183"/>
      <c r="F3000" s="183"/>
      <c r="G3000" s="183"/>
      <c r="J3000" s="183"/>
      <c r="K3000" s="183"/>
      <c r="L3000" s="183"/>
    </row>
    <row r="3001" spans="1:12" s="76" customFormat="1" x14ac:dyDescent="0.3">
      <c r="A3001" s="88"/>
      <c r="B3001" s="183"/>
      <c r="C3001" s="183"/>
      <c r="D3001" s="183"/>
      <c r="E3001" s="183"/>
      <c r="F3001" s="183"/>
      <c r="G3001" s="183"/>
      <c r="J3001" s="183"/>
      <c r="K3001" s="183"/>
      <c r="L3001" s="183"/>
    </row>
    <row r="3002" spans="1:12" s="76" customFormat="1" x14ac:dyDescent="0.3">
      <c r="A3002" s="88"/>
      <c r="B3002" s="183"/>
      <c r="C3002" s="183"/>
      <c r="D3002" s="183"/>
      <c r="E3002" s="183"/>
      <c r="F3002" s="183"/>
      <c r="G3002" s="183"/>
      <c r="J3002" s="183"/>
      <c r="K3002" s="183"/>
      <c r="L3002" s="183"/>
    </row>
    <row r="3003" spans="1:12" s="76" customFormat="1" x14ac:dyDescent="0.3">
      <c r="A3003" s="88"/>
      <c r="B3003" s="183"/>
      <c r="C3003" s="183"/>
      <c r="D3003" s="183"/>
      <c r="E3003" s="183"/>
      <c r="F3003" s="183"/>
      <c r="G3003" s="183"/>
      <c r="J3003" s="183"/>
      <c r="K3003" s="183"/>
      <c r="L3003" s="183"/>
    </row>
    <row r="3004" spans="1:12" s="76" customFormat="1" x14ac:dyDescent="0.3">
      <c r="A3004" s="88"/>
      <c r="B3004" s="183"/>
      <c r="C3004" s="183"/>
      <c r="D3004" s="183"/>
      <c r="E3004" s="183"/>
      <c r="F3004" s="183"/>
      <c r="G3004" s="183"/>
      <c r="J3004" s="183"/>
      <c r="K3004" s="183"/>
      <c r="L3004" s="183"/>
    </row>
    <row r="3005" spans="1:12" s="76" customFormat="1" x14ac:dyDescent="0.3">
      <c r="A3005" s="88"/>
      <c r="B3005" s="183"/>
      <c r="C3005" s="183"/>
      <c r="D3005" s="183"/>
      <c r="E3005" s="183"/>
      <c r="F3005" s="183"/>
      <c r="G3005" s="183"/>
      <c r="J3005" s="183"/>
      <c r="K3005" s="183"/>
      <c r="L3005" s="183"/>
    </row>
    <row r="3006" spans="1:12" s="76" customFormat="1" x14ac:dyDescent="0.3">
      <c r="A3006" s="88"/>
      <c r="B3006" s="183"/>
      <c r="C3006" s="183"/>
      <c r="D3006" s="183"/>
      <c r="E3006" s="183"/>
      <c r="F3006" s="183"/>
      <c r="G3006" s="183"/>
      <c r="J3006" s="183"/>
      <c r="K3006" s="183"/>
      <c r="L3006" s="183"/>
    </row>
    <row r="3007" spans="1:12" s="76" customFormat="1" x14ac:dyDescent="0.3">
      <c r="A3007" s="88"/>
      <c r="B3007" s="183"/>
      <c r="C3007" s="183"/>
      <c r="D3007" s="183"/>
      <c r="E3007" s="183"/>
      <c r="F3007" s="183"/>
      <c r="G3007" s="183"/>
      <c r="J3007" s="183"/>
      <c r="K3007" s="183"/>
      <c r="L3007" s="183"/>
    </row>
    <row r="3008" spans="1:12" s="76" customFormat="1" x14ac:dyDescent="0.3">
      <c r="A3008" s="88"/>
      <c r="B3008" s="183"/>
      <c r="C3008" s="183"/>
      <c r="D3008" s="183"/>
      <c r="E3008" s="183"/>
      <c r="F3008" s="183"/>
      <c r="G3008" s="183"/>
      <c r="J3008" s="183"/>
      <c r="K3008" s="183"/>
      <c r="L3008" s="183"/>
    </row>
    <row r="3009" spans="1:13" s="76" customFormat="1" x14ac:dyDescent="0.3">
      <c r="A3009" s="88"/>
      <c r="B3009" s="183"/>
      <c r="C3009" s="183"/>
      <c r="D3009" s="183"/>
      <c r="E3009" s="183"/>
      <c r="F3009" s="183"/>
      <c r="G3009" s="183"/>
      <c r="J3009" s="183"/>
      <c r="K3009" s="183"/>
      <c r="L3009" s="183"/>
    </row>
    <row r="3010" spans="1:13" s="76" customFormat="1" x14ac:dyDescent="0.3">
      <c r="A3010" s="88"/>
      <c r="B3010" s="183"/>
      <c r="C3010" s="183"/>
      <c r="D3010" s="183"/>
      <c r="E3010" s="183"/>
      <c r="F3010" s="183"/>
      <c r="G3010" s="183"/>
      <c r="J3010" s="183"/>
      <c r="K3010" s="183"/>
      <c r="L3010" s="183"/>
    </row>
    <row r="3011" spans="1:13" s="76" customFormat="1" x14ac:dyDescent="0.5">
      <c r="A3011" s="88"/>
      <c r="B3011" s="183"/>
      <c r="C3011" s="183"/>
      <c r="D3011" s="183"/>
      <c r="E3011" s="183"/>
      <c r="F3011" s="183"/>
      <c r="G3011" s="183"/>
      <c r="H3011" s="91"/>
      <c r="J3011" s="183"/>
      <c r="K3011" s="183"/>
      <c r="L3011" s="183"/>
      <c r="M3011" s="92"/>
    </row>
    <row r="3012" spans="1:13" s="76" customFormat="1" x14ac:dyDescent="0.3">
      <c r="A3012" s="88"/>
      <c r="B3012" s="183"/>
      <c r="C3012" s="183"/>
      <c r="D3012" s="183"/>
      <c r="E3012" s="183"/>
      <c r="F3012" s="183"/>
      <c r="G3012" s="183"/>
      <c r="J3012" s="183"/>
      <c r="K3012" s="183"/>
      <c r="L3012" s="183"/>
    </row>
    <row r="3013" spans="1:13" s="76" customFormat="1" x14ac:dyDescent="0.3">
      <c r="A3013" s="88"/>
      <c r="B3013" s="183"/>
      <c r="C3013" s="183"/>
      <c r="D3013" s="183"/>
      <c r="E3013" s="183"/>
      <c r="F3013" s="183"/>
      <c r="G3013" s="183"/>
      <c r="J3013" s="183"/>
      <c r="K3013" s="183"/>
      <c r="L3013" s="183"/>
    </row>
    <row r="3014" spans="1:13" s="76" customFormat="1" x14ac:dyDescent="0.3">
      <c r="A3014" s="88"/>
      <c r="B3014" s="183"/>
      <c r="C3014" s="183"/>
      <c r="D3014" s="183"/>
      <c r="E3014" s="183"/>
      <c r="F3014" s="183"/>
      <c r="G3014" s="183"/>
      <c r="J3014" s="183"/>
      <c r="K3014" s="183"/>
      <c r="L3014" s="183"/>
    </row>
    <row r="3015" spans="1:13" s="76" customFormat="1" x14ac:dyDescent="0.3">
      <c r="A3015" s="88"/>
      <c r="B3015" s="183"/>
      <c r="C3015" s="183"/>
      <c r="D3015" s="183"/>
      <c r="E3015" s="183"/>
      <c r="F3015" s="183"/>
      <c r="G3015" s="183"/>
      <c r="J3015" s="183"/>
      <c r="K3015" s="183"/>
      <c r="L3015" s="183"/>
    </row>
    <row r="3016" spans="1:13" s="76" customFormat="1" x14ac:dyDescent="0.3">
      <c r="A3016" s="88"/>
      <c r="B3016" s="183"/>
      <c r="C3016" s="183"/>
      <c r="D3016" s="183"/>
      <c r="E3016" s="183"/>
      <c r="F3016" s="183"/>
      <c r="G3016" s="183"/>
      <c r="J3016" s="183"/>
      <c r="K3016" s="183"/>
      <c r="L3016" s="183"/>
    </row>
    <row r="3017" spans="1:13" s="76" customFormat="1" x14ac:dyDescent="0.3">
      <c r="A3017" s="88"/>
      <c r="B3017" s="183"/>
      <c r="C3017" s="183"/>
      <c r="D3017" s="183"/>
      <c r="E3017" s="183"/>
      <c r="F3017" s="183"/>
      <c r="G3017" s="183"/>
      <c r="J3017" s="183"/>
      <c r="K3017" s="183"/>
      <c r="L3017" s="183"/>
    </row>
    <row r="3018" spans="1:13" s="76" customFormat="1" x14ac:dyDescent="0.3">
      <c r="A3018" s="88"/>
      <c r="B3018" s="183"/>
      <c r="C3018" s="183"/>
      <c r="D3018" s="183"/>
      <c r="E3018" s="183"/>
      <c r="F3018" s="183"/>
      <c r="G3018" s="183"/>
      <c r="J3018" s="183"/>
      <c r="K3018" s="183"/>
      <c r="L3018" s="183"/>
    </row>
    <row r="3019" spans="1:13" s="76" customFormat="1" x14ac:dyDescent="0.3">
      <c r="A3019" s="88"/>
      <c r="B3019" s="183"/>
      <c r="C3019" s="183"/>
      <c r="D3019" s="183"/>
      <c r="E3019" s="183"/>
      <c r="F3019" s="183"/>
      <c r="G3019" s="183"/>
      <c r="J3019" s="183"/>
      <c r="K3019" s="183"/>
      <c r="L3019" s="183"/>
    </row>
    <row r="3020" spans="1:13" s="76" customFormat="1" x14ac:dyDescent="0.3">
      <c r="A3020" s="88"/>
      <c r="B3020" s="183"/>
      <c r="C3020" s="183"/>
      <c r="D3020" s="183"/>
      <c r="E3020" s="183"/>
      <c r="F3020" s="183"/>
      <c r="G3020" s="183"/>
      <c r="J3020" s="183"/>
      <c r="K3020" s="183"/>
      <c r="L3020" s="183"/>
    </row>
    <row r="3021" spans="1:13" s="76" customFormat="1" x14ac:dyDescent="0.3">
      <c r="A3021" s="88"/>
      <c r="B3021" s="183"/>
      <c r="C3021" s="183"/>
      <c r="D3021" s="183"/>
      <c r="E3021" s="183"/>
      <c r="F3021" s="183"/>
      <c r="G3021" s="183"/>
      <c r="J3021" s="183"/>
      <c r="K3021" s="183"/>
      <c r="L3021" s="183"/>
    </row>
    <row r="3022" spans="1:13" s="76" customFormat="1" x14ac:dyDescent="0.3">
      <c r="A3022" s="88"/>
      <c r="B3022" s="183"/>
      <c r="C3022" s="183"/>
      <c r="D3022" s="183"/>
      <c r="E3022" s="183"/>
      <c r="F3022" s="183"/>
      <c r="G3022" s="183"/>
      <c r="J3022" s="183"/>
      <c r="K3022" s="183"/>
      <c r="L3022" s="183"/>
    </row>
    <row r="3023" spans="1:13" s="76" customFormat="1" x14ac:dyDescent="0.3">
      <c r="A3023" s="88"/>
      <c r="B3023" s="183"/>
      <c r="C3023" s="183"/>
      <c r="D3023" s="183"/>
      <c r="E3023" s="183"/>
      <c r="F3023" s="183"/>
      <c r="G3023" s="183"/>
      <c r="J3023" s="183"/>
      <c r="K3023" s="183"/>
      <c r="L3023" s="183"/>
    </row>
    <row r="3024" spans="1:13" s="76" customFormat="1" x14ac:dyDescent="0.3">
      <c r="A3024" s="88"/>
      <c r="B3024" s="183"/>
      <c r="C3024" s="183"/>
      <c r="D3024" s="183"/>
      <c r="E3024" s="183"/>
      <c r="F3024" s="183"/>
      <c r="G3024" s="183"/>
      <c r="J3024" s="183"/>
      <c r="K3024" s="183"/>
      <c r="L3024" s="183"/>
    </row>
    <row r="3025" spans="1:12" s="76" customFormat="1" x14ac:dyDescent="0.3">
      <c r="A3025" s="88"/>
      <c r="B3025" s="183"/>
      <c r="C3025" s="183"/>
      <c r="D3025" s="183"/>
      <c r="E3025" s="183"/>
      <c r="F3025" s="183"/>
      <c r="G3025" s="183"/>
      <c r="J3025" s="183"/>
      <c r="K3025" s="183"/>
      <c r="L3025" s="183"/>
    </row>
    <row r="3026" spans="1:12" s="76" customFormat="1" x14ac:dyDescent="0.3">
      <c r="A3026" s="88"/>
      <c r="B3026" s="183"/>
      <c r="C3026" s="183"/>
      <c r="D3026" s="183"/>
      <c r="E3026" s="183"/>
      <c r="F3026" s="183"/>
      <c r="G3026" s="183"/>
      <c r="J3026" s="183"/>
      <c r="K3026" s="183"/>
      <c r="L3026" s="183"/>
    </row>
    <row r="3027" spans="1:12" s="76" customFormat="1" x14ac:dyDescent="0.3">
      <c r="A3027" s="88"/>
      <c r="B3027" s="183"/>
      <c r="C3027" s="183"/>
      <c r="D3027" s="183"/>
      <c r="E3027" s="183"/>
      <c r="F3027" s="183"/>
      <c r="G3027" s="183"/>
      <c r="J3027" s="183"/>
      <c r="K3027" s="183"/>
      <c r="L3027" s="183"/>
    </row>
    <row r="3028" spans="1:12" s="76" customFormat="1" x14ac:dyDescent="0.3">
      <c r="A3028" s="88"/>
      <c r="B3028" s="183"/>
      <c r="C3028" s="183"/>
      <c r="D3028" s="183"/>
      <c r="E3028" s="183"/>
      <c r="F3028" s="183"/>
      <c r="G3028" s="183"/>
      <c r="J3028" s="183"/>
      <c r="K3028" s="183"/>
      <c r="L3028" s="183"/>
    </row>
    <row r="3029" spans="1:12" s="76" customFormat="1" x14ac:dyDescent="0.3">
      <c r="A3029" s="88"/>
      <c r="B3029" s="183"/>
      <c r="C3029" s="183"/>
      <c r="D3029" s="183"/>
      <c r="E3029" s="183"/>
      <c r="F3029" s="183"/>
      <c r="G3029" s="183"/>
      <c r="J3029" s="183"/>
      <c r="K3029" s="183"/>
      <c r="L3029" s="183"/>
    </row>
    <row r="3030" spans="1:12" s="76" customFormat="1" x14ac:dyDescent="0.3">
      <c r="A3030" s="88"/>
      <c r="B3030" s="183"/>
      <c r="C3030" s="183"/>
      <c r="D3030" s="183"/>
      <c r="E3030" s="183"/>
      <c r="F3030" s="183"/>
      <c r="G3030" s="183"/>
      <c r="J3030" s="183"/>
      <c r="K3030" s="183"/>
      <c r="L3030" s="183"/>
    </row>
    <row r="3031" spans="1:12" s="76" customFormat="1" x14ac:dyDescent="0.3">
      <c r="A3031" s="88"/>
      <c r="B3031" s="183"/>
      <c r="C3031" s="183"/>
      <c r="D3031" s="183"/>
      <c r="E3031" s="183"/>
      <c r="F3031" s="183"/>
      <c r="G3031" s="183"/>
      <c r="J3031" s="183"/>
      <c r="K3031" s="183"/>
      <c r="L3031" s="183"/>
    </row>
    <row r="3032" spans="1:12" s="76" customFormat="1" x14ac:dyDescent="0.3">
      <c r="A3032" s="88"/>
      <c r="B3032" s="183"/>
      <c r="C3032" s="183"/>
      <c r="D3032" s="183"/>
      <c r="E3032" s="183"/>
      <c r="F3032" s="183"/>
      <c r="G3032" s="183"/>
      <c r="J3032" s="183"/>
      <c r="K3032" s="183"/>
      <c r="L3032" s="183"/>
    </row>
    <row r="3033" spans="1:12" s="76" customFormat="1" x14ac:dyDescent="0.3">
      <c r="A3033" s="88"/>
      <c r="B3033" s="183"/>
      <c r="C3033" s="183"/>
      <c r="D3033" s="183"/>
      <c r="E3033" s="183"/>
      <c r="F3033" s="183"/>
      <c r="G3033" s="183"/>
      <c r="J3033" s="183"/>
      <c r="K3033" s="183"/>
      <c r="L3033" s="183"/>
    </row>
    <row r="3034" spans="1:12" s="76" customFormat="1" x14ac:dyDescent="0.3">
      <c r="A3034" s="88"/>
      <c r="B3034" s="183"/>
      <c r="C3034" s="183"/>
      <c r="D3034" s="183"/>
      <c r="E3034" s="183"/>
      <c r="F3034" s="183"/>
      <c r="G3034" s="183"/>
      <c r="J3034" s="183"/>
      <c r="K3034" s="183"/>
      <c r="L3034" s="183"/>
    </row>
    <row r="3035" spans="1:12" s="76" customFormat="1" x14ac:dyDescent="0.3">
      <c r="A3035" s="88"/>
      <c r="B3035" s="183"/>
      <c r="C3035" s="183"/>
      <c r="D3035" s="183"/>
      <c r="E3035" s="183"/>
      <c r="F3035" s="183"/>
      <c r="G3035" s="183"/>
      <c r="J3035" s="183"/>
      <c r="K3035" s="183"/>
      <c r="L3035" s="183"/>
    </row>
    <row r="3036" spans="1:12" s="76" customFormat="1" x14ac:dyDescent="0.3">
      <c r="A3036" s="88"/>
      <c r="B3036" s="183"/>
      <c r="C3036" s="183"/>
      <c r="D3036" s="183"/>
      <c r="E3036" s="183"/>
      <c r="F3036" s="183"/>
      <c r="G3036" s="183"/>
      <c r="J3036" s="183"/>
      <c r="K3036" s="183"/>
      <c r="L3036" s="183"/>
    </row>
    <row r="3037" spans="1:12" s="76" customFormat="1" x14ac:dyDescent="0.3">
      <c r="A3037" s="88"/>
      <c r="B3037" s="183"/>
      <c r="C3037" s="183"/>
      <c r="D3037" s="183"/>
      <c r="E3037" s="183"/>
      <c r="F3037" s="183"/>
      <c r="G3037" s="183"/>
      <c r="J3037" s="183"/>
      <c r="K3037" s="183"/>
      <c r="L3037" s="183"/>
    </row>
    <row r="3038" spans="1:12" s="76" customFormat="1" x14ac:dyDescent="0.3">
      <c r="A3038" s="88"/>
      <c r="B3038" s="183"/>
      <c r="C3038" s="183"/>
      <c r="D3038" s="183"/>
      <c r="E3038" s="183"/>
      <c r="F3038" s="183"/>
      <c r="G3038" s="183"/>
      <c r="J3038" s="183"/>
      <c r="K3038" s="183"/>
      <c r="L3038" s="183"/>
    </row>
    <row r="3039" spans="1:12" s="76" customFormat="1" x14ac:dyDescent="0.3">
      <c r="A3039" s="88"/>
      <c r="B3039" s="183"/>
      <c r="C3039" s="183"/>
      <c r="D3039" s="183"/>
      <c r="E3039" s="183"/>
      <c r="F3039" s="183"/>
      <c r="G3039" s="183"/>
      <c r="J3039" s="183"/>
      <c r="K3039" s="183"/>
      <c r="L3039" s="183"/>
    </row>
    <row r="3040" spans="1:12" s="76" customFormat="1" x14ac:dyDescent="0.3">
      <c r="A3040" s="88"/>
      <c r="B3040" s="183"/>
      <c r="C3040" s="183"/>
      <c r="D3040" s="183"/>
      <c r="E3040" s="183"/>
      <c r="F3040" s="183"/>
      <c r="G3040" s="183"/>
      <c r="J3040" s="183"/>
      <c r="K3040" s="183"/>
      <c r="L3040" s="183"/>
    </row>
    <row r="3041" spans="1:13" s="76" customFormat="1" x14ac:dyDescent="0.3">
      <c r="A3041" s="88"/>
      <c r="B3041" s="183"/>
      <c r="C3041" s="183"/>
      <c r="D3041" s="183"/>
      <c r="E3041" s="183"/>
      <c r="F3041" s="183"/>
      <c r="G3041" s="183"/>
      <c r="J3041" s="183"/>
      <c r="K3041" s="183"/>
      <c r="L3041" s="183"/>
    </row>
    <row r="3042" spans="1:13" s="76" customFormat="1" x14ac:dyDescent="0.3">
      <c r="A3042" s="88"/>
      <c r="B3042" s="183"/>
      <c r="C3042" s="183"/>
      <c r="D3042" s="183"/>
      <c r="E3042" s="183"/>
      <c r="F3042" s="183"/>
      <c r="G3042" s="183"/>
      <c r="J3042" s="183"/>
      <c r="K3042" s="183"/>
      <c r="L3042" s="183"/>
    </row>
    <row r="3043" spans="1:13" s="76" customFormat="1" x14ac:dyDescent="0.5">
      <c r="A3043" s="88"/>
      <c r="B3043" s="183"/>
      <c r="C3043" s="183"/>
      <c r="D3043" s="183"/>
      <c r="E3043" s="183"/>
      <c r="F3043" s="183"/>
      <c r="G3043" s="183"/>
      <c r="H3043" s="91"/>
      <c r="J3043" s="183"/>
      <c r="K3043" s="183"/>
      <c r="L3043" s="183"/>
      <c r="M3043" s="92"/>
    </row>
    <row r="3044" spans="1:13" s="76" customFormat="1" x14ac:dyDescent="0.3">
      <c r="A3044" s="88"/>
      <c r="B3044" s="183"/>
      <c r="C3044" s="183"/>
      <c r="D3044" s="183"/>
      <c r="E3044" s="183"/>
      <c r="F3044" s="183"/>
      <c r="G3044" s="183"/>
      <c r="J3044" s="183"/>
      <c r="K3044" s="183"/>
      <c r="L3044" s="183"/>
    </row>
    <row r="3045" spans="1:13" s="76" customFormat="1" x14ac:dyDescent="0.3">
      <c r="A3045" s="88"/>
      <c r="B3045" s="183"/>
      <c r="C3045" s="183"/>
      <c r="D3045" s="183"/>
      <c r="E3045" s="183"/>
      <c r="F3045" s="183"/>
      <c r="G3045" s="183"/>
      <c r="J3045" s="183"/>
      <c r="K3045" s="183"/>
      <c r="L3045" s="183"/>
    </row>
    <row r="3046" spans="1:13" s="76" customFormat="1" x14ac:dyDescent="0.3">
      <c r="A3046" s="88"/>
      <c r="B3046" s="183"/>
      <c r="C3046" s="183"/>
      <c r="D3046" s="183"/>
      <c r="E3046" s="183"/>
      <c r="F3046" s="183"/>
      <c r="G3046" s="183"/>
      <c r="J3046" s="183"/>
      <c r="K3046" s="183"/>
      <c r="L3046" s="183"/>
    </row>
    <row r="3047" spans="1:13" s="76" customFormat="1" x14ac:dyDescent="0.3">
      <c r="A3047" s="88"/>
      <c r="B3047" s="183"/>
      <c r="C3047" s="183"/>
      <c r="D3047" s="183"/>
      <c r="E3047" s="183"/>
      <c r="F3047" s="183"/>
      <c r="G3047" s="183"/>
      <c r="J3047" s="183"/>
      <c r="K3047" s="183"/>
      <c r="L3047" s="183"/>
    </row>
    <row r="3048" spans="1:13" s="76" customFormat="1" x14ac:dyDescent="0.3">
      <c r="A3048" s="88"/>
      <c r="B3048" s="183"/>
      <c r="C3048" s="183"/>
      <c r="D3048" s="183"/>
      <c r="E3048" s="183"/>
      <c r="F3048" s="183"/>
      <c r="G3048" s="183"/>
      <c r="J3048" s="183"/>
      <c r="K3048" s="183"/>
      <c r="L3048" s="183"/>
    </row>
    <row r="3049" spans="1:13" s="76" customFormat="1" x14ac:dyDescent="0.3">
      <c r="A3049" s="88"/>
      <c r="B3049" s="183"/>
      <c r="C3049" s="183"/>
      <c r="D3049" s="183"/>
      <c r="E3049" s="183"/>
      <c r="F3049" s="183"/>
      <c r="G3049" s="183"/>
      <c r="J3049" s="183"/>
      <c r="K3049" s="183"/>
      <c r="L3049" s="183"/>
    </row>
    <row r="3050" spans="1:13" s="76" customFormat="1" x14ac:dyDescent="0.3">
      <c r="A3050" s="88"/>
      <c r="B3050" s="183"/>
      <c r="C3050" s="183"/>
      <c r="D3050" s="183"/>
      <c r="E3050" s="183"/>
      <c r="F3050" s="183"/>
      <c r="G3050" s="183"/>
      <c r="J3050" s="183"/>
      <c r="K3050" s="183"/>
      <c r="L3050" s="183"/>
    </row>
    <row r="3051" spans="1:13" s="76" customFormat="1" x14ac:dyDescent="0.3">
      <c r="A3051" s="88"/>
      <c r="B3051" s="183"/>
      <c r="C3051" s="183"/>
      <c r="D3051" s="183"/>
      <c r="E3051" s="183"/>
      <c r="F3051" s="183"/>
      <c r="G3051" s="183"/>
      <c r="J3051" s="183"/>
      <c r="K3051" s="183"/>
      <c r="L3051" s="183"/>
    </row>
    <row r="3052" spans="1:13" s="76" customFormat="1" x14ac:dyDescent="0.3">
      <c r="A3052" s="88"/>
      <c r="B3052" s="183"/>
      <c r="C3052" s="183"/>
      <c r="D3052" s="183"/>
      <c r="E3052" s="183"/>
      <c r="F3052" s="183"/>
      <c r="G3052" s="183"/>
      <c r="J3052" s="183"/>
      <c r="K3052" s="183"/>
      <c r="L3052" s="183"/>
    </row>
    <row r="3053" spans="1:13" s="76" customFormat="1" x14ac:dyDescent="0.3">
      <c r="A3053" s="88"/>
      <c r="B3053" s="183"/>
      <c r="C3053" s="183"/>
      <c r="D3053" s="183"/>
      <c r="E3053" s="183"/>
      <c r="F3053" s="183"/>
      <c r="G3053" s="183"/>
      <c r="J3053" s="183"/>
      <c r="K3053" s="183"/>
      <c r="L3053" s="183"/>
    </row>
    <row r="3054" spans="1:13" s="76" customFormat="1" x14ac:dyDescent="0.3">
      <c r="A3054" s="88"/>
      <c r="B3054" s="183"/>
      <c r="C3054" s="183"/>
      <c r="D3054" s="183"/>
      <c r="E3054" s="183"/>
      <c r="F3054" s="183"/>
      <c r="G3054" s="183"/>
      <c r="J3054" s="183"/>
      <c r="K3054" s="183"/>
      <c r="L3054" s="183"/>
    </row>
    <row r="3055" spans="1:13" s="76" customFormat="1" x14ac:dyDescent="0.3">
      <c r="A3055" s="88"/>
      <c r="B3055" s="183"/>
      <c r="C3055" s="183"/>
      <c r="D3055" s="183"/>
      <c r="E3055" s="183"/>
      <c r="F3055" s="183"/>
      <c r="G3055" s="183"/>
      <c r="J3055" s="183"/>
      <c r="K3055" s="183"/>
      <c r="L3055" s="183"/>
    </row>
    <row r="3056" spans="1:13" s="76" customFormat="1" x14ac:dyDescent="0.3">
      <c r="A3056" s="88"/>
      <c r="B3056" s="183"/>
      <c r="C3056" s="183"/>
      <c r="D3056" s="183"/>
      <c r="E3056" s="183"/>
      <c r="F3056" s="183"/>
      <c r="G3056" s="183"/>
      <c r="J3056" s="183"/>
      <c r="K3056" s="183"/>
      <c r="L3056" s="183"/>
    </row>
    <row r="3057" spans="1:12" s="76" customFormat="1" x14ac:dyDescent="0.3">
      <c r="A3057" s="88"/>
      <c r="B3057" s="183"/>
      <c r="C3057" s="183"/>
      <c r="D3057" s="183"/>
      <c r="E3057" s="183"/>
      <c r="F3057" s="183"/>
      <c r="G3057" s="183"/>
      <c r="J3057" s="183"/>
      <c r="K3057" s="183"/>
      <c r="L3057" s="183"/>
    </row>
    <row r="3058" spans="1:12" s="76" customFormat="1" x14ac:dyDescent="0.3">
      <c r="A3058" s="88"/>
      <c r="B3058" s="183"/>
      <c r="C3058" s="183"/>
      <c r="D3058" s="183"/>
      <c r="E3058" s="183"/>
      <c r="F3058" s="183"/>
      <c r="G3058" s="183"/>
      <c r="J3058" s="183"/>
      <c r="K3058" s="183"/>
      <c r="L3058" s="183"/>
    </row>
    <row r="3059" spans="1:12" s="76" customFormat="1" x14ac:dyDescent="0.3">
      <c r="A3059" s="88"/>
      <c r="B3059" s="183"/>
      <c r="C3059" s="183"/>
      <c r="D3059" s="183"/>
      <c r="E3059" s="183"/>
      <c r="F3059" s="183"/>
      <c r="G3059" s="183"/>
      <c r="J3059" s="183"/>
      <c r="K3059" s="183"/>
      <c r="L3059" s="183"/>
    </row>
    <row r="3060" spans="1:12" s="76" customFormat="1" x14ac:dyDescent="0.3">
      <c r="A3060" s="88"/>
      <c r="B3060" s="183"/>
      <c r="C3060" s="183"/>
      <c r="D3060" s="183"/>
      <c r="E3060" s="183"/>
      <c r="F3060" s="183"/>
      <c r="G3060" s="183"/>
      <c r="J3060" s="183"/>
      <c r="K3060" s="183"/>
      <c r="L3060" s="183"/>
    </row>
    <row r="3061" spans="1:12" s="76" customFormat="1" x14ac:dyDescent="0.3">
      <c r="A3061" s="88"/>
      <c r="B3061" s="183"/>
      <c r="C3061" s="183"/>
      <c r="D3061" s="183"/>
      <c r="E3061" s="183"/>
      <c r="F3061" s="183"/>
      <c r="G3061" s="183"/>
      <c r="J3061" s="183"/>
      <c r="K3061" s="183"/>
      <c r="L3061" s="183"/>
    </row>
    <row r="3062" spans="1:12" s="76" customFormat="1" x14ac:dyDescent="0.3">
      <c r="A3062" s="88"/>
      <c r="B3062" s="183"/>
      <c r="C3062" s="183"/>
      <c r="D3062" s="183"/>
      <c r="E3062" s="183"/>
      <c r="F3062" s="183"/>
      <c r="G3062" s="183"/>
      <c r="J3062" s="183"/>
      <c r="K3062" s="183"/>
      <c r="L3062" s="183"/>
    </row>
    <row r="3063" spans="1:12" s="76" customFormat="1" x14ac:dyDescent="0.3">
      <c r="A3063" s="88"/>
      <c r="B3063" s="183"/>
      <c r="C3063" s="183"/>
      <c r="D3063" s="183"/>
      <c r="E3063" s="183"/>
      <c r="F3063" s="183"/>
      <c r="G3063" s="183"/>
      <c r="J3063" s="183"/>
      <c r="K3063" s="183"/>
      <c r="L3063" s="183"/>
    </row>
    <row r="3064" spans="1:12" s="76" customFormat="1" x14ac:dyDescent="0.3">
      <c r="A3064" s="88"/>
      <c r="B3064" s="183"/>
      <c r="C3064" s="183"/>
      <c r="D3064" s="183"/>
      <c r="E3064" s="183"/>
      <c r="F3064" s="183"/>
      <c r="G3064" s="183"/>
      <c r="J3064" s="183"/>
      <c r="K3064" s="183"/>
      <c r="L3064" s="183"/>
    </row>
    <row r="3065" spans="1:12" s="76" customFormat="1" x14ac:dyDescent="0.3">
      <c r="A3065" s="88"/>
      <c r="B3065" s="183"/>
      <c r="C3065" s="183"/>
      <c r="D3065" s="183"/>
      <c r="E3065" s="183"/>
      <c r="F3065" s="183"/>
      <c r="G3065" s="183"/>
      <c r="J3065" s="183"/>
      <c r="K3065" s="183"/>
      <c r="L3065" s="183"/>
    </row>
    <row r="3066" spans="1:12" s="76" customFormat="1" x14ac:dyDescent="0.3">
      <c r="A3066" s="88"/>
      <c r="B3066" s="183"/>
      <c r="C3066" s="183"/>
      <c r="D3066" s="183"/>
      <c r="E3066" s="183"/>
      <c r="F3066" s="183"/>
      <c r="G3066" s="183"/>
      <c r="J3066" s="183"/>
      <c r="K3066" s="183"/>
      <c r="L3066" s="183"/>
    </row>
    <row r="3067" spans="1:12" s="76" customFormat="1" x14ac:dyDescent="0.3">
      <c r="A3067" s="88"/>
      <c r="B3067" s="183"/>
      <c r="C3067" s="183"/>
      <c r="D3067" s="183"/>
      <c r="E3067" s="183"/>
      <c r="F3067" s="183"/>
      <c r="G3067" s="183"/>
      <c r="J3067" s="183"/>
      <c r="K3067" s="183"/>
      <c r="L3067" s="183"/>
    </row>
    <row r="3068" spans="1:12" s="76" customFormat="1" x14ac:dyDescent="0.3">
      <c r="A3068" s="88"/>
      <c r="B3068" s="183"/>
      <c r="C3068" s="183"/>
      <c r="D3068" s="183"/>
      <c r="E3068" s="183"/>
      <c r="F3068" s="183"/>
      <c r="G3068" s="183"/>
      <c r="J3068" s="183"/>
      <c r="K3068" s="183"/>
      <c r="L3068" s="183"/>
    </row>
    <row r="3069" spans="1:12" s="76" customFormat="1" x14ac:dyDescent="0.3">
      <c r="A3069" s="88"/>
      <c r="B3069" s="183"/>
      <c r="C3069" s="183"/>
      <c r="D3069" s="183"/>
      <c r="E3069" s="183"/>
      <c r="F3069" s="183"/>
      <c r="G3069" s="183"/>
      <c r="J3069" s="183"/>
      <c r="K3069" s="183"/>
      <c r="L3069" s="183"/>
    </row>
    <row r="3070" spans="1:12" s="76" customFormat="1" x14ac:dyDescent="0.3">
      <c r="A3070" s="88"/>
      <c r="B3070" s="183"/>
      <c r="C3070" s="183"/>
      <c r="D3070" s="183"/>
      <c r="E3070" s="183"/>
      <c r="F3070" s="183"/>
      <c r="G3070" s="183"/>
      <c r="J3070" s="183"/>
      <c r="K3070" s="183"/>
      <c r="L3070" s="183"/>
    </row>
    <row r="3071" spans="1:12" s="76" customFormat="1" x14ac:dyDescent="0.3">
      <c r="A3071" s="88"/>
      <c r="B3071" s="183"/>
      <c r="C3071" s="183"/>
      <c r="D3071" s="183"/>
      <c r="E3071" s="183"/>
      <c r="F3071" s="183"/>
      <c r="G3071" s="183"/>
      <c r="J3071" s="183"/>
      <c r="K3071" s="183"/>
      <c r="L3071" s="183"/>
    </row>
    <row r="3072" spans="1:12" s="76" customFormat="1" x14ac:dyDescent="0.3">
      <c r="A3072" s="88"/>
      <c r="B3072" s="183"/>
      <c r="C3072" s="183"/>
      <c r="D3072" s="183"/>
      <c r="E3072" s="183"/>
      <c r="F3072" s="183"/>
      <c r="G3072" s="183"/>
      <c r="J3072" s="183"/>
      <c r="K3072" s="183"/>
      <c r="L3072" s="183"/>
    </row>
    <row r="3073" spans="1:13" s="76" customFormat="1" x14ac:dyDescent="0.3">
      <c r="A3073" s="88"/>
      <c r="B3073" s="183"/>
      <c r="C3073" s="183"/>
      <c r="D3073" s="183"/>
      <c r="E3073" s="183"/>
      <c r="F3073" s="183"/>
      <c r="G3073" s="183"/>
      <c r="J3073" s="183"/>
      <c r="K3073" s="183"/>
      <c r="L3073" s="183"/>
    </row>
    <row r="3074" spans="1:13" s="76" customFormat="1" x14ac:dyDescent="0.3">
      <c r="A3074" s="88"/>
      <c r="B3074" s="183"/>
      <c r="C3074" s="183"/>
      <c r="D3074" s="183"/>
      <c r="E3074" s="183"/>
      <c r="F3074" s="183"/>
      <c r="G3074" s="183"/>
      <c r="J3074" s="183"/>
      <c r="K3074" s="183"/>
      <c r="L3074" s="183"/>
    </row>
    <row r="3075" spans="1:13" s="76" customFormat="1" x14ac:dyDescent="0.3">
      <c r="A3075" s="88"/>
      <c r="B3075" s="183"/>
      <c r="C3075" s="183"/>
      <c r="D3075" s="183"/>
      <c r="E3075" s="183"/>
      <c r="F3075" s="183"/>
      <c r="G3075" s="183"/>
      <c r="J3075" s="183"/>
      <c r="K3075" s="183"/>
      <c r="L3075" s="183"/>
    </row>
    <row r="3076" spans="1:13" s="76" customFormat="1" x14ac:dyDescent="0.3">
      <c r="A3076" s="88"/>
      <c r="B3076" s="183"/>
      <c r="C3076" s="183"/>
      <c r="D3076" s="183"/>
      <c r="E3076" s="183"/>
      <c r="F3076" s="183"/>
      <c r="G3076" s="183"/>
      <c r="H3076" s="91"/>
      <c r="J3076" s="183"/>
      <c r="K3076" s="183"/>
      <c r="L3076" s="183"/>
      <c r="M3076" s="87"/>
    </row>
    <row r="3077" spans="1:13" s="76" customFormat="1" x14ac:dyDescent="0.3">
      <c r="A3077" s="88"/>
      <c r="B3077" s="183"/>
      <c r="C3077" s="183"/>
      <c r="D3077" s="183"/>
      <c r="E3077" s="183"/>
      <c r="F3077" s="183"/>
      <c r="G3077" s="183"/>
      <c r="J3077" s="183"/>
      <c r="K3077" s="183"/>
      <c r="L3077" s="183"/>
    </row>
    <row r="3078" spans="1:13" s="76" customFormat="1" x14ac:dyDescent="0.3">
      <c r="A3078" s="88"/>
      <c r="B3078" s="183"/>
      <c r="C3078" s="183"/>
      <c r="D3078" s="183"/>
      <c r="E3078" s="183"/>
      <c r="F3078" s="183"/>
      <c r="G3078" s="183"/>
      <c r="J3078" s="183"/>
      <c r="K3078" s="183"/>
      <c r="L3078" s="183"/>
    </row>
    <row r="3079" spans="1:13" s="76" customFormat="1" x14ac:dyDescent="0.3">
      <c r="A3079" s="88"/>
      <c r="B3079" s="183"/>
      <c r="C3079" s="183"/>
      <c r="D3079" s="183"/>
      <c r="E3079" s="183"/>
      <c r="F3079" s="183"/>
      <c r="G3079" s="183"/>
      <c r="J3079" s="183"/>
      <c r="K3079" s="183"/>
      <c r="L3079" s="183"/>
    </row>
    <row r="3080" spans="1:13" s="76" customFormat="1" x14ac:dyDescent="0.3">
      <c r="A3080" s="88"/>
      <c r="B3080" s="183"/>
      <c r="C3080" s="183"/>
      <c r="D3080" s="183"/>
      <c r="E3080" s="183"/>
      <c r="F3080" s="183"/>
      <c r="G3080" s="183"/>
      <c r="J3080" s="183"/>
      <c r="K3080" s="183"/>
      <c r="L3080" s="183"/>
    </row>
    <row r="3081" spans="1:13" s="76" customFormat="1" x14ac:dyDescent="0.3">
      <c r="A3081" s="88"/>
      <c r="B3081" s="183"/>
      <c r="C3081" s="183"/>
      <c r="D3081" s="183"/>
      <c r="E3081" s="183"/>
      <c r="F3081" s="183"/>
      <c r="G3081" s="183"/>
      <c r="J3081" s="183"/>
      <c r="K3081" s="183"/>
      <c r="L3081" s="183"/>
    </row>
    <row r="3082" spans="1:13" s="76" customFormat="1" x14ac:dyDescent="0.3">
      <c r="A3082" s="88"/>
      <c r="B3082" s="183"/>
      <c r="C3082" s="183"/>
      <c r="D3082" s="183"/>
      <c r="E3082" s="183"/>
      <c r="F3082" s="183"/>
      <c r="G3082" s="183"/>
      <c r="J3082" s="183"/>
      <c r="K3082" s="183"/>
      <c r="L3082" s="183"/>
    </row>
    <row r="3083" spans="1:13" s="76" customFormat="1" x14ac:dyDescent="0.3">
      <c r="A3083" s="88"/>
      <c r="B3083" s="183"/>
      <c r="C3083" s="183"/>
      <c r="D3083" s="183"/>
      <c r="E3083" s="183"/>
      <c r="F3083" s="183"/>
      <c r="G3083" s="183"/>
      <c r="J3083" s="183"/>
      <c r="K3083" s="183"/>
      <c r="L3083" s="183"/>
    </row>
    <row r="3084" spans="1:13" s="76" customFormat="1" x14ac:dyDescent="0.3">
      <c r="A3084" s="88"/>
      <c r="B3084" s="183"/>
      <c r="C3084" s="183"/>
      <c r="D3084" s="183"/>
      <c r="E3084" s="183"/>
      <c r="F3084" s="183"/>
      <c r="G3084" s="183"/>
      <c r="J3084" s="183"/>
      <c r="K3084" s="183"/>
      <c r="L3084" s="183"/>
    </row>
    <row r="3085" spans="1:13" s="76" customFormat="1" x14ac:dyDescent="0.3">
      <c r="A3085" s="88"/>
      <c r="B3085" s="183"/>
      <c r="C3085" s="183"/>
      <c r="D3085" s="183"/>
      <c r="E3085" s="183"/>
      <c r="F3085" s="183"/>
      <c r="G3085" s="183"/>
      <c r="J3085" s="183"/>
      <c r="K3085" s="183"/>
      <c r="L3085" s="183"/>
    </row>
    <row r="3086" spans="1:13" s="76" customFormat="1" x14ac:dyDescent="0.3">
      <c r="A3086" s="88"/>
      <c r="B3086" s="183"/>
      <c r="C3086" s="183"/>
      <c r="D3086" s="183"/>
      <c r="E3086" s="183"/>
      <c r="F3086" s="183"/>
      <c r="G3086" s="183"/>
      <c r="J3086" s="183"/>
      <c r="K3086" s="183"/>
      <c r="L3086" s="183"/>
    </row>
    <row r="3087" spans="1:13" s="76" customFormat="1" x14ac:dyDescent="0.3">
      <c r="A3087" s="88"/>
      <c r="B3087" s="183"/>
      <c r="C3087" s="183"/>
      <c r="D3087" s="183"/>
      <c r="E3087" s="183"/>
      <c r="F3087" s="183"/>
      <c r="G3087" s="183"/>
      <c r="J3087" s="183"/>
      <c r="K3087" s="183"/>
      <c r="L3087" s="183"/>
    </row>
    <row r="3088" spans="1:13" s="76" customFormat="1" x14ac:dyDescent="0.3">
      <c r="A3088" s="88"/>
      <c r="B3088" s="183"/>
      <c r="C3088" s="183"/>
      <c r="D3088" s="183"/>
      <c r="E3088" s="183"/>
      <c r="F3088" s="183"/>
      <c r="G3088" s="183"/>
      <c r="J3088" s="183"/>
      <c r="K3088" s="183"/>
      <c r="L3088" s="183"/>
    </row>
    <row r="3089" spans="1:12" s="76" customFormat="1" x14ac:dyDescent="0.3">
      <c r="A3089" s="88"/>
      <c r="B3089" s="183"/>
      <c r="C3089" s="183"/>
      <c r="D3089" s="183"/>
      <c r="E3089" s="183"/>
      <c r="F3089" s="183"/>
      <c r="G3089" s="183"/>
      <c r="J3089" s="183"/>
      <c r="K3089" s="183"/>
      <c r="L3089" s="183"/>
    </row>
    <row r="3090" spans="1:12" s="76" customFormat="1" x14ac:dyDescent="0.3">
      <c r="A3090" s="88"/>
      <c r="B3090" s="183"/>
      <c r="C3090" s="183"/>
      <c r="D3090" s="183"/>
      <c r="E3090" s="183"/>
      <c r="F3090" s="183"/>
      <c r="G3090" s="183"/>
      <c r="J3090" s="183"/>
      <c r="K3090" s="183"/>
      <c r="L3090" s="183"/>
    </row>
    <row r="3091" spans="1:12" s="76" customFormat="1" x14ac:dyDescent="0.3">
      <c r="A3091" s="88"/>
      <c r="B3091" s="183"/>
      <c r="C3091" s="183"/>
      <c r="D3091" s="183"/>
      <c r="E3091" s="183"/>
      <c r="F3091" s="183"/>
      <c r="G3091" s="183"/>
      <c r="J3091" s="183"/>
      <c r="K3091" s="183"/>
      <c r="L3091" s="183"/>
    </row>
    <row r="3092" spans="1:12" s="76" customFormat="1" x14ac:dyDescent="0.3">
      <c r="A3092" s="88"/>
      <c r="B3092" s="183"/>
      <c r="C3092" s="183"/>
      <c r="D3092" s="183"/>
      <c r="E3092" s="183"/>
      <c r="F3092" s="183"/>
      <c r="G3092" s="183"/>
      <c r="J3092" s="183"/>
      <c r="K3092" s="183"/>
      <c r="L3092" s="183"/>
    </row>
    <row r="3093" spans="1:12" s="76" customFormat="1" x14ac:dyDescent="0.3">
      <c r="A3093" s="88"/>
      <c r="B3093" s="183"/>
      <c r="C3093" s="183"/>
      <c r="D3093" s="183"/>
      <c r="E3093" s="183"/>
      <c r="F3093" s="183"/>
      <c r="G3093" s="183"/>
      <c r="J3093" s="183"/>
      <c r="K3093" s="183"/>
      <c r="L3093" s="183"/>
    </row>
    <row r="3094" spans="1:12" s="76" customFormat="1" x14ac:dyDescent="0.3">
      <c r="A3094" s="88"/>
      <c r="B3094" s="183"/>
      <c r="C3094" s="183"/>
      <c r="D3094" s="183"/>
      <c r="E3094" s="183"/>
      <c r="F3094" s="183"/>
      <c r="G3094" s="183"/>
      <c r="J3094" s="183"/>
      <c r="K3094" s="183"/>
      <c r="L3094" s="183"/>
    </row>
    <row r="3095" spans="1:12" s="76" customFormat="1" x14ac:dyDescent="0.3">
      <c r="A3095" s="88"/>
      <c r="B3095" s="183"/>
      <c r="C3095" s="183"/>
      <c r="D3095" s="183"/>
      <c r="E3095" s="183"/>
      <c r="F3095" s="183"/>
      <c r="G3095" s="183"/>
      <c r="J3095" s="183"/>
      <c r="K3095" s="183"/>
      <c r="L3095" s="183"/>
    </row>
    <row r="3096" spans="1:12" s="76" customFormat="1" x14ac:dyDescent="0.3">
      <c r="A3096" s="88"/>
      <c r="B3096" s="183"/>
      <c r="C3096" s="183"/>
      <c r="D3096" s="183"/>
      <c r="E3096" s="183"/>
      <c r="F3096" s="183"/>
      <c r="G3096" s="183"/>
      <c r="J3096" s="183"/>
      <c r="K3096" s="183"/>
      <c r="L3096" s="183"/>
    </row>
    <row r="3097" spans="1:12" s="76" customFormat="1" x14ac:dyDescent="0.3">
      <c r="A3097" s="88"/>
      <c r="B3097" s="183"/>
      <c r="C3097" s="183"/>
      <c r="D3097" s="183"/>
      <c r="E3097" s="183"/>
      <c r="F3097" s="183"/>
      <c r="G3097" s="183"/>
      <c r="J3097" s="183"/>
      <c r="K3097" s="183"/>
      <c r="L3097" s="183"/>
    </row>
    <row r="3098" spans="1:12" s="76" customFormat="1" x14ac:dyDescent="0.3">
      <c r="A3098" s="88"/>
      <c r="B3098" s="183"/>
      <c r="C3098" s="183"/>
      <c r="D3098" s="183"/>
      <c r="E3098" s="183"/>
      <c r="F3098" s="183"/>
      <c r="G3098" s="183"/>
      <c r="J3098" s="183"/>
      <c r="K3098" s="183"/>
      <c r="L3098" s="183"/>
    </row>
    <row r="3099" spans="1:12" s="76" customFormat="1" x14ac:dyDescent="0.3">
      <c r="A3099" s="88"/>
      <c r="B3099" s="183"/>
      <c r="C3099" s="183"/>
      <c r="D3099" s="183"/>
      <c r="E3099" s="183"/>
      <c r="F3099" s="183"/>
      <c r="G3099" s="183"/>
      <c r="J3099" s="183"/>
      <c r="K3099" s="183"/>
      <c r="L3099" s="183"/>
    </row>
    <row r="3100" spans="1:12" s="76" customFormat="1" x14ac:dyDescent="0.3">
      <c r="A3100" s="88"/>
      <c r="B3100" s="183"/>
      <c r="C3100" s="183"/>
      <c r="D3100" s="183"/>
      <c r="E3100" s="183"/>
      <c r="F3100" s="183"/>
      <c r="G3100" s="183"/>
      <c r="J3100" s="183"/>
      <c r="K3100" s="183"/>
      <c r="L3100" s="183"/>
    </row>
    <row r="3101" spans="1:12" s="76" customFormat="1" x14ac:dyDescent="0.3">
      <c r="A3101" s="88"/>
      <c r="B3101" s="183"/>
      <c r="C3101" s="183"/>
      <c r="D3101" s="183"/>
      <c r="E3101" s="183"/>
      <c r="F3101" s="183"/>
      <c r="G3101" s="183"/>
      <c r="J3101" s="183"/>
      <c r="K3101" s="183"/>
      <c r="L3101" s="183"/>
    </row>
    <row r="3102" spans="1:12" s="76" customFormat="1" x14ac:dyDescent="0.3">
      <c r="A3102" s="88"/>
      <c r="B3102" s="183"/>
      <c r="C3102" s="183"/>
      <c r="D3102" s="183"/>
      <c r="E3102" s="183"/>
      <c r="F3102" s="183"/>
      <c r="G3102" s="183"/>
      <c r="J3102" s="183"/>
      <c r="K3102" s="183"/>
      <c r="L3102" s="183"/>
    </row>
    <row r="3103" spans="1:12" s="76" customFormat="1" x14ac:dyDescent="0.3">
      <c r="A3103" s="88"/>
      <c r="B3103" s="183"/>
      <c r="C3103" s="183"/>
      <c r="D3103" s="183"/>
      <c r="E3103" s="183"/>
      <c r="F3103" s="183"/>
      <c r="G3103" s="183"/>
      <c r="J3103" s="183"/>
      <c r="K3103" s="183"/>
      <c r="L3103" s="183"/>
    </row>
    <row r="3104" spans="1:12" s="76" customFormat="1" x14ac:dyDescent="0.3">
      <c r="A3104" s="88"/>
      <c r="B3104" s="183"/>
      <c r="C3104" s="183"/>
      <c r="D3104" s="183"/>
      <c r="E3104" s="183"/>
      <c r="F3104" s="183"/>
      <c r="G3104" s="183"/>
      <c r="J3104" s="183"/>
      <c r="K3104" s="183"/>
      <c r="L3104" s="183"/>
    </row>
    <row r="3105" spans="1:13" s="76" customFormat="1" x14ac:dyDescent="0.3">
      <c r="A3105" s="88"/>
      <c r="B3105" s="183"/>
      <c r="C3105" s="183"/>
      <c r="D3105" s="183"/>
      <c r="E3105" s="183"/>
      <c r="F3105" s="183"/>
      <c r="G3105" s="183"/>
      <c r="J3105" s="183"/>
      <c r="K3105" s="183"/>
      <c r="L3105" s="183"/>
    </row>
    <row r="3106" spans="1:13" s="76" customFormat="1" x14ac:dyDescent="0.3">
      <c r="A3106" s="88"/>
      <c r="B3106" s="183"/>
      <c r="C3106" s="183"/>
      <c r="D3106" s="183"/>
      <c r="E3106" s="183"/>
      <c r="F3106" s="183"/>
      <c r="G3106" s="183"/>
      <c r="J3106" s="183"/>
      <c r="K3106" s="183"/>
      <c r="L3106" s="183"/>
    </row>
    <row r="3107" spans="1:13" s="76" customFormat="1" x14ac:dyDescent="0.3">
      <c r="A3107" s="88"/>
      <c r="B3107" s="183"/>
      <c r="C3107" s="183"/>
      <c r="D3107" s="183"/>
      <c r="E3107" s="183"/>
      <c r="F3107" s="183"/>
      <c r="G3107" s="183"/>
      <c r="J3107" s="183"/>
      <c r="K3107" s="183"/>
      <c r="L3107" s="183"/>
    </row>
    <row r="3108" spans="1:13" s="76" customFormat="1" x14ac:dyDescent="0.3">
      <c r="A3108" s="88"/>
      <c r="B3108" s="183"/>
      <c r="C3108" s="183"/>
      <c r="D3108" s="183"/>
      <c r="E3108" s="183"/>
      <c r="F3108" s="183"/>
      <c r="G3108" s="183"/>
      <c r="J3108" s="183"/>
      <c r="K3108" s="183"/>
      <c r="L3108" s="183"/>
    </row>
    <row r="3109" spans="1:13" s="76" customFormat="1" x14ac:dyDescent="0.3">
      <c r="A3109" s="88"/>
      <c r="B3109" s="183"/>
      <c r="C3109" s="183"/>
      <c r="D3109" s="183"/>
      <c r="E3109" s="183"/>
      <c r="F3109" s="183"/>
      <c r="G3109" s="183"/>
      <c r="J3109" s="183"/>
      <c r="K3109" s="183"/>
      <c r="L3109" s="183"/>
    </row>
    <row r="3110" spans="1:13" s="76" customFormat="1" x14ac:dyDescent="0.3">
      <c r="A3110" s="88"/>
      <c r="B3110" s="183"/>
      <c r="C3110" s="183"/>
      <c r="D3110" s="183"/>
      <c r="E3110" s="183"/>
      <c r="F3110" s="183"/>
      <c r="G3110" s="183"/>
      <c r="J3110" s="183"/>
      <c r="K3110" s="183"/>
      <c r="L3110" s="183"/>
    </row>
    <row r="3111" spans="1:13" s="76" customFormat="1" x14ac:dyDescent="0.3">
      <c r="A3111" s="88"/>
      <c r="B3111" s="183"/>
      <c r="C3111" s="183"/>
      <c r="D3111" s="183"/>
      <c r="E3111" s="183"/>
      <c r="F3111" s="183"/>
      <c r="G3111" s="183"/>
      <c r="J3111" s="183"/>
      <c r="K3111" s="183"/>
      <c r="L3111" s="183"/>
    </row>
    <row r="3112" spans="1:13" s="76" customFormat="1" x14ac:dyDescent="0.3">
      <c r="A3112" s="88"/>
      <c r="B3112" s="183"/>
      <c r="C3112" s="183"/>
      <c r="D3112" s="183"/>
      <c r="E3112" s="183"/>
      <c r="F3112" s="183"/>
      <c r="G3112" s="183"/>
      <c r="J3112" s="183"/>
      <c r="K3112" s="183"/>
      <c r="L3112" s="183"/>
    </row>
    <row r="3113" spans="1:13" s="76" customFormat="1" x14ac:dyDescent="0.3">
      <c r="A3113" s="88"/>
      <c r="B3113" s="183"/>
      <c r="C3113" s="183"/>
      <c r="D3113" s="183"/>
      <c r="E3113" s="183"/>
      <c r="F3113" s="183"/>
      <c r="G3113" s="183"/>
      <c r="J3113" s="183"/>
      <c r="K3113" s="183"/>
      <c r="L3113" s="183"/>
    </row>
    <row r="3114" spans="1:13" s="76" customFormat="1" x14ac:dyDescent="0.5">
      <c r="A3114" s="88"/>
      <c r="B3114" s="183"/>
      <c r="C3114" s="183"/>
      <c r="D3114" s="183"/>
      <c r="E3114" s="183"/>
      <c r="F3114" s="183"/>
      <c r="G3114" s="183"/>
      <c r="H3114" s="91"/>
      <c r="J3114" s="183"/>
      <c r="K3114" s="183"/>
      <c r="L3114" s="183"/>
      <c r="M3114" s="92"/>
    </row>
    <row r="3115" spans="1:13" s="76" customFormat="1" x14ac:dyDescent="0.3">
      <c r="A3115" s="88"/>
      <c r="B3115" s="183"/>
      <c r="C3115" s="183"/>
      <c r="D3115" s="183"/>
      <c r="E3115" s="183"/>
      <c r="F3115" s="183"/>
      <c r="G3115" s="183"/>
      <c r="J3115" s="183"/>
      <c r="K3115" s="183"/>
      <c r="L3115" s="183"/>
    </row>
    <row r="3116" spans="1:13" s="76" customFormat="1" x14ac:dyDescent="0.3">
      <c r="A3116" s="88"/>
      <c r="B3116" s="183"/>
      <c r="C3116" s="183"/>
      <c r="D3116" s="183"/>
      <c r="E3116" s="183"/>
      <c r="F3116" s="183"/>
      <c r="G3116" s="183"/>
      <c r="J3116" s="183"/>
      <c r="K3116" s="183"/>
      <c r="L3116" s="183"/>
    </row>
    <row r="3117" spans="1:13" s="76" customFormat="1" x14ac:dyDescent="0.3">
      <c r="A3117" s="88"/>
      <c r="B3117" s="183"/>
      <c r="C3117" s="183"/>
      <c r="D3117" s="183"/>
      <c r="E3117" s="183"/>
      <c r="F3117" s="183"/>
      <c r="G3117" s="183"/>
      <c r="J3117" s="183"/>
      <c r="K3117" s="183"/>
      <c r="L3117" s="183"/>
    </row>
    <row r="3118" spans="1:13" s="76" customFormat="1" x14ac:dyDescent="0.3">
      <c r="A3118" s="88"/>
      <c r="B3118" s="183"/>
      <c r="C3118" s="183"/>
      <c r="D3118" s="183"/>
      <c r="E3118" s="183"/>
      <c r="F3118" s="183"/>
      <c r="G3118" s="183"/>
      <c r="J3118" s="183"/>
      <c r="K3118" s="183"/>
      <c r="L3118" s="183"/>
    </row>
    <row r="3119" spans="1:13" s="76" customFormat="1" x14ac:dyDescent="0.3">
      <c r="A3119" s="88"/>
      <c r="B3119" s="183"/>
      <c r="C3119" s="183"/>
      <c r="D3119" s="183"/>
      <c r="E3119" s="183"/>
      <c r="F3119" s="183"/>
      <c r="G3119" s="183"/>
      <c r="J3119" s="183"/>
      <c r="K3119" s="183"/>
      <c r="L3119" s="183"/>
    </row>
    <row r="3120" spans="1:13" s="76" customFormat="1" x14ac:dyDescent="0.3">
      <c r="A3120" s="88"/>
      <c r="B3120" s="183"/>
      <c r="C3120" s="183"/>
      <c r="D3120" s="183"/>
      <c r="E3120" s="183"/>
      <c r="F3120" s="183"/>
      <c r="G3120" s="183"/>
      <c r="J3120" s="183"/>
      <c r="K3120" s="183"/>
      <c r="L3120" s="183"/>
    </row>
    <row r="3121" spans="1:12" s="76" customFormat="1" x14ac:dyDescent="0.3">
      <c r="A3121" s="88"/>
      <c r="B3121" s="183"/>
      <c r="C3121" s="183"/>
      <c r="D3121" s="183"/>
      <c r="E3121" s="183"/>
      <c r="F3121" s="183"/>
      <c r="G3121" s="183"/>
      <c r="J3121" s="183"/>
      <c r="K3121" s="183"/>
      <c r="L3121" s="183"/>
    </row>
    <row r="3122" spans="1:12" s="76" customFormat="1" x14ac:dyDescent="0.3">
      <c r="A3122" s="88"/>
      <c r="B3122" s="183"/>
      <c r="C3122" s="183"/>
      <c r="D3122" s="183"/>
      <c r="E3122" s="183"/>
      <c r="F3122" s="183"/>
      <c r="G3122" s="183"/>
      <c r="J3122" s="183"/>
      <c r="K3122" s="183"/>
      <c r="L3122" s="183"/>
    </row>
    <row r="3123" spans="1:12" s="76" customFormat="1" x14ac:dyDescent="0.3">
      <c r="A3123" s="88"/>
      <c r="B3123" s="183"/>
      <c r="C3123" s="183"/>
      <c r="D3123" s="183"/>
      <c r="E3123" s="183"/>
      <c r="F3123" s="183"/>
      <c r="G3123" s="183"/>
      <c r="J3123" s="183"/>
      <c r="K3123" s="183"/>
      <c r="L3123" s="183"/>
    </row>
    <row r="3124" spans="1:12" s="76" customFormat="1" x14ac:dyDescent="0.3">
      <c r="A3124" s="88"/>
      <c r="B3124" s="183"/>
      <c r="C3124" s="183"/>
      <c r="D3124" s="183"/>
      <c r="E3124" s="183"/>
      <c r="F3124" s="183"/>
      <c r="G3124" s="183"/>
      <c r="J3124" s="183"/>
      <c r="K3124" s="183"/>
      <c r="L3124" s="183"/>
    </row>
    <row r="3125" spans="1:12" s="76" customFormat="1" x14ac:dyDescent="0.3">
      <c r="A3125" s="88"/>
      <c r="B3125" s="183"/>
      <c r="C3125" s="183"/>
      <c r="D3125" s="183"/>
      <c r="E3125" s="183"/>
      <c r="F3125" s="183"/>
      <c r="G3125" s="183"/>
      <c r="J3125" s="183"/>
      <c r="K3125" s="183"/>
      <c r="L3125" s="183"/>
    </row>
    <row r="3126" spans="1:12" s="76" customFormat="1" x14ac:dyDescent="0.3">
      <c r="A3126" s="88"/>
      <c r="B3126" s="183"/>
      <c r="C3126" s="183"/>
      <c r="D3126" s="183"/>
      <c r="E3126" s="183"/>
      <c r="F3126" s="183"/>
      <c r="G3126" s="183"/>
      <c r="J3126" s="183"/>
      <c r="K3126" s="183"/>
      <c r="L3126" s="183"/>
    </row>
    <row r="3127" spans="1:12" s="76" customFormat="1" x14ac:dyDescent="0.3">
      <c r="A3127" s="88"/>
      <c r="B3127" s="183"/>
      <c r="C3127" s="183"/>
      <c r="D3127" s="183"/>
      <c r="E3127" s="183"/>
      <c r="F3127" s="183"/>
      <c r="G3127" s="183"/>
      <c r="J3127" s="183"/>
      <c r="K3127" s="183"/>
      <c r="L3127" s="183"/>
    </row>
    <row r="3128" spans="1:12" s="76" customFormat="1" x14ac:dyDescent="0.3">
      <c r="A3128" s="88"/>
      <c r="B3128" s="183"/>
      <c r="C3128" s="183"/>
      <c r="D3128" s="183"/>
      <c r="E3128" s="183"/>
      <c r="F3128" s="183"/>
      <c r="G3128" s="183"/>
      <c r="J3128" s="183"/>
      <c r="K3128" s="183"/>
      <c r="L3128" s="183"/>
    </row>
    <row r="3129" spans="1:12" s="76" customFormat="1" x14ac:dyDescent="0.3">
      <c r="A3129" s="88"/>
      <c r="B3129" s="183"/>
      <c r="C3129" s="183"/>
      <c r="D3129" s="183"/>
      <c r="E3129" s="183"/>
      <c r="F3129" s="183"/>
      <c r="G3129" s="183"/>
      <c r="J3129" s="183"/>
      <c r="K3129" s="183"/>
      <c r="L3129" s="183"/>
    </row>
    <row r="3130" spans="1:12" s="76" customFormat="1" x14ac:dyDescent="0.3">
      <c r="A3130" s="88"/>
      <c r="B3130" s="183"/>
      <c r="C3130" s="183"/>
      <c r="D3130" s="183"/>
      <c r="E3130" s="183"/>
      <c r="F3130" s="183"/>
      <c r="G3130" s="183"/>
      <c r="J3130" s="183"/>
      <c r="K3130" s="183"/>
      <c r="L3130" s="183"/>
    </row>
    <row r="3131" spans="1:12" s="76" customFormat="1" x14ac:dyDescent="0.3">
      <c r="A3131" s="88"/>
      <c r="B3131" s="183"/>
      <c r="C3131" s="183"/>
      <c r="D3131" s="183"/>
      <c r="E3131" s="183"/>
      <c r="F3131" s="183"/>
      <c r="G3131" s="183"/>
      <c r="J3131" s="183"/>
      <c r="K3131" s="183"/>
      <c r="L3131" s="183"/>
    </row>
    <row r="3132" spans="1:12" s="76" customFormat="1" x14ac:dyDescent="0.3">
      <c r="A3132" s="88"/>
      <c r="B3132" s="183"/>
      <c r="C3132" s="183"/>
      <c r="D3132" s="183"/>
      <c r="E3132" s="183"/>
      <c r="F3132" s="183"/>
      <c r="G3132" s="183"/>
      <c r="J3132" s="183"/>
      <c r="K3132" s="183"/>
      <c r="L3132" s="183"/>
    </row>
    <row r="3133" spans="1:12" s="76" customFormat="1" x14ac:dyDescent="0.3">
      <c r="A3133" s="88"/>
      <c r="B3133" s="183"/>
      <c r="C3133" s="183"/>
      <c r="D3133" s="183"/>
      <c r="E3133" s="183"/>
      <c r="F3133" s="183"/>
      <c r="G3133" s="183"/>
      <c r="J3133" s="183"/>
      <c r="K3133" s="183"/>
      <c r="L3133" s="183"/>
    </row>
    <row r="3134" spans="1:12" s="76" customFormat="1" x14ac:dyDescent="0.3">
      <c r="A3134" s="88"/>
      <c r="B3134" s="183"/>
      <c r="C3134" s="183"/>
      <c r="D3134" s="183"/>
      <c r="E3134" s="183"/>
      <c r="F3134" s="183"/>
      <c r="G3134" s="183"/>
      <c r="J3134" s="183"/>
      <c r="K3134" s="183"/>
      <c r="L3134" s="183"/>
    </row>
    <row r="3135" spans="1:12" s="76" customFormat="1" x14ac:dyDescent="0.3">
      <c r="A3135" s="88"/>
      <c r="B3135" s="183"/>
      <c r="C3135" s="183"/>
      <c r="D3135" s="183"/>
      <c r="E3135" s="183"/>
      <c r="F3135" s="183"/>
      <c r="G3135" s="183"/>
      <c r="J3135" s="183"/>
      <c r="K3135" s="183"/>
      <c r="L3135" s="183"/>
    </row>
    <row r="3136" spans="1:12" s="76" customFormat="1" x14ac:dyDescent="0.3">
      <c r="A3136" s="88"/>
      <c r="B3136" s="183"/>
      <c r="C3136" s="183"/>
      <c r="D3136" s="183"/>
      <c r="E3136" s="183"/>
      <c r="F3136" s="183"/>
      <c r="G3136" s="183"/>
      <c r="J3136" s="183"/>
      <c r="K3136" s="183"/>
      <c r="L3136" s="183"/>
    </row>
    <row r="3137" spans="1:13" s="76" customFormat="1" x14ac:dyDescent="0.3">
      <c r="A3137" s="88"/>
      <c r="B3137" s="183"/>
      <c r="C3137" s="183"/>
      <c r="D3137" s="183"/>
      <c r="E3137" s="183"/>
      <c r="F3137" s="183"/>
      <c r="G3137" s="183"/>
      <c r="J3137" s="183"/>
      <c r="K3137" s="183"/>
      <c r="L3137" s="183"/>
    </row>
    <row r="3138" spans="1:13" s="76" customFormat="1" x14ac:dyDescent="0.3">
      <c r="A3138" s="88"/>
      <c r="B3138" s="183"/>
      <c r="C3138" s="183"/>
      <c r="D3138" s="183"/>
      <c r="E3138" s="183"/>
      <c r="F3138" s="183"/>
      <c r="G3138" s="183"/>
      <c r="J3138" s="183"/>
      <c r="K3138" s="183"/>
      <c r="L3138" s="183"/>
    </row>
    <row r="3139" spans="1:13" s="76" customFormat="1" x14ac:dyDescent="0.3">
      <c r="A3139" s="88"/>
      <c r="B3139" s="183"/>
      <c r="C3139" s="183"/>
      <c r="D3139" s="183"/>
      <c r="E3139" s="183"/>
      <c r="F3139" s="183"/>
      <c r="G3139" s="183"/>
      <c r="J3139" s="183"/>
      <c r="K3139" s="183"/>
      <c r="L3139" s="183"/>
    </row>
    <row r="3140" spans="1:13" s="76" customFormat="1" x14ac:dyDescent="0.3">
      <c r="A3140" s="88"/>
      <c r="B3140" s="183"/>
      <c r="C3140" s="183"/>
      <c r="D3140" s="183"/>
      <c r="E3140" s="183"/>
      <c r="F3140" s="183"/>
      <c r="G3140" s="183"/>
      <c r="J3140" s="183"/>
      <c r="K3140" s="183"/>
      <c r="L3140" s="183"/>
    </row>
    <row r="3141" spans="1:13" s="76" customFormat="1" x14ac:dyDescent="0.5">
      <c r="A3141" s="88"/>
      <c r="B3141" s="183"/>
      <c r="C3141" s="183"/>
      <c r="D3141" s="183"/>
      <c r="E3141" s="183"/>
      <c r="F3141" s="183"/>
      <c r="G3141" s="183"/>
      <c r="H3141" s="91"/>
      <c r="J3141" s="183"/>
      <c r="K3141" s="183"/>
      <c r="L3141" s="183"/>
      <c r="M3141" s="92"/>
    </row>
    <row r="3142" spans="1:13" s="76" customFormat="1" x14ac:dyDescent="0.5">
      <c r="A3142" s="88"/>
      <c r="B3142" s="183"/>
      <c r="C3142" s="183"/>
      <c r="D3142" s="183"/>
      <c r="E3142" s="183"/>
      <c r="F3142" s="183"/>
      <c r="G3142" s="183"/>
      <c r="H3142" s="91"/>
      <c r="J3142" s="183"/>
      <c r="K3142" s="183"/>
      <c r="L3142" s="183"/>
      <c r="M3142" s="92"/>
    </row>
    <row r="3143" spans="1:13" s="76" customFormat="1" x14ac:dyDescent="0.3">
      <c r="A3143" s="88"/>
      <c r="B3143" s="183"/>
      <c r="C3143" s="183"/>
      <c r="D3143" s="183"/>
      <c r="E3143" s="183"/>
      <c r="F3143" s="183"/>
      <c r="G3143" s="183"/>
      <c r="J3143" s="183"/>
      <c r="K3143" s="183"/>
      <c r="L3143" s="183"/>
    </row>
    <row r="3144" spans="1:13" s="76" customFormat="1" x14ac:dyDescent="0.3">
      <c r="A3144" s="88"/>
      <c r="B3144" s="183"/>
      <c r="C3144" s="183"/>
      <c r="D3144" s="183"/>
      <c r="E3144" s="183"/>
      <c r="F3144" s="183"/>
      <c r="G3144" s="183"/>
      <c r="J3144" s="183"/>
      <c r="K3144" s="183"/>
      <c r="L3144" s="183"/>
    </row>
    <row r="3145" spans="1:13" s="76" customFormat="1" x14ac:dyDescent="0.3">
      <c r="A3145" s="88"/>
      <c r="B3145" s="183"/>
      <c r="C3145" s="183"/>
      <c r="D3145" s="183"/>
      <c r="E3145" s="183"/>
      <c r="F3145" s="183"/>
      <c r="G3145" s="183"/>
      <c r="J3145" s="183"/>
      <c r="K3145" s="183"/>
      <c r="L3145" s="183"/>
    </row>
    <row r="3146" spans="1:13" s="76" customFormat="1" x14ac:dyDescent="0.3">
      <c r="A3146" s="88"/>
      <c r="B3146" s="183"/>
      <c r="C3146" s="183"/>
      <c r="D3146" s="183"/>
      <c r="E3146" s="183"/>
      <c r="F3146" s="183"/>
      <c r="G3146" s="183"/>
      <c r="J3146" s="183"/>
      <c r="K3146" s="183"/>
      <c r="L3146" s="183"/>
    </row>
    <row r="3147" spans="1:13" s="76" customFormat="1" x14ac:dyDescent="0.3">
      <c r="A3147" s="88"/>
      <c r="B3147" s="183"/>
      <c r="C3147" s="183"/>
      <c r="D3147" s="183"/>
      <c r="E3147" s="183"/>
      <c r="F3147" s="183"/>
      <c r="G3147" s="183"/>
      <c r="J3147" s="183"/>
      <c r="K3147" s="183"/>
      <c r="L3147" s="183"/>
    </row>
    <row r="3148" spans="1:13" s="76" customFormat="1" x14ac:dyDescent="0.3">
      <c r="A3148" s="88"/>
      <c r="B3148" s="183"/>
      <c r="C3148" s="183"/>
      <c r="D3148" s="183"/>
      <c r="E3148" s="183"/>
      <c r="F3148" s="183"/>
      <c r="G3148" s="183"/>
      <c r="J3148" s="183"/>
      <c r="K3148" s="183"/>
      <c r="L3148" s="183"/>
    </row>
    <row r="3149" spans="1:13" s="76" customFormat="1" x14ac:dyDescent="0.3">
      <c r="A3149" s="88"/>
      <c r="B3149" s="183"/>
      <c r="C3149" s="183"/>
      <c r="D3149" s="183"/>
      <c r="E3149" s="183"/>
      <c r="F3149" s="183"/>
      <c r="G3149" s="183"/>
      <c r="J3149" s="183"/>
      <c r="K3149" s="183"/>
      <c r="L3149" s="183"/>
    </row>
    <row r="3150" spans="1:13" s="76" customFormat="1" x14ac:dyDescent="0.3">
      <c r="A3150" s="88"/>
      <c r="B3150" s="183"/>
      <c r="C3150" s="183"/>
      <c r="D3150" s="183"/>
      <c r="E3150" s="183"/>
      <c r="F3150" s="183"/>
      <c r="G3150" s="183"/>
      <c r="J3150" s="183"/>
      <c r="K3150" s="183"/>
      <c r="L3150" s="183"/>
    </row>
    <row r="3151" spans="1:13" s="76" customFormat="1" x14ac:dyDescent="0.3">
      <c r="A3151" s="88"/>
      <c r="B3151" s="183"/>
      <c r="C3151" s="183"/>
      <c r="D3151" s="183"/>
      <c r="E3151" s="183"/>
      <c r="F3151" s="183"/>
      <c r="G3151" s="183"/>
      <c r="J3151" s="183"/>
      <c r="K3151" s="183"/>
      <c r="L3151" s="183"/>
    </row>
    <row r="3152" spans="1:13" s="76" customFormat="1" x14ac:dyDescent="0.3">
      <c r="A3152" s="88"/>
      <c r="B3152" s="183"/>
      <c r="C3152" s="183"/>
      <c r="D3152" s="183"/>
      <c r="E3152" s="183"/>
      <c r="F3152" s="183"/>
      <c r="G3152" s="183"/>
      <c r="J3152" s="183"/>
      <c r="K3152" s="183"/>
      <c r="L3152" s="183"/>
    </row>
    <row r="3153" spans="1:12" s="76" customFormat="1" x14ac:dyDescent="0.3">
      <c r="A3153" s="88"/>
      <c r="B3153" s="183"/>
      <c r="C3153" s="183"/>
      <c r="D3153" s="183"/>
      <c r="E3153" s="183"/>
      <c r="F3153" s="183"/>
      <c r="G3153" s="183"/>
      <c r="J3153" s="183"/>
      <c r="K3153" s="183"/>
      <c r="L3153" s="183"/>
    </row>
    <row r="3154" spans="1:12" s="76" customFormat="1" x14ac:dyDescent="0.3">
      <c r="A3154" s="88"/>
      <c r="B3154" s="183"/>
      <c r="C3154" s="183"/>
      <c r="D3154" s="183"/>
      <c r="E3154" s="183"/>
      <c r="F3154" s="183"/>
      <c r="G3154" s="183"/>
      <c r="J3154" s="183"/>
      <c r="K3154" s="183"/>
      <c r="L3154" s="183"/>
    </row>
    <row r="3155" spans="1:12" s="76" customFormat="1" x14ac:dyDescent="0.3">
      <c r="A3155" s="88"/>
      <c r="B3155" s="183"/>
      <c r="C3155" s="183"/>
      <c r="D3155" s="183"/>
      <c r="E3155" s="183"/>
      <c r="F3155" s="183"/>
      <c r="G3155" s="183"/>
      <c r="J3155" s="183"/>
      <c r="K3155" s="183"/>
      <c r="L3155" s="183"/>
    </row>
    <row r="3156" spans="1:12" s="76" customFormat="1" x14ac:dyDescent="0.3">
      <c r="A3156" s="88"/>
      <c r="B3156" s="183"/>
      <c r="C3156" s="183"/>
      <c r="D3156" s="183"/>
      <c r="E3156" s="183"/>
      <c r="F3156" s="183"/>
      <c r="G3156" s="183"/>
      <c r="J3156" s="183"/>
      <c r="K3156" s="183"/>
      <c r="L3156" s="183"/>
    </row>
    <row r="3157" spans="1:12" s="76" customFormat="1" x14ac:dyDescent="0.3">
      <c r="A3157" s="88"/>
      <c r="B3157" s="183"/>
      <c r="C3157" s="183"/>
      <c r="D3157" s="183"/>
      <c r="E3157" s="183"/>
      <c r="F3157" s="183"/>
      <c r="G3157" s="183"/>
      <c r="J3157" s="183"/>
      <c r="K3157" s="183"/>
      <c r="L3157" s="183"/>
    </row>
    <row r="3158" spans="1:12" s="76" customFormat="1" x14ac:dyDescent="0.3">
      <c r="A3158" s="88"/>
      <c r="B3158" s="183"/>
      <c r="C3158" s="183"/>
      <c r="D3158" s="183"/>
      <c r="E3158" s="183"/>
      <c r="F3158" s="183"/>
      <c r="G3158" s="183"/>
      <c r="J3158" s="183"/>
      <c r="K3158" s="183"/>
      <c r="L3158" s="183"/>
    </row>
    <row r="3159" spans="1:12" s="76" customFormat="1" x14ac:dyDescent="0.3">
      <c r="A3159" s="88"/>
      <c r="B3159" s="183"/>
      <c r="C3159" s="183"/>
      <c r="D3159" s="183"/>
      <c r="E3159" s="183"/>
      <c r="F3159" s="183"/>
      <c r="G3159" s="183"/>
      <c r="J3159" s="183"/>
      <c r="K3159" s="183"/>
      <c r="L3159" s="183"/>
    </row>
    <row r="3160" spans="1:12" s="76" customFormat="1" x14ac:dyDescent="0.3">
      <c r="A3160" s="88"/>
      <c r="B3160" s="183"/>
      <c r="C3160" s="183"/>
      <c r="D3160" s="183"/>
      <c r="E3160" s="183"/>
      <c r="F3160" s="183"/>
      <c r="G3160" s="183"/>
      <c r="J3160" s="183"/>
      <c r="K3160" s="183"/>
      <c r="L3160" s="183"/>
    </row>
    <row r="3161" spans="1:12" s="76" customFormat="1" x14ac:dyDescent="0.3">
      <c r="A3161" s="88"/>
      <c r="B3161" s="183"/>
      <c r="C3161" s="183"/>
      <c r="D3161" s="183"/>
      <c r="E3161" s="183"/>
      <c r="F3161" s="183"/>
      <c r="G3161" s="183"/>
      <c r="J3161" s="183"/>
      <c r="K3161" s="183"/>
      <c r="L3161" s="183"/>
    </row>
    <row r="3162" spans="1:12" s="76" customFormat="1" x14ac:dyDescent="0.3">
      <c r="A3162" s="88"/>
      <c r="B3162" s="183"/>
      <c r="C3162" s="183"/>
      <c r="D3162" s="183"/>
      <c r="E3162" s="183"/>
      <c r="F3162" s="183"/>
      <c r="G3162" s="183"/>
      <c r="J3162" s="183"/>
      <c r="K3162" s="183"/>
      <c r="L3162" s="183"/>
    </row>
    <row r="3163" spans="1:12" s="76" customFormat="1" x14ac:dyDescent="0.3">
      <c r="A3163" s="88"/>
      <c r="B3163" s="183"/>
      <c r="C3163" s="183"/>
      <c r="D3163" s="183"/>
      <c r="E3163" s="183"/>
      <c r="F3163" s="183"/>
      <c r="G3163" s="183"/>
      <c r="J3163" s="183"/>
      <c r="K3163" s="183"/>
      <c r="L3163" s="183"/>
    </row>
    <row r="3164" spans="1:12" s="76" customFormat="1" x14ac:dyDescent="0.3">
      <c r="A3164" s="88"/>
      <c r="B3164" s="183"/>
      <c r="C3164" s="183"/>
      <c r="D3164" s="183"/>
      <c r="E3164" s="183"/>
      <c r="F3164" s="183"/>
      <c r="G3164" s="183"/>
      <c r="J3164" s="183"/>
      <c r="K3164" s="183"/>
      <c r="L3164" s="183"/>
    </row>
    <row r="3165" spans="1:12" s="76" customFormat="1" x14ac:dyDescent="0.3">
      <c r="A3165" s="88"/>
      <c r="B3165" s="183"/>
      <c r="C3165" s="183"/>
      <c r="D3165" s="183"/>
      <c r="E3165" s="183"/>
      <c r="F3165" s="183"/>
      <c r="G3165" s="183"/>
      <c r="J3165" s="183"/>
      <c r="K3165" s="183"/>
      <c r="L3165" s="183"/>
    </row>
    <row r="3166" spans="1:12" s="76" customFormat="1" x14ac:dyDescent="0.3">
      <c r="A3166" s="88"/>
      <c r="B3166" s="183"/>
      <c r="C3166" s="183"/>
      <c r="D3166" s="183"/>
      <c r="E3166" s="183"/>
      <c r="F3166" s="183"/>
      <c r="G3166" s="183"/>
      <c r="J3166" s="183"/>
      <c r="K3166" s="183"/>
      <c r="L3166" s="183"/>
    </row>
    <row r="3167" spans="1:12" s="76" customFormat="1" x14ac:dyDescent="0.3">
      <c r="A3167" s="88"/>
      <c r="B3167" s="183"/>
      <c r="C3167" s="183"/>
      <c r="D3167" s="183"/>
      <c r="E3167" s="183"/>
      <c r="F3167" s="183"/>
      <c r="G3167" s="183"/>
      <c r="J3167" s="183"/>
      <c r="K3167" s="183"/>
      <c r="L3167" s="183"/>
    </row>
    <row r="3168" spans="1:12" s="76" customFormat="1" x14ac:dyDescent="0.3">
      <c r="A3168" s="88"/>
      <c r="B3168" s="183"/>
      <c r="C3168" s="183"/>
      <c r="D3168" s="183"/>
      <c r="E3168" s="183"/>
      <c r="F3168" s="183"/>
      <c r="G3168" s="183"/>
      <c r="J3168" s="183"/>
      <c r="K3168" s="183"/>
      <c r="L3168" s="183"/>
    </row>
    <row r="3169" spans="1:12" s="76" customFormat="1" x14ac:dyDescent="0.3">
      <c r="A3169" s="88"/>
      <c r="B3169" s="183"/>
      <c r="C3169" s="183"/>
      <c r="D3169" s="183"/>
      <c r="E3169" s="183"/>
      <c r="F3169" s="183"/>
      <c r="G3169" s="183"/>
      <c r="J3169" s="183"/>
      <c r="K3169" s="183"/>
      <c r="L3169" s="183"/>
    </row>
    <row r="3170" spans="1:12" s="76" customFormat="1" x14ac:dyDescent="0.3">
      <c r="A3170" s="88"/>
      <c r="B3170" s="183"/>
      <c r="C3170" s="183"/>
      <c r="D3170" s="183"/>
      <c r="E3170" s="183"/>
      <c r="F3170" s="183"/>
      <c r="G3170" s="183"/>
      <c r="J3170" s="183"/>
      <c r="K3170" s="183"/>
      <c r="L3170" s="183"/>
    </row>
    <row r="3171" spans="1:12" s="76" customFormat="1" x14ac:dyDescent="0.3">
      <c r="A3171" s="88"/>
      <c r="B3171" s="183"/>
      <c r="C3171" s="183"/>
      <c r="D3171" s="183"/>
      <c r="E3171" s="183"/>
      <c r="F3171" s="183"/>
      <c r="G3171" s="183"/>
      <c r="J3171" s="183"/>
      <c r="K3171" s="183"/>
      <c r="L3171" s="183"/>
    </row>
    <row r="3172" spans="1:12" s="76" customFormat="1" x14ac:dyDescent="0.3">
      <c r="A3172" s="88"/>
      <c r="B3172" s="183"/>
      <c r="C3172" s="183"/>
      <c r="D3172" s="183"/>
      <c r="E3172" s="183"/>
      <c r="F3172" s="183"/>
      <c r="G3172" s="183"/>
      <c r="J3172" s="183"/>
      <c r="K3172" s="183"/>
      <c r="L3172" s="183"/>
    </row>
    <row r="3173" spans="1:12" s="76" customFormat="1" x14ac:dyDescent="0.3">
      <c r="A3173" s="88"/>
      <c r="B3173" s="183"/>
      <c r="C3173" s="183"/>
      <c r="D3173" s="183"/>
      <c r="E3173" s="183"/>
      <c r="F3173" s="183"/>
      <c r="G3173" s="183"/>
      <c r="J3173" s="183"/>
      <c r="K3173" s="183"/>
      <c r="L3173" s="183"/>
    </row>
    <row r="3174" spans="1:12" s="76" customFormat="1" x14ac:dyDescent="0.3">
      <c r="A3174" s="88"/>
      <c r="B3174" s="183"/>
      <c r="C3174" s="183"/>
      <c r="D3174" s="183"/>
      <c r="E3174" s="183"/>
      <c r="F3174" s="183"/>
      <c r="G3174" s="183"/>
      <c r="J3174" s="183"/>
      <c r="K3174" s="183"/>
      <c r="L3174" s="183"/>
    </row>
    <row r="3175" spans="1:12" s="76" customFormat="1" x14ac:dyDescent="0.3">
      <c r="A3175" s="88"/>
      <c r="B3175" s="183"/>
      <c r="C3175" s="183"/>
      <c r="D3175" s="183"/>
      <c r="E3175" s="183"/>
      <c r="F3175" s="183"/>
      <c r="G3175" s="183"/>
      <c r="J3175" s="183"/>
      <c r="K3175" s="183"/>
      <c r="L3175" s="183"/>
    </row>
    <row r="3176" spans="1:12" s="76" customFormat="1" x14ac:dyDescent="0.3">
      <c r="A3176" s="88"/>
      <c r="B3176" s="183"/>
      <c r="C3176" s="183"/>
      <c r="D3176" s="183"/>
      <c r="E3176" s="183"/>
      <c r="F3176" s="183"/>
      <c r="G3176" s="183"/>
      <c r="J3176" s="183"/>
      <c r="K3176" s="183"/>
      <c r="L3176" s="183"/>
    </row>
    <row r="3177" spans="1:12" s="76" customFormat="1" x14ac:dyDescent="0.3">
      <c r="A3177" s="88"/>
      <c r="B3177" s="183"/>
      <c r="C3177" s="183"/>
      <c r="D3177" s="183"/>
      <c r="E3177" s="183"/>
      <c r="F3177" s="183"/>
      <c r="G3177" s="183"/>
      <c r="J3177" s="183"/>
      <c r="K3177" s="183"/>
      <c r="L3177" s="183"/>
    </row>
    <row r="3178" spans="1:12" s="76" customFormat="1" x14ac:dyDescent="0.3">
      <c r="A3178" s="88"/>
      <c r="B3178" s="183"/>
      <c r="C3178" s="183"/>
      <c r="D3178" s="183"/>
      <c r="E3178" s="183"/>
      <c r="F3178" s="183"/>
      <c r="G3178" s="183"/>
      <c r="J3178" s="183"/>
      <c r="K3178" s="183"/>
      <c r="L3178" s="183"/>
    </row>
    <row r="3179" spans="1:12" s="76" customFormat="1" x14ac:dyDescent="0.3">
      <c r="A3179" s="88"/>
      <c r="B3179" s="183"/>
      <c r="C3179" s="183"/>
      <c r="D3179" s="183"/>
      <c r="E3179" s="183"/>
      <c r="F3179" s="183"/>
      <c r="G3179" s="183"/>
      <c r="J3179" s="183"/>
      <c r="K3179" s="183"/>
      <c r="L3179" s="183"/>
    </row>
    <row r="3180" spans="1:12" s="76" customFormat="1" x14ac:dyDescent="0.3">
      <c r="A3180" s="88"/>
      <c r="B3180" s="183"/>
      <c r="C3180" s="183"/>
      <c r="D3180" s="183"/>
      <c r="E3180" s="183"/>
      <c r="F3180" s="183"/>
      <c r="G3180" s="183"/>
      <c r="J3180" s="183"/>
      <c r="K3180" s="183"/>
      <c r="L3180" s="183"/>
    </row>
    <row r="3181" spans="1:12" s="76" customFormat="1" x14ac:dyDescent="0.3">
      <c r="A3181" s="88"/>
      <c r="B3181" s="183"/>
      <c r="C3181" s="183"/>
      <c r="D3181" s="183"/>
      <c r="E3181" s="183"/>
      <c r="F3181" s="183"/>
      <c r="G3181" s="183"/>
      <c r="J3181" s="183"/>
      <c r="K3181" s="183"/>
      <c r="L3181" s="183"/>
    </row>
    <row r="3182" spans="1:12" s="76" customFormat="1" x14ac:dyDescent="0.3">
      <c r="A3182" s="88"/>
      <c r="B3182" s="183"/>
      <c r="C3182" s="183"/>
      <c r="D3182" s="183"/>
      <c r="E3182" s="183"/>
      <c r="F3182" s="183"/>
      <c r="G3182" s="183"/>
      <c r="J3182" s="183"/>
      <c r="K3182" s="183"/>
      <c r="L3182" s="183"/>
    </row>
    <row r="3183" spans="1:12" s="76" customFormat="1" x14ac:dyDescent="0.3">
      <c r="A3183" s="88"/>
      <c r="B3183" s="183"/>
      <c r="C3183" s="183"/>
      <c r="D3183" s="183"/>
      <c r="E3183" s="183"/>
      <c r="F3183" s="183"/>
      <c r="G3183" s="183"/>
      <c r="J3183" s="183"/>
      <c r="K3183" s="183"/>
      <c r="L3183" s="183"/>
    </row>
    <row r="3184" spans="1:12" s="76" customFormat="1" x14ac:dyDescent="0.3">
      <c r="A3184" s="88"/>
      <c r="B3184" s="183"/>
      <c r="C3184" s="183"/>
      <c r="D3184" s="183"/>
      <c r="E3184" s="183"/>
      <c r="F3184" s="183"/>
      <c r="G3184" s="183"/>
      <c r="J3184" s="183"/>
      <c r="K3184" s="183"/>
      <c r="L3184" s="183"/>
    </row>
    <row r="3185" spans="1:12" s="76" customFormat="1" x14ac:dyDescent="0.3">
      <c r="A3185" s="88"/>
      <c r="B3185" s="183"/>
      <c r="C3185" s="183"/>
      <c r="D3185" s="183"/>
      <c r="E3185" s="183"/>
      <c r="F3185" s="183"/>
      <c r="G3185" s="183"/>
      <c r="J3185" s="183"/>
      <c r="K3185" s="183"/>
      <c r="L3185" s="183"/>
    </row>
    <row r="3186" spans="1:12" s="76" customFormat="1" x14ac:dyDescent="0.3">
      <c r="A3186" s="88"/>
      <c r="B3186" s="183"/>
      <c r="C3186" s="183"/>
      <c r="D3186" s="183"/>
      <c r="E3186" s="183"/>
      <c r="F3186" s="183"/>
      <c r="G3186" s="183"/>
      <c r="J3186" s="183"/>
      <c r="K3186" s="183"/>
      <c r="L3186" s="183"/>
    </row>
    <row r="3187" spans="1:12" s="76" customFormat="1" x14ac:dyDescent="0.3">
      <c r="A3187" s="88"/>
      <c r="B3187" s="183"/>
      <c r="C3187" s="183"/>
      <c r="D3187" s="183"/>
      <c r="E3187" s="183"/>
      <c r="F3187" s="183"/>
      <c r="G3187" s="183"/>
      <c r="J3187" s="183"/>
      <c r="K3187" s="183"/>
      <c r="L3187" s="183"/>
    </row>
    <row r="3188" spans="1:12" s="76" customFormat="1" x14ac:dyDescent="0.3">
      <c r="A3188" s="88"/>
      <c r="B3188" s="183"/>
      <c r="C3188" s="183"/>
      <c r="D3188" s="183"/>
      <c r="E3188" s="183"/>
      <c r="F3188" s="183"/>
      <c r="G3188" s="183"/>
      <c r="J3188" s="183"/>
      <c r="K3188" s="183"/>
      <c r="L3188" s="183"/>
    </row>
    <row r="3189" spans="1:12" s="76" customFormat="1" x14ac:dyDescent="0.3">
      <c r="A3189" s="88"/>
      <c r="B3189" s="183"/>
      <c r="C3189" s="183"/>
      <c r="D3189" s="183"/>
      <c r="E3189" s="183"/>
      <c r="F3189" s="183"/>
      <c r="G3189" s="183"/>
      <c r="J3189" s="183"/>
      <c r="K3189" s="183"/>
      <c r="L3189" s="183"/>
    </row>
    <row r="3190" spans="1:12" s="76" customFormat="1" x14ac:dyDescent="0.3">
      <c r="A3190" s="88"/>
      <c r="B3190" s="183"/>
      <c r="C3190" s="183"/>
      <c r="D3190" s="183"/>
      <c r="E3190" s="183"/>
      <c r="F3190" s="183"/>
      <c r="G3190" s="183"/>
      <c r="J3190" s="183"/>
      <c r="K3190" s="183"/>
      <c r="L3190" s="183"/>
    </row>
    <row r="3191" spans="1:12" s="76" customFormat="1" x14ac:dyDescent="0.3">
      <c r="A3191" s="88"/>
      <c r="B3191" s="183"/>
      <c r="C3191" s="183"/>
      <c r="D3191" s="183"/>
      <c r="E3191" s="183"/>
      <c r="F3191" s="183"/>
      <c r="G3191" s="183"/>
      <c r="J3191" s="183"/>
      <c r="K3191" s="183"/>
      <c r="L3191" s="183"/>
    </row>
    <row r="3192" spans="1:12" s="76" customFormat="1" x14ac:dyDescent="0.3">
      <c r="A3192" s="88"/>
      <c r="B3192" s="183"/>
      <c r="C3192" s="183"/>
      <c r="D3192" s="183"/>
      <c r="E3192" s="183"/>
      <c r="F3192" s="183"/>
      <c r="G3192" s="183"/>
      <c r="J3192" s="183"/>
      <c r="K3192" s="183"/>
      <c r="L3192" s="183"/>
    </row>
    <row r="3193" spans="1:12" s="76" customFormat="1" x14ac:dyDescent="0.3">
      <c r="A3193" s="88"/>
      <c r="B3193" s="183"/>
      <c r="C3193" s="183"/>
      <c r="D3193" s="183"/>
      <c r="E3193" s="183"/>
      <c r="F3193" s="183"/>
      <c r="G3193" s="183"/>
      <c r="J3193" s="183"/>
      <c r="K3193" s="183"/>
      <c r="L3193" s="183"/>
    </row>
    <row r="3194" spans="1:12" s="76" customFormat="1" x14ac:dyDescent="0.3">
      <c r="A3194" s="88"/>
      <c r="B3194" s="183"/>
      <c r="C3194" s="183"/>
      <c r="D3194" s="183"/>
      <c r="E3194" s="183"/>
      <c r="F3194" s="183"/>
      <c r="G3194" s="183"/>
      <c r="J3194" s="183"/>
      <c r="K3194" s="183"/>
      <c r="L3194" s="183"/>
    </row>
    <row r="3195" spans="1:12" s="76" customFormat="1" x14ac:dyDescent="0.3">
      <c r="A3195" s="88"/>
      <c r="B3195" s="183"/>
      <c r="C3195" s="183"/>
      <c r="D3195" s="183"/>
      <c r="E3195" s="183"/>
      <c r="F3195" s="183"/>
      <c r="G3195" s="183"/>
      <c r="J3195" s="183"/>
      <c r="K3195" s="183"/>
      <c r="L3195" s="183"/>
    </row>
    <row r="3196" spans="1:12" s="76" customFormat="1" x14ac:dyDescent="0.3">
      <c r="A3196" s="88"/>
      <c r="B3196" s="183"/>
      <c r="C3196" s="183"/>
      <c r="D3196" s="183"/>
      <c r="E3196" s="183"/>
      <c r="F3196" s="183"/>
      <c r="G3196" s="183"/>
      <c r="J3196" s="183"/>
      <c r="K3196" s="183"/>
      <c r="L3196" s="183"/>
    </row>
    <row r="3197" spans="1:12" s="76" customFormat="1" x14ac:dyDescent="0.3">
      <c r="A3197" s="88"/>
      <c r="B3197" s="183"/>
      <c r="C3197" s="183"/>
      <c r="D3197" s="183"/>
      <c r="E3197" s="183"/>
      <c r="F3197" s="183"/>
      <c r="G3197" s="183"/>
      <c r="J3197" s="183"/>
      <c r="K3197" s="183"/>
      <c r="L3197" s="183"/>
    </row>
    <row r="3198" spans="1:12" s="76" customFormat="1" x14ac:dyDescent="0.3">
      <c r="A3198" s="88"/>
      <c r="B3198" s="183"/>
      <c r="C3198" s="183"/>
      <c r="D3198" s="183"/>
      <c r="E3198" s="183"/>
      <c r="F3198" s="183"/>
      <c r="G3198" s="183"/>
      <c r="J3198" s="183"/>
      <c r="K3198" s="183"/>
      <c r="L3198" s="183"/>
    </row>
    <row r="3199" spans="1:12" s="76" customFormat="1" x14ac:dyDescent="0.3">
      <c r="A3199" s="88"/>
      <c r="B3199" s="183"/>
      <c r="C3199" s="183"/>
      <c r="D3199" s="183"/>
      <c r="E3199" s="183"/>
      <c r="F3199" s="183"/>
      <c r="G3199" s="183"/>
      <c r="J3199" s="183"/>
      <c r="K3199" s="183"/>
      <c r="L3199" s="183"/>
    </row>
    <row r="3200" spans="1:12" s="76" customFormat="1" x14ac:dyDescent="0.3">
      <c r="A3200" s="88"/>
      <c r="B3200" s="183"/>
      <c r="C3200" s="183"/>
      <c r="D3200" s="183"/>
      <c r="E3200" s="183"/>
      <c r="F3200" s="183"/>
      <c r="G3200" s="183"/>
      <c r="J3200" s="183"/>
      <c r="K3200" s="183"/>
      <c r="L3200" s="183"/>
    </row>
    <row r="3201" spans="1:12" s="76" customFormat="1" x14ac:dyDescent="0.3">
      <c r="A3201" s="88"/>
      <c r="B3201" s="183"/>
      <c r="C3201" s="183"/>
      <c r="D3201" s="183"/>
      <c r="E3201" s="183"/>
      <c r="F3201" s="183"/>
      <c r="G3201" s="183"/>
      <c r="J3201" s="183"/>
      <c r="K3201" s="183"/>
      <c r="L3201" s="183"/>
    </row>
    <row r="3202" spans="1:12" s="76" customFormat="1" x14ac:dyDescent="0.3">
      <c r="A3202" s="88"/>
      <c r="B3202" s="183"/>
      <c r="C3202" s="183"/>
      <c r="D3202" s="183"/>
      <c r="E3202" s="183"/>
      <c r="F3202" s="183"/>
      <c r="G3202" s="183"/>
      <c r="J3202" s="183"/>
      <c r="K3202" s="183"/>
      <c r="L3202" s="183"/>
    </row>
    <row r="3203" spans="1:12" s="76" customFormat="1" x14ac:dyDescent="0.3">
      <c r="A3203" s="88"/>
      <c r="B3203" s="183"/>
      <c r="C3203" s="183"/>
      <c r="D3203" s="183"/>
      <c r="E3203" s="183"/>
      <c r="F3203" s="183"/>
      <c r="G3203" s="183"/>
      <c r="J3203" s="183"/>
      <c r="K3203" s="183"/>
      <c r="L3203" s="183"/>
    </row>
    <row r="3204" spans="1:12" s="76" customFormat="1" x14ac:dyDescent="0.3">
      <c r="A3204" s="88"/>
      <c r="B3204" s="183"/>
      <c r="C3204" s="183"/>
      <c r="D3204" s="183"/>
      <c r="E3204" s="183"/>
      <c r="F3204" s="183"/>
      <c r="G3204" s="183"/>
      <c r="J3204" s="183"/>
      <c r="K3204" s="183"/>
      <c r="L3204" s="183"/>
    </row>
    <row r="3205" spans="1:12" s="76" customFormat="1" x14ac:dyDescent="0.3">
      <c r="A3205" s="88"/>
      <c r="B3205" s="183"/>
      <c r="C3205" s="183"/>
      <c r="D3205" s="183"/>
      <c r="E3205" s="183"/>
      <c r="F3205" s="183"/>
      <c r="G3205" s="183"/>
      <c r="J3205" s="183"/>
      <c r="K3205" s="183"/>
      <c r="L3205" s="183"/>
    </row>
    <row r="3206" spans="1:12" s="76" customFormat="1" x14ac:dyDescent="0.3">
      <c r="A3206" s="88"/>
      <c r="B3206" s="183"/>
      <c r="C3206" s="183"/>
      <c r="D3206" s="183"/>
      <c r="E3206" s="183"/>
      <c r="F3206" s="183"/>
      <c r="G3206" s="183"/>
      <c r="J3206" s="183"/>
      <c r="K3206" s="183"/>
      <c r="L3206" s="183"/>
    </row>
    <row r="3207" spans="1:12" s="76" customFormat="1" x14ac:dyDescent="0.3">
      <c r="A3207" s="88"/>
      <c r="B3207" s="183"/>
      <c r="C3207" s="183"/>
      <c r="D3207" s="183"/>
      <c r="E3207" s="183"/>
      <c r="F3207" s="183"/>
      <c r="G3207" s="183"/>
      <c r="J3207" s="183"/>
      <c r="K3207" s="183"/>
      <c r="L3207" s="183"/>
    </row>
    <row r="3208" spans="1:12" s="76" customFormat="1" x14ac:dyDescent="0.3">
      <c r="A3208" s="88"/>
      <c r="B3208" s="183"/>
      <c r="C3208" s="183"/>
      <c r="D3208" s="183"/>
      <c r="E3208" s="183"/>
      <c r="F3208" s="183"/>
      <c r="G3208" s="183"/>
      <c r="J3208" s="183"/>
      <c r="K3208" s="183"/>
      <c r="L3208" s="183"/>
    </row>
    <row r="3209" spans="1:12" s="76" customFormat="1" x14ac:dyDescent="0.3">
      <c r="A3209" s="88"/>
      <c r="B3209" s="183"/>
      <c r="C3209" s="183"/>
      <c r="D3209" s="183"/>
      <c r="E3209" s="183"/>
      <c r="F3209" s="183"/>
      <c r="G3209" s="183"/>
      <c r="J3209" s="183"/>
      <c r="K3209" s="183"/>
      <c r="L3209" s="183"/>
    </row>
    <row r="3210" spans="1:12" s="76" customFormat="1" x14ac:dyDescent="0.3">
      <c r="A3210" s="88"/>
      <c r="B3210" s="183"/>
      <c r="C3210" s="183"/>
      <c r="D3210" s="183"/>
      <c r="E3210" s="183"/>
      <c r="F3210" s="183"/>
      <c r="G3210" s="183"/>
      <c r="J3210" s="183"/>
      <c r="K3210" s="183"/>
      <c r="L3210" s="183"/>
    </row>
    <row r="3211" spans="1:12" s="76" customFormat="1" x14ac:dyDescent="0.3">
      <c r="A3211" s="88"/>
      <c r="B3211" s="183"/>
      <c r="C3211" s="183"/>
      <c r="D3211" s="183"/>
      <c r="E3211" s="183"/>
      <c r="F3211" s="183"/>
      <c r="G3211" s="183"/>
      <c r="J3211" s="183"/>
      <c r="K3211" s="183"/>
      <c r="L3211" s="183"/>
    </row>
    <row r="3212" spans="1:12" s="76" customFormat="1" x14ac:dyDescent="0.3">
      <c r="A3212" s="88"/>
      <c r="B3212" s="183"/>
      <c r="C3212" s="183"/>
      <c r="D3212" s="183"/>
      <c r="E3212" s="183"/>
      <c r="F3212" s="183"/>
      <c r="G3212" s="183"/>
      <c r="J3212" s="183"/>
      <c r="K3212" s="183"/>
      <c r="L3212" s="183"/>
    </row>
    <row r="3213" spans="1:12" s="76" customFormat="1" x14ac:dyDescent="0.3">
      <c r="A3213" s="88"/>
      <c r="B3213" s="183"/>
      <c r="C3213" s="183"/>
      <c r="D3213" s="183"/>
      <c r="E3213" s="183"/>
      <c r="F3213" s="183"/>
      <c r="G3213" s="183"/>
      <c r="J3213" s="183"/>
      <c r="K3213" s="183"/>
      <c r="L3213" s="183"/>
    </row>
    <row r="3214" spans="1:12" s="76" customFormat="1" x14ac:dyDescent="0.3">
      <c r="A3214" s="88"/>
      <c r="B3214" s="183"/>
      <c r="C3214" s="183"/>
      <c r="D3214" s="183"/>
      <c r="E3214" s="183"/>
      <c r="F3214" s="183"/>
      <c r="G3214" s="183"/>
      <c r="J3214" s="183"/>
      <c r="K3214" s="183"/>
      <c r="L3214" s="183"/>
    </row>
    <row r="3215" spans="1:12" s="76" customFormat="1" x14ac:dyDescent="0.3">
      <c r="A3215" s="88"/>
      <c r="B3215" s="183"/>
      <c r="C3215" s="183"/>
      <c r="D3215" s="183"/>
      <c r="E3215" s="183"/>
      <c r="F3215" s="183"/>
      <c r="G3215" s="183"/>
      <c r="J3215" s="183"/>
      <c r="K3215" s="183"/>
      <c r="L3215" s="183"/>
    </row>
    <row r="3216" spans="1:12" s="76" customFormat="1" x14ac:dyDescent="0.3">
      <c r="A3216" s="88"/>
      <c r="B3216" s="183"/>
      <c r="C3216" s="183"/>
      <c r="D3216" s="183"/>
      <c r="E3216" s="183"/>
      <c r="F3216" s="183"/>
      <c r="G3216" s="183"/>
      <c r="J3216" s="183"/>
      <c r="K3216" s="183"/>
      <c r="L3216" s="183"/>
    </row>
    <row r="3217" spans="1:12" s="76" customFormat="1" x14ac:dyDescent="0.3">
      <c r="A3217" s="88"/>
      <c r="B3217" s="183"/>
      <c r="C3217" s="183"/>
      <c r="D3217" s="183"/>
      <c r="E3217" s="183"/>
      <c r="F3217" s="183"/>
      <c r="G3217" s="183"/>
      <c r="J3217" s="183"/>
      <c r="K3217" s="183"/>
      <c r="L3217" s="183"/>
    </row>
    <row r="3218" spans="1:12" s="76" customFormat="1" x14ac:dyDescent="0.3">
      <c r="A3218" s="88"/>
      <c r="B3218" s="183"/>
      <c r="C3218" s="183"/>
      <c r="D3218" s="183"/>
      <c r="E3218" s="183"/>
      <c r="F3218" s="183"/>
      <c r="G3218" s="183"/>
      <c r="J3218" s="183"/>
      <c r="K3218" s="183"/>
      <c r="L3218" s="183"/>
    </row>
    <row r="3219" spans="1:12" s="76" customFormat="1" x14ac:dyDescent="0.3">
      <c r="A3219" s="88"/>
      <c r="B3219" s="183"/>
      <c r="C3219" s="183"/>
      <c r="D3219" s="183"/>
      <c r="E3219" s="183"/>
      <c r="F3219" s="183"/>
      <c r="G3219" s="183"/>
      <c r="J3219" s="183"/>
      <c r="K3219" s="183"/>
      <c r="L3219" s="183"/>
    </row>
    <row r="3220" spans="1:12" s="76" customFormat="1" x14ac:dyDescent="0.3">
      <c r="A3220" s="88"/>
      <c r="B3220" s="183"/>
      <c r="C3220" s="183"/>
      <c r="D3220" s="183"/>
      <c r="E3220" s="183"/>
      <c r="F3220" s="183"/>
      <c r="G3220" s="183"/>
      <c r="J3220" s="183"/>
      <c r="K3220" s="183"/>
      <c r="L3220" s="183"/>
    </row>
    <row r="3221" spans="1:12" s="76" customFormat="1" x14ac:dyDescent="0.3">
      <c r="A3221" s="88"/>
      <c r="B3221" s="183"/>
      <c r="C3221" s="183"/>
      <c r="D3221" s="183"/>
      <c r="E3221" s="183"/>
      <c r="F3221" s="183"/>
      <c r="G3221" s="183"/>
      <c r="J3221" s="183"/>
      <c r="K3221" s="183"/>
      <c r="L3221" s="183"/>
    </row>
    <row r="3222" spans="1:12" s="76" customFormat="1" x14ac:dyDescent="0.3">
      <c r="A3222" s="88"/>
      <c r="B3222" s="183"/>
      <c r="C3222" s="183"/>
      <c r="D3222" s="183"/>
      <c r="E3222" s="183"/>
      <c r="F3222" s="183"/>
      <c r="G3222" s="183"/>
      <c r="J3222" s="183"/>
      <c r="K3222" s="183"/>
      <c r="L3222" s="183"/>
    </row>
    <row r="3223" spans="1:12" s="76" customFormat="1" x14ac:dyDescent="0.3">
      <c r="A3223" s="88"/>
      <c r="B3223" s="183"/>
      <c r="C3223" s="183"/>
      <c r="D3223" s="183"/>
      <c r="E3223" s="183"/>
      <c r="F3223" s="183"/>
      <c r="G3223" s="183"/>
      <c r="J3223" s="183"/>
      <c r="K3223" s="183"/>
      <c r="L3223" s="183"/>
    </row>
    <row r="3224" spans="1:12" s="76" customFormat="1" x14ac:dyDescent="0.3">
      <c r="A3224" s="88"/>
      <c r="B3224" s="183"/>
      <c r="C3224" s="183"/>
      <c r="D3224" s="183"/>
      <c r="E3224" s="183"/>
      <c r="F3224" s="183"/>
      <c r="G3224" s="183"/>
      <c r="J3224" s="183"/>
      <c r="K3224" s="183"/>
      <c r="L3224" s="183"/>
    </row>
    <row r="3225" spans="1:12" s="76" customFormat="1" x14ac:dyDescent="0.3">
      <c r="A3225" s="88"/>
      <c r="B3225" s="183"/>
      <c r="C3225" s="183"/>
      <c r="D3225" s="183"/>
      <c r="E3225" s="183"/>
      <c r="F3225" s="183"/>
      <c r="G3225" s="183"/>
      <c r="J3225" s="183"/>
      <c r="K3225" s="183"/>
      <c r="L3225" s="183"/>
    </row>
    <row r="3226" spans="1:12" s="76" customFormat="1" x14ac:dyDescent="0.3">
      <c r="A3226" s="88"/>
      <c r="B3226" s="183"/>
      <c r="C3226" s="183"/>
      <c r="D3226" s="183"/>
      <c r="E3226" s="183"/>
      <c r="F3226" s="183"/>
      <c r="G3226" s="183"/>
      <c r="J3226" s="183"/>
      <c r="K3226" s="183"/>
      <c r="L3226" s="183"/>
    </row>
    <row r="3227" spans="1:12" s="76" customFormat="1" x14ac:dyDescent="0.3">
      <c r="A3227" s="88"/>
      <c r="B3227" s="183"/>
      <c r="C3227" s="183"/>
      <c r="D3227" s="183"/>
      <c r="E3227" s="183"/>
      <c r="F3227" s="183"/>
      <c r="G3227" s="183"/>
      <c r="J3227" s="183"/>
      <c r="K3227" s="183"/>
      <c r="L3227" s="183"/>
    </row>
    <row r="3228" spans="1:12" s="76" customFormat="1" x14ac:dyDescent="0.3">
      <c r="A3228" s="88"/>
      <c r="B3228" s="183"/>
      <c r="C3228" s="183"/>
      <c r="D3228" s="183"/>
      <c r="E3228" s="183"/>
      <c r="F3228" s="183"/>
      <c r="G3228" s="183"/>
      <c r="J3228" s="183"/>
      <c r="K3228" s="183"/>
      <c r="L3228" s="183"/>
    </row>
    <row r="3229" spans="1:12" s="76" customFormat="1" x14ac:dyDescent="0.3">
      <c r="A3229" s="88"/>
      <c r="B3229" s="183"/>
      <c r="C3229" s="183"/>
      <c r="D3229" s="183"/>
      <c r="E3229" s="183"/>
      <c r="F3229" s="183"/>
      <c r="G3229" s="183"/>
      <c r="J3229" s="183"/>
      <c r="K3229" s="183"/>
      <c r="L3229" s="183"/>
    </row>
    <row r="3230" spans="1:12" s="76" customFormat="1" x14ac:dyDescent="0.3">
      <c r="A3230" s="88"/>
      <c r="B3230" s="183"/>
      <c r="C3230" s="183"/>
      <c r="D3230" s="183"/>
      <c r="E3230" s="183"/>
      <c r="F3230" s="183"/>
      <c r="G3230" s="183"/>
      <c r="J3230" s="183"/>
      <c r="K3230" s="183"/>
      <c r="L3230" s="183"/>
    </row>
    <row r="3231" spans="1:12" s="76" customFormat="1" x14ac:dyDescent="0.3">
      <c r="A3231" s="88"/>
      <c r="B3231" s="183"/>
      <c r="C3231" s="183"/>
      <c r="D3231" s="183"/>
      <c r="E3231" s="183"/>
      <c r="F3231" s="183"/>
      <c r="G3231" s="183"/>
      <c r="J3231" s="183"/>
      <c r="K3231" s="183"/>
      <c r="L3231" s="183"/>
    </row>
    <row r="3232" spans="1:12" s="76" customFormat="1" x14ac:dyDescent="0.3">
      <c r="A3232" s="88"/>
      <c r="B3232" s="183"/>
      <c r="C3232" s="183"/>
      <c r="D3232" s="183"/>
      <c r="E3232" s="183"/>
      <c r="F3232" s="183"/>
      <c r="G3232" s="183"/>
      <c r="J3232" s="183"/>
      <c r="K3232" s="183"/>
      <c r="L3232" s="183"/>
    </row>
    <row r="3233" spans="1:12" s="76" customFormat="1" x14ac:dyDescent="0.3">
      <c r="A3233" s="88"/>
      <c r="B3233" s="183"/>
      <c r="C3233" s="183"/>
      <c r="D3233" s="183"/>
      <c r="E3233" s="183"/>
      <c r="F3233" s="183"/>
      <c r="G3233" s="183"/>
      <c r="J3233" s="183"/>
      <c r="K3233" s="183"/>
      <c r="L3233" s="183"/>
    </row>
    <row r="3234" spans="1:12" s="76" customFormat="1" x14ac:dyDescent="0.3">
      <c r="A3234" s="88"/>
      <c r="B3234" s="183"/>
      <c r="C3234" s="183"/>
      <c r="D3234" s="183"/>
      <c r="E3234" s="183"/>
      <c r="F3234" s="183"/>
      <c r="G3234" s="183"/>
      <c r="J3234" s="183"/>
      <c r="K3234" s="183"/>
      <c r="L3234" s="183"/>
    </row>
    <row r="3235" spans="1:12" s="76" customFormat="1" x14ac:dyDescent="0.3">
      <c r="A3235" s="88"/>
      <c r="B3235" s="183"/>
      <c r="C3235" s="183"/>
      <c r="D3235" s="183"/>
      <c r="E3235" s="183"/>
      <c r="F3235" s="183"/>
      <c r="G3235" s="183"/>
      <c r="J3235" s="183"/>
      <c r="K3235" s="183"/>
      <c r="L3235" s="183"/>
    </row>
    <row r="3236" spans="1:12" s="76" customFormat="1" x14ac:dyDescent="0.3">
      <c r="A3236" s="88"/>
      <c r="B3236" s="183"/>
      <c r="C3236" s="183"/>
      <c r="D3236" s="183"/>
      <c r="E3236" s="183"/>
      <c r="F3236" s="183"/>
      <c r="G3236" s="183"/>
      <c r="J3236" s="183"/>
      <c r="K3236" s="183"/>
      <c r="L3236" s="183"/>
    </row>
    <row r="3237" spans="1:12" s="76" customFormat="1" x14ac:dyDescent="0.3">
      <c r="A3237" s="88"/>
      <c r="B3237" s="183"/>
      <c r="C3237" s="183"/>
      <c r="D3237" s="183"/>
      <c r="E3237" s="183"/>
      <c r="F3237" s="183"/>
      <c r="G3237" s="183"/>
      <c r="J3237" s="183"/>
      <c r="K3237" s="183"/>
      <c r="L3237" s="183"/>
    </row>
    <row r="3238" spans="1:12" s="76" customFormat="1" x14ac:dyDescent="0.3">
      <c r="A3238" s="88"/>
      <c r="B3238" s="183"/>
      <c r="C3238" s="183"/>
      <c r="D3238" s="183"/>
      <c r="E3238" s="183"/>
      <c r="F3238" s="183"/>
      <c r="G3238" s="183"/>
      <c r="J3238" s="183"/>
      <c r="K3238" s="183"/>
      <c r="L3238" s="183"/>
    </row>
    <row r="3239" spans="1:12" s="76" customFormat="1" x14ac:dyDescent="0.3">
      <c r="A3239" s="88"/>
      <c r="B3239" s="183"/>
      <c r="C3239" s="183"/>
      <c r="D3239" s="183"/>
      <c r="E3239" s="183"/>
      <c r="F3239" s="183"/>
      <c r="G3239" s="183"/>
      <c r="J3239" s="183"/>
      <c r="K3239" s="183"/>
      <c r="L3239" s="183"/>
    </row>
    <row r="3240" spans="1:12" s="76" customFormat="1" x14ac:dyDescent="0.3">
      <c r="A3240" s="88"/>
      <c r="B3240" s="183"/>
      <c r="C3240" s="183"/>
      <c r="D3240" s="183"/>
      <c r="E3240" s="183"/>
      <c r="F3240" s="183"/>
      <c r="G3240" s="183"/>
      <c r="J3240" s="183"/>
      <c r="K3240" s="183"/>
      <c r="L3240" s="183"/>
    </row>
    <row r="3241" spans="1:12" s="76" customFormat="1" x14ac:dyDescent="0.3">
      <c r="A3241" s="88"/>
      <c r="B3241" s="183"/>
      <c r="C3241" s="183"/>
      <c r="D3241" s="183"/>
      <c r="E3241" s="183"/>
      <c r="F3241" s="183"/>
      <c r="G3241" s="183"/>
      <c r="J3241" s="183"/>
      <c r="K3241" s="183"/>
      <c r="L3241" s="183"/>
    </row>
    <row r="3242" spans="1:12" s="76" customFormat="1" x14ac:dyDescent="0.3">
      <c r="A3242" s="88"/>
      <c r="B3242" s="183"/>
      <c r="C3242" s="183"/>
      <c r="D3242" s="183"/>
      <c r="E3242" s="183"/>
      <c r="F3242" s="183"/>
      <c r="G3242" s="183"/>
      <c r="J3242" s="183"/>
      <c r="K3242" s="183"/>
      <c r="L3242" s="183"/>
    </row>
    <row r="3243" spans="1:12" s="76" customFormat="1" x14ac:dyDescent="0.3">
      <c r="A3243" s="88"/>
      <c r="B3243" s="183"/>
      <c r="C3243" s="183"/>
      <c r="D3243" s="183"/>
      <c r="E3243" s="183"/>
      <c r="F3243" s="183"/>
      <c r="G3243" s="183"/>
      <c r="J3243" s="183"/>
      <c r="K3243" s="183"/>
      <c r="L3243" s="183"/>
    </row>
    <row r="3244" spans="1:12" s="76" customFormat="1" x14ac:dyDescent="0.3">
      <c r="A3244" s="88"/>
      <c r="B3244" s="183"/>
      <c r="C3244" s="183"/>
      <c r="D3244" s="183"/>
      <c r="E3244" s="183"/>
      <c r="F3244" s="183"/>
      <c r="G3244" s="183"/>
      <c r="J3244" s="183"/>
      <c r="K3244" s="183"/>
      <c r="L3244" s="183"/>
    </row>
    <row r="3245" spans="1:12" s="76" customFormat="1" x14ac:dyDescent="0.3">
      <c r="A3245" s="88"/>
      <c r="B3245" s="183"/>
      <c r="C3245" s="183"/>
      <c r="D3245" s="183"/>
      <c r="E3245" s="183"/>
      <c r="F3245" s="183"/>
      <c r="G3245" s="183"/>
      <c r="J3245" s="183"/>
      <c r="K3245" s="183"/>
      <c r="L3245" s="183"/>
    </row>
    <row r="3246" spans="1:12" s="76" customFormat="1" x14ac:dyDescent="0.3">
      <c r="A3246" s="88"/>
      <c r="B3246" s="183"/>
      <c r="C3246" s="183"/>
      <c r="D3246" s="183"/>
      <c r="E3246" s="183"/>
      <c r="F3246" s="183"/>
      <c r="G3246" s="183"/>
      <c r="J3246" s="183"/>
      <c r="K3246" s="183"/>
      <c r="L3246" s="183"/>
    </row>
    <row r="3247" spans="1:12" s="76" customFormat="1" x14ac:dyDescent="0.3">
      <c r="A3247" s="88"/>
      <c r="B3247" s="183"/>
      <c r="C3247" s="183"/>
      <c r="D3247" s="183"/>
      <c r="E3247" s="183"/>
      <c r="F3247" s="183"/>
      <c r="G3247" s="183"/>
      <c r="J3247" s="183"/>
      <c r="K3247" s="183"/>
      <c r="L3247" s="183"/>
    </row>
    <row r="3248" spans="1:12" s="76" customFormat="1" x14ac:dyDescent="0.3">
      <c r="A3248" s="88"/>
      <c r="B3248" s="183"/>
      <c r="C3248" s="183"/>
      <c r="D3248" s="183"/>
      <c r="E3248" s="183"/>
      <c r="F3248" s="183"/>
      <c r="G3248" s="183"/>
      <c r="J3248" s="183"/>
      <c r="K3248" s="183"/>
      <c r="L3248" s="183"/>
    </row>
    <row r="3249" spans="1:13" s="76" customFormat="1" x14ac:dyDescent="0.3">
      <c r="A3249" s="88"/>
      <c r="B3249" s="183"/>
      <c r="C3249" s="183"/>
      <c r="D3249" s="183"/>
      <c r="E3249" s="183"/>
      <c r="F3249" s="183"/>
      <c r="G3249" s="183"/>
      <c r="J3249" s="183"/>
      <c r="K3249" s="183"/>
      <c r="L3249" s="183"/>
    </row>
    <row r="3250" spans="1:13" s="76" customFormat="1" x14ac:dyDescent="0.3">
      <c r="A3250" s="88"/>
      <c r="B3250" s="183"/>
      <c r="C3250" s="183"/>
      <c r="D3250" s="183"/>
      <c r="E3250" s="183"/>
      <c r="F3250" s="183"/>
      <c r="G3250" s="183"/>
      <c r="J3250" s="183"/>
      <c r="K3250" s="183"/>
      <c r="L3250" s="183"/>
    </row>
    <row r="3251" spans="1:13" s="76" customFormat="1" x14ac:dyDescent="0.3">
      <c r="A3251" s="88"/>
      <c r="B3251" s="183"/>
      <c r="C3251" s="183"/>
      <c r="D3251" s="183"/>
      <c r="E3251" s="183"/>
      <c r="F3251" s="183"/>
      <c r="G3251" s="183"/>
      <c r="J3251" s="183"/>
      <c r="K3251" s="183"/>
      <c r="L3251" s="183"/>
    </row>
    <row r="3252" spans="1:13" s="76" customFormat="1" x14ac:dyDescent="0.3">
      <c r="A3252" s="88"/>
      <c r="B3252" s="183"/>
      <c r="C3252" s="183"/>
      <c r="D3252" s="183"/>
      <c r="E3252" s="183"/>
      <c r="F3252" s="183"/>
      <c r="G3252" s="183"/>
      <c r="J3252" s="183"/>
      <c r="K3252" s="183"/>
      <c r="L3252" s="183"/>
    </row>
    <row r="3253" spans="1:13" s="76" customFormat="1" x14ac:dyDescent="0.3">
      <c r="A3253" s="88"/>
      <c r="B3253" s="183"/>
      <c r="C3253" s="183"/>
      <c r="D3253" s="183"/>
      <c r="E3253" s="183"/>
      <c r="F3253" s="183"/>
      <c r="G3253" s="183"/>
      <c r="J3253" s="183"/>
      <c r="K3253" s="183"/>
      <c r="L3253" s="183"/>
    </row>
    <row r="3254" spans="1:13" s="76" customFormat="1" x14ac:dyDescent="0.3">
      <c r="A3254" s="88"/>
      <c r="B3254" s="183"/>
      <c r="C3254" s="183"/>
      <c r="D3254" s="183"/>
      <c r="E3254" s="183"/>
      <c r="F3254" s="183"/>
      <c r="G3254" s="183"/>
      <c r="J3254" s="183"/>
      <c r="K3254" s="183"/>
      <c r="L3254" s="183"/>
    </row>
    <row r="3255" spans="1:13" s="76" customFormat="1" x14ac:dyDescent="0.3">
      <c r="A3255" s="88"/>
      <c r="B3255" s="183"/>
      <c r="C3255" s="183"/>
      <c r="D3255" s="183"/>
      <c r="E3255" s="183"/>
      <c r="F3255" s="183"/>
      <c r="G3255" s="183"/>
      <c r="J3255" s="183"/>
      <c r="K3255" s="183"/>
      <c r="L3255" s="183"/>
    </row>
    <row r="3256" spans="1:13" s="76" customFormat="1" x14ac:dyDescent="0.3">
      <c r="A3256" s="88"/>
      <c r="B3256" s="183"/>
      <c r="C3256" s="183"/>
      <c r="D3256" s="183"/>
      <c r="E3256" s="183"/>
      <c r="F3256" s="183"/>
      <c r="G3256" s="183"/>
      <c r="J3256" s="183"/>
      <c r="K3256" s="183"/>
      <c r="L3256" s="183"/>
    </row>
    <row r="3257" spans="1:13" s="76" customFormat="1" x14ac:dyDescent="0.3">
      <c r="A3257" s="88"/>
      <c r="B3257" s="183"/>
      <c r="C3257" s="183"/>
      <c r="D3257" s="183"/>
      <c r="E3257" s="183"/>
      <c r="F3257" s="183"/>
      <c r="G3257" s="183"/>
      <c r="J3257" s="183"/>
      <c r="K3257" s="183"/>
      <c r="L3257" s="183"/>
    </row>
    <row r="3258" spans="1:13" s="76" customFormat="1" x14ac:dyDescent="0.3">
      <c r="A3258" s="88"/>
      <c r="B3258" s="183"/>
      <c r="C3258" s="183"/>
      <c r="D3258" s="183"/>
      <c r="E3258" s="183"/>
      <c r="F3258" s="183"/>
      <c r="G3258" s="183"/>
      <c r="J3258" s="183"/>
      <c r="K3258" s="183"/>
      <c r="L3258" s="183"/>
    </row>
    <row r="3259" spans="1:13" s="76" customFormat="1" x14ac:dyDescent="0.3">
      <c r="A3259" s="88"/>
      <c r="B3259" s="183"/>
      <c r="C3259" s="183"/>
      <c r="D3259" s="183"/>
      <c r="E3259" s="183"/>
      <c r="F3259" s="183"/>
      <c r="G3259" s="183"/>
      <c r="J3259" s="183"/>
      <c r="K3259" s="183"/>
      <c r="L3259" s="183"/>
    </row>
    <row r="3260" spans="1:13" s="76" customFormat="1" x14ac:dyDescent="0.3">
      <c r="A3260" s="88"/>
      <c r="B3260" s="183"/>
      <c r="C3260" s="183"/>
      <c r="D3260" s="183"/>
      <c r="E3260" s="183"/>
      <c r="F3260" s="183"/>
      <c r="G3260" s="183"/>
      <c r="J3260" s="183"/>
      <c r="K3260" s="183"/>
      <c r="L3260" s="183"/>
    </row>
    <row r="3261" spans="1:13" s="76" customFormat="1" x14ac:dyDescent="0.3">
      <c r="A3261" s="88"/>
      <c r="B3261" s="183"/>
      <c r="C3261" s="183"/>
      <c r="D3261" s="183"/>
      <c r="E3261" s="183"/>
      <c r="F3261" s="183"/>
      <c r="G3261" s="183"/>
      <c r="J3261" s="183"/>
      <c r="K3261" s="183"/>
      <c r="L3261" s="183"/>
    </row>
    <row r="3262" spans="1:13" s="76" customFormat="1" x14ac:dyDescent="0.5">
      <c r="A3262" s="88"/>
      <c r="B3262" s="183"/>
      <c r="C3262" s="183"/>
      <c r="D3262" s="183"/>
      <c r="E3262" s="183"/>
      <c r="F3262" s="183"/>
      <c r="G3262" s="183"/>
      <c r="H3262" s="91"/>
      <c r="J3262" s="183"/>
      <c r="K3262" s="183"/>
      <c r="L3262" s="183"/>
      <c r="M3262" s="92"/>
    </row>
    <row r="3263" spans="1:13" s="76" customFormat="1" x14ac:dyDescent="0.3">
      <c r="A3263" s="88"/>
      <c r="B3263" s="183"/>
      <c r="C3263" s="183"/>
      <c r="D3263" s="183"/>
      <c r="E3263" s="183"/>
      <c r="F3263" s="183"/>
      <c r="G3263" s="183"/>
      <c r="J3263" s="183"/>
      <c r="K3263" s="183"/>
      <c r="L3263" s="183"/>
    </row>
    <row r="3264" spans="1:13" s="76" customFormat="1" x14ac:dyDescent="0.3">
      <c r="A3264" s="88"/>
      <c r="B3264" s="183"/>
      <c r="C3264" s="183"/>
      <c r="D3264" s="183"/>
      <c r="E3264" s="183"/>
      <c r="F3264" s="183"/>
      <c r="G3264" s="183"/>
      <c r="J3264" s="183"/>
      <c r="K3264" s="183"/>
      <c r="L3264" s="183"/>
    </row>
    <row r="3265" spans="1:12" s="76" customFormat="1" x14ac:dyDescent="0.3">
      <c r="A3265" s="88"/>
      <c r="B3265" s="183"/>
      <c r="C3265" s="183"/>
      <c r="D3265" s="183"/>
      <c r="E3265" s="183"/>
      <c r="F3265" s="183"/>
      <c r="G3265" s="183"/>
      <c r="J3265" s="183"/>
      <c r="K3265" s="183"/>
      <c r="L3265" s="183"/>
    </row>
    <row r="3266" spans="1:12" s="76" customFormat="1" x14ac:dyDescent="0.3">
      <c r="A3266" s="88"/>
      <c r="B3266" s="183"/>
      <c r="C3266" s="183"/>
      <c r="D3266" s="183"/>
      <c r="E3266" s="183"/>
      <c r="F3266" s="183"/>
      <c r="G3266" s="183"/>
      <c r="J3266" s="183"/>
      <c r="K3266" s="183"/>
      <c r="L3266" s="183"/>
    </row>
    <row r="3267" spans="1:12" s="76" customFormat="1" x14ac:dyDescent="0.3">
      <c r="A3267" s="88"/>
      <c r="B3267" s="183"/>
      <c r="C3267" s="183"/>
      <c r="D3267" s="183"/>
      <c r="E3267" s="183"/>
      <c r="F3267" s="183"/>
      <c r="G3267" s="183"/>
      <c r="J3267" s="183"/>
      <c r="K3267" s="183"/>
      <c r="L3267" s="183"/>
    </row>
    <row r="3268" spans="1:12" s="76" customFormat="1" x14ac:dyDescent="0.3">
      <c r="A3268" s="88"/>
      <c r="B3268" s="183"/>
      <c r="C3268" s="183"/>
      <c r="D3268" s="183"/>
      <c r="E3268" s="183"/>
      <c r="F3268" s="183"/>
      <c r="G3268" s="183"/>
      <c r="J3268" s="183"/>
      <c r="K3268" s="183"/>
      <c r="L3268" s="183"/>
    </row>
    <row r="3269" spans="1:12" s="76" customFormat="1" x14ac:dyDescent="0.3">
      <c r="A3269" s="88"/>
      <c r="B3269" s="183"/>
      <c r="C3269" s="183"/>
      <c r="D3269" s="183"/>
      <c r="E3269" s="183"/>
      <c r="F3269" s="183"/>
      <c r="G3269" s="183"/>
      <c r="J3269" s="183"/>
      <c r="K3269" s="183"/>
      <c r="L3269" s="183"/>
    </row>
    <row r="3270" spans="1:12" s="76" customFormat="1" x14ac:dyDescent="0.3">
      <c r="A3270" s="88"/>
      <c r="B3270" s="183"/>
      <c r="C3270" s="183"/>
      <c r="D3270" s="183"/>
      <c r="E3270" s="183"/>
      <c r="F3270" s="183"/>
      <c r="G3270" s="183"/>
      <c r="J3270" s="183"/>
      <c r="K3270" s="183"/>
      <c r="L3270" s="183"/>
    </row>
    <row r="3271" spans="1:12" s="76" customFormat="1" x14ac:dyDescent="0.3">
      <c r="A3271" s="88"/>
      <c r="B3271" s="183"/>
      <c r="C3271" s="183"/>
      <c r="D3271" s="183"/>
      <c r="E3271" s="183"/>
      <c r="F3271" s="183"/>
      <c r="G3271" s="183"/>
      <c r="J3271" s="183"/>
      <c r="K3271" s="183"/>
      <c r="L3271" s="183"/>
    </row>
    <row r="3272" spans="1:12" s="76" customFormat="1" x14ac:dyDescent="0.3">
      <c r="A3272" s="88"/>
      <c r="B3272" s="183"/>
      <c r="C3272" s="183"/>
      <c r="D3272" s="183"/>
      <c r="E3272" s="183"/>
      <c r="F3272" s="183"/>
      <c r="G3272" s="183"/>
      <c r="J3272" s="183"/>
      <c r="K3272" s="183"/>
      <c r="L3272" s="183"/>
    </row>
    <row r="3273" spans="1:12" s="76" customFormat="1" x14ac:dyDescent="0.3">
      <c r="A3273" s="88"/>
      <c r="B3273" s="183"/>
      <c r="C3273" s="183"/>
      <c r="D3273" s="183"/>
      <c r="E3273" s="183"/>
      <c r="F3273" s="183"/>
      <c r="G3273" s="183"/>
      <c r="J3273" s="183"/>
      <c r="K3273" s="183"/>
      <c r="L3273" s="183"/>
    </row>
    <row r="3274" spans="1:12" s="76" customFormat="1" x14ac:dyDescent="0.3">
      <c r="A3274" s="88"/>
      <c r="B3274" s="183"/>
      <c r="C3274" s="183"/>
      <c r="D3274" s="183"/>
      <c r="E3274" s="183"/>
      <c r="F3274" s="183"/>
      <c r="G3274" s="183"/>
      <c r="J3274" s="183"/>
      <c r="K3274" s="183"/>
      <c r="L3274" s="183"/>
    </row>
    <row r="3275" spans="1:12" s="76" customFormat="1" x14ac:dyDescent="0.3">
      <c r="A3275" s="88"/>
      <c r="B3275" s="183"/>
      <c r="C3275" s="183"/>
      <c r="D3275" s="183"/>
      <c r="E3275" s="183"/>
      <c r="F3275" s="183"/>
      <c r="G3275" s="183"/>
      <c r="J3275" s="183"/>
      <c r="K3275" s="183"/>
      <c r="L3275" s="183"/>
    </row>
    <row r="3276" spans="1:12" s="76" customFormat="1" x14ac:dyDescent="0.3">
      <c r="A3276" s="88"/>
      <c r="B3276" s="183"/>
      <c r="C3276" s="183"/>
      <c r="D3276" s="183"/>
      <c r="E3276" s="183"/>
      <c r="F3276" s="183"/>
      <c r="G3276" s="183"/>
      <c r="J3276" s="183"/>
      <c r="K3276" s="183"/>
      <c r="L3276" s="183"/>
    </row>
    <row r="3277" spans="1:12" s="76" customFormat="1" x14ac:dyDescent="0.3">
      <c r="A3277" s="88"/>
      <c r="B3277" s="183"/>
      <c r="C3277" s="183"/>
      <c r="D3277" s="183"/>
      <c r="E3277" s="183"/>
      <c r="F3277" s="183"/>
      <c r="G3277" s="183"/>
      <c r="J3277" s="183"/>
      <c r="K3277" s="183"/>
      <c r="L3277" s="183"/>
    </row>
    <row r="3278" spans="1:12" s="76" customFormat="1" x14ac:dyDescent="0.3">
      <c r="A3278" s="88"/>
      <c r="B3278" s="183"/>
      <c r="C3278" s="183"/>
      <c r="D3278" s="183"/>
      <c r="E3278" s="183"/>
      <c r="F3278" s="183"/>
      <c r="G3278" s="183"/>
      <c r="J3278" s="183"/>
      <c r="K3278" s="183"/>
      <c r="L3278" s="183"/>
    </row>
    <row r="3279" spans="1:12" s="76" customFormat="1" x14ac:dyDescent="0.3">
      <c r="A3279" s="88"/>
      <c r="B3279" s="183"/>
      <c r="C3279" s="183"/>
      <c r="D3279" s="183"/>
      <c r="E3279" s="183"/>
      <c r="F3279" s="183"/>
      <c r="G3279" s="183"/>
      <c r="J3279" s="183"/>
      <c r="K3279" s="183"/>
      <c r="L3279" s="183"/>
    </row>
    <row r="3280" spans="1:12" s="76" customFormat="1" x14ac:dyDescent="0.3">
      <c r="A3280" s="88"/>
      <c r="B3280" s="183"/>
      <c r="C3280" s="183"/>
      <c r="D3280" s="183"/>
      <c r="E3280" s="183"/>
      <c r="F3280" s="183"/>
      <c r="G3280" s="183"/>
      <c r="J3280" s="183"/>
      <c r="K3280" s="183"/>
      <c r="L3280" s="183"/>
    </row>
    <row r="3281" spans="1:13" s="76" customFormat="1" x14ac:dyDescent="0.3">
      <c r="A3281" s="88"/>
      <c r="B3281" s="183"/>
      <c r="C3281" s="183"/>
      <c r="D3281" s="183"/>
      <c r="E3281" s="183"/>
      <c r="F3281" s="183"/>
      <c r="G3281" s="183"/>
      <c r="J3281" s="183"/>
      <c r="K3281" s="183"/>
      <c r="L3281" s="183"/>
    </row>
    <row r="3282" spans="1:13" s="76" customFormat="1" x14ac:dyDescent="0.3">
      <c r="A3282" s="88"/>
      <c r="B3282" s="183"/>
      <c r="C3282" s="183"/>
      <c r="D3282" s="183"/>
      <c r="E3282" s="183"/>
      <c r="F3282" s="183"/>
      <c r="G3282" s="183"/>
      <c r="J3282" s="183"/>
      <c r="K3282" s="183"/>
      <c r="L3282" s="183"/>
    </row>
    <row r="3283" spans="1:13" s="76" customFormat="1" x14ac:dyDescent="0.3">
      <c r="A3283" s="88"/>
      <c r="B3283" s="183"/>
      <c r="C3283" s="183"/>
      <c r="D3283" s="183"/>
      <c r="E3283" s="183"/>
      <c r="F3283" s="183"/>
      <c r="G3283" s="183"/>
      <c r="J3283" s="183"/>
      <c r="K3283" s="183"/>
      <c r="L3283" s="183"/>
    </row>
    <row r="3284" spans="1:13" s="76" customFormat="1" x14ac:dyDescent="0.3">
      <c r="A3284" s="88"/>
      <c r="B3284" s="183"/>
      <c r="C3284" s="183"/>
      <c r="D3284" s="183"/>
      <c r="E3284" s="183"/>
      <c r="F3284" s="183"/>
      <c r="G3284" s="183"/>
      <c r="J3284" s="183"/>
      <c r="K3284" s="183"/>
      <c r="L3284" s="183"/>
    </row>
    <row r="3285" spans="1:13" s="76" customFormat="1" x14ac:dyDescent="0.3">
      <c r="A3285" s="88"/>
      <c r="B3285" s="183"/>
      <c r="C3285" s="183"/>
      <c r="D3285" s="183"/>
      <c r="E3285" s="183"/>
      <c r="F3285" s="183"/>
      <c r="G3285" s="183"/>
      <c r="J3285" s="183"/>
      <c r="K3285" s="183"/>
      <c r="L3285" s="183"/>
    </row>
    <row r="3286" spans="1:13" s="76" customFormat="1" x14ac:dyDescent="0.3">
      <c r="A3286" s="88"/>
      <c r="B3286" s="183"/>
      <c r="C3286" s="183"/>
      <c r="D3286" s="183"/>
      <c r="E3286" s="183"/>
      <c r="F3286" s="183"/>
      <c r="G3286" s="183"/>
      <c r="J3286" s="183"/>
      <c r="K3286" s="183"/>
      <c r="L3286" s="183"/>
    </row>
    <row r="3287" spans="1:13" s="76" customFormat="1" x14ac:dyDescent="0.3">
      <c r="A3287" s="88"/>
      <c r="B3287" s="183"/>
      <c r="C3287" s="183"/>
      <c r="D3287" s="183"/>
      <c r="E3287" s="183"/>
      <c r="F3287" s="183"/>
      <c r="G3287" s="183"/>
      <c r="J3287" s="183"/>
      <c r="K3287" s="183"/>
      <c r="L3287" s="183"/>
    </row>
    <row r="3288" spans="1:13" s="76" customFormat="1" x14ac:dyDescent="0.3">
      <c r="A3288" s="88"/>
      <c r="B3288" s="183"/>
      <c r="C3288" s="183"/>
      <c r="D3288" s="183"/>
      <c r="E3288" s="183"/>
      <c r="F3288" s="183"/>
      <c r="G3288" s="183"/>
      <c r="J3288" s="183"/>
      <c r="K3288" s="183"/>
      <c r="L3288" s="183"/>
    </row>
    <row r="3289" spans="1:13" s="76" customFormat="1" x14ac:dyDescent="0.3">
      <c r="A3289" s="88"/>
      <c r="B3289" s="183"/>
      <c r="C3289" s="183"/>
      <c r="D3289" s="183"/>
      <c r="E3289" s="183"/>
      <c r="F3289" s="183"/>
      <c r="G3289" s="183"/>
      <c r="J3289" s="183"/>
      <c r="K3289" s="183"/>
      <c r="L3289" s="183"/>
    </row>
    <row r="3290" spans="1:13" s="76" customFormat="1" x14ac:dyDescent="0.3">
      <c r="A3290" s="88"/>
      <c r="B3290" s="183"/>
      <c r="C3290" s="183"/>
      <c r="D3290" s="183"/>
      <c r="E3290" s="183"/>
      <c r="F3290" s="183"/>
      <c r="G3290" s="183"/>
      <c r="J3290" s="183"/>
      <c r="K3290" s="183"/>
      <c r="L3290" s="183"/>
      <c r="M3290" s="87"/>
    </row>
    <row r="3291" spans="1:13" s="76" customFormat="1" x14ac:dyDescent="0.3">
      <c r="A3291" s="88"/>
      <c r="B3291" s="183"/>
      <c r="C3291" s="183"/>
      <c r="D3291" s="183"/>
      <c r="E3291" s="183"/>
      <c r="F3291" s="183"/>
      <c r="G3291" s="183"/>
      <c r="J3291" s="183"/>
      <c r="K3291" s="183"/>
      <c r="L3291" s="183"/>
    </row>
    <row r="3292" spans="1:13" s="76" customFormat="1" x14ac:dyDescent="0.3">
      <c r="A3292" s="88"/>
      <c r="B3292" s="183"/>
      <c r="C3292" s="183"/>
      <c r="D3292" s="183"/>
      <c r="E3292" s="183"/>
      <c r="F3292" s="183"/>
      <c r="G3292" s="183"/>
      <c r="J3292" s="183"/>
      <c r="K3292" s="183"/>
      <c r="L3292" s="183"/>
    </row>
    <row r="3293" spans="1:13" s="76" customFormat="1" x14ac:dyDescent="0.3">
      <c r="A3293" s="88"/>
      <c r="B3293" s="183"/>
      <c r="C3293" s="183"/>
      <c r="D3293" s="183"/>
      <c r="E3293" s="183"/>
      <c r="F3293" s="183"/>
      <c r="G3293" s="183"/>
      <c r="J3293" s="183"/>
      <c r="K3293" s="183"/>
      <c r="L3293" s="183"/>
    </row>
    <row r="3294" spans="1:13" s="76" customFormat="1" x14ac:dyDescent="0.3">
      <c r="A3294" s="88"/>
      <c r="B3294" s="183"/>
      <c r="C3294" s="183"/>
      <c r="D3294" s="183"/>
      <c r="E3294" s="183"/>
      <c r="F3294" s="183"/>
      <c r="G3294" s="183"/>
      <c r="J3294" s="183"/>
      <c r="K3294" s="183"/>
      <c r="L3294" s="183"/>
    </row>
    <row r="3295" spans="1:13" s="76" customFormat="1" x14ac:dyDescent="0.3">
      <c r="A3295" s="88"/>
      <c r="B3295" s="183"/>
      <c r="C3295" s="183"/>
      <c r="D3295" s="183"/>
      <c r="E3295" s="183"/>
      <c r="F3295" s="183"/>
      <c r="G3295" s="183"/>
      <c r="J3295" s="183"/>
      <c r="K3295" s="183"/>
      <c r="L3295" s="183"/>
    </row>
    <row r="3296" spans="1:13" s="76" customFormat="1" x14ac:dyDescent="0.3">
      <c r="A3296" s="88"/>
      <c r="B3296" s="183"/>
      <c r="C3296" s="183"/>
      <c r="D3296" s="183"/>
      <c r="E3296" s="183"/>
      <c r="F3296" s="183"/>
      <c r="G3296" s="183"/>
      <c r="J3296" s="183"/>
      <c r="K3296" s="183"/>
      <c r="L3296" s="183"/>
    </row>
    <row r="3297" spans="1:12" s="76" customFormat="1" x14ac:dyDescent="0.3">
      <c r="A3297" s="88"/>
      <c r="B3297" s="183"/>
      <c r="C3297" s="183"/>
      <c r="D3297" s="183"/>
      <c r="E3297" s="183"/>
      <c r="F3297" s="183"/>
      <c r="G3297" s="183"/>
      <c r="J3297" s="183"/>
      <c r="K3297" s="183"/>
      <c r="L3297" s="183"/>
    </row>
    <row r="3298" spans="1:12" s="76" customFormat="1" x14ac:dyDescent="0.3">
      <c r="A3298" s="88"/>
      <c r="B3298" s="183"/>
      <c r="C3298" s="183"/>
      <c r="D3298" s="183"/>
      <c r="E3298" s="183"/>
      <c r="F3298" s="183"/>
      <c r="G3298" s="183"/>
      <c r="J3298" s="183"/>
      <c r="K3298" s="183"/>
      <c r="L3298" s="183"/>
    </row>
    <row r="3299" spans="1:12" s="76" customFormat="1" x14ac:dyDescent="0.3">
      <c r="A3299" s="88"/>
      <c r="B3299" s="183"/>
      <c r="C3299" s="183"/>
      <c r="D3299" s="183"/>
      <c r="E3299" s="183"/>
      <c r="F3299" s="183"/>
      <c r="G3299" s="183"/>
      <c r="J3299" s="183"/>
      <c r="K3299" s="183"/>
      <c r="L3299" s="183"/>
    </row>
    <row r="3300" spans="1:12" s="76" customFormat="1" x14ac:dyDescent="0.3">
      <c r="A3300" s="88"/>
      <c r="B3300" s="183"/>
      <c r="C3300" s="183"/>
      <c r="D3300" s="183"/>
      <c r="E3300" s="183"/>
      <c r="F3300" s="183"/>
      <c r="G3300" s="183"/>
      <c r="J3300" s="183"/>
      <c r="K3300" s="183"/>
      <c r="L3300" s="183"/>
    </row>
    <row r="3301" spans="1:12" s="76" customFormat="1" x14ac:dyDescent="0.3">
      <c r="A3301" s="88"/>
      <c r="B3301" s="183"/>
      <c r="C3301" s="183"/>
      <c r="D3301" s="183"/>
      <c r="E3301" s="183"/>
      <c r="F3301" s="183"/>
      <c r="G3301" s="183"/>
      <c r="J3301" s="183"/>
      <c r="K3301" s="183"/>
      <c r="L3301" s="183"/>
    </row>
    <row r="3302" spans="1:12" s="76" customFormat="1" x14ac:dyDescent="0.3">
      <c r="A3302" s="88"/>
      <c r="B3302" s="183"/>
      <c r="C3302" s="183"/>
      <c r="D3302" s="183"/>
      <c r="E3302" s="183"/>
      <c r="F3302" s="183"/>
      <c r="G3302" s="183"/>
      <c r="J3302" s="183"/>
      <c r="K3302" s="183"/>
      <c r="L3302" s="183"/>
    </row>
    <row r="3303" spans="1:12" s="76" customFormat="1" x14ac:dyDescent="0.3">
      <c r="A3303" s="88"/>
      <c r="B3303" s="183"/>
      <c r="C3303" s="183"/>
      <c r="D3303" s="183"/>
      <c r="E3303" s="183"/>
      <c r="F3303" s="183"/>
      <c r="G3303" s="183"/>
      <c r="J3303" s="183"/>
      <c r="K3303" s="183"/>
      <c r="L3303" s="183"/>
    </row>
    <row r="3304" spans="1:12" s="76" customFormat="1" x14ac:dyDescent="0.3">
      <c r="A3304" s="88"/>
      <c r="B3304" s="183"/>
      <c r="C3304" s="183"/>
      <c r="D3304" s="183"/>
      <c r="E3304" s="183"/>
      <c r="F3304" s="183"/>
      <c r="G3304" s="183"/>
      <c r="J3304" s="183"/>
      <c r="K3304" s="183"/>
      <c r="L3304" s="183"/>
    </row>
    <row r="3305" spans="1:12" s="76" customFormat="1" x14ac:dyDescent="0.3">
      <c r="A3305" s="88"/>
      <c r="B3305" s="183"/>
      <c r="C3305" s="183"/>
      <c r="D3305" s="183"/>
      <c r="E3305" s="183"/>
      <c r="F3305" s="183"/>
      <c r="G3305" s="183"/>
      <c r="J3305" s="183"/>
      <c r="K3305" s="183"/>
      <c r="L3305" s="183"/>
    </row>
    <row r="3306" spans="1:12" s="76" customFormat="1" x14ac:dyDescent="0.3">
      <c r="A3306" s="88"/>
      <c r="B3306" s="183"/>
      <c r="C3306" s="183"/>
      <c r="D3306" s="183"/>
      <c r="E3306" s="183"/>
      <c r="F3306" s="183"/>
      <c r="G3306" s="183"/>
      <c r="J3306" s="183"/>
      <c r="K3306" s="183"/>
      <c r="L3306" s="183"/>
    </row>
    <row r="3307" spans="1:12" s="76" customFormat="1" x14ac:dyDescent="0.3">
      <c r="A3307" s="88"/>
      <c r="B3307" s="183"/>
      <c r="C3307" s="183"/>
      <c r="D3307" s="183"/>
      <c r="E3307" s="183"/>
      <c r="F3307" s="183"/>
      <c r="G3307" s="183"/>
      <c r="J3307" s="183"/>
      <c r="K3307" s="183"/>
      <c r="L3307" s="183"/>
    </row>
    <row r="3308" spans="1:12" s="76" customFormat="1" x14ac:dyDescent="0.3">
      <c r="A3308" s="88"/>
      <c r="B3308" s="183"/>
      <c r="C3308" s="183"/>
      <c r="D3308" s="183"/>
      <c r="E3308" s="183"/>
      <c r="F3308" s="183"/>
      <c r="G3308" s="183"/>
      <c r="J3308" s="183"/>
      <c r="K3308" s="183"/>
      <c r="L3308" s="183"/>
    </row>
    <row r="3309" spans="1:12" s="76" customFormat="1" x14ac:dyDescent="0.3">
      <c r="A3309" s="88"/>
      <c r="B3309" s="183"/>
      <c r="C3309" s="183"/>
      <c r="D3309" s="183"/>
      <c r="E3309" s="183"/>
      <c r="F3309" s="183"/>
      <c r="G3309" s="183"/>
      <c r="J3309" s="183"/>
      <c r="K3309" s="183"/>
      <c r="L3309" s="183"/>
    </row>
    <row r="3310" spans="1:12" s="76" customFormat="1" x14ac:dyDescent="0.3">
      <c r="A3310" s="88"/>
      <c r="B3310" s="183"/>
      <c r="C3310" s="183"/>
      <c r="D3310" s="183"/>
      <c r="E3310" s="183"/>
      <c r="F3310" s="183"/>
      <c r="G3310" s="183"/>
      <c r="J3310" s="183"/>
      <c r="K3310" s="183"/>
      <c r="L3310" s="183"/>
    </row>
    <row r="3311" spans="1:12" s="76" customFormat="1" x14ac:dyDescent="0.3">
      <c r="A3311" s="88"/>
      <c r="B3311" s="183"/>
      <c r="C3311" s="183"/>
      <c r="D3311" s="183"/>
      <c r="E3311" s="183"/>
      <c r="F3311" s="183"/>
      <c r="G3311" s="183"/>
      <c r="J3311" s="183"/>
      <c r="K3311" s="183"/>
      <c r="L3311" s="183"/>
    </row>
    <row r="3312" spans="1:12" s="76" customFormat="1" x14ac:dyDescent="0.3">
      <c r="A3312" s="88"/>
      <c r="B3312" s="183"/>
      <c r="C3312" s="183"/>
      <c r="D3312" s="183"/>
      <c r="E3312" s="183"/>
      <c r="F3312" s="183"/>
      <c r="G3312" s="183"/>
      <c r="J3312" s="183"/>
      <c r="K3312" s="183"/>
      <c r="L3312" s="183"/>
    </row>
    <row r="3313" spans="1:12" s="76" customFormat="1" x14ac:dyDescent="0.3">
      <c r="A3313" s="88"/>
      <c r="B3313" s="183"/>
      <c r="C3313" s="183"/>
      <c r="D3313" s="183"/>
      <c r="E3313" s="183"/>
      <c r="F3313" s="183"/>
      <c r="G3313" s="183"/>
      <c r="J3313" s="183"/>
      <c r="K3313" s="183"/>
      <c r="L3313" s="183"/>
    </row>
    <row r="3314" spans="1:12" s="76" customFormat="1" x14ac:dyDescent="0.3">
      <c r="A3314" s="88"/>
      <c r="B3314" s="183"/>
      <c r="C3314" s="183"/>
      <c r="D3314" s="183"/>
      <c r="E3314" s="183"/>
      <c r="F3314" s="183"/>
      <c r="G3314" s="183"/>
      <c r="J3314" s="183"/>
      <c r="K3314" s="183"/>
      <c r="L3314" s="183"/>
    </row>
    <row r="3315" spans="1:12" s="76" customFormat="1" x14ac:dyDescent="0.3">
      <c r="A3315" s="88"/>
      <c r="B3315" s="183"/>
      <c r="C3315" s="183"/>
      <c r="D3315" s="183"/>
      <c r="E3315" s="183"/>
      <c r="F3315" s="183"/>
      <c r="G3315" s="183"/>
      <c r="J3315" s="183"/>
      <c r="K3315" s="183"/>
      <c r="L3315" s="183"/>
    </row>
    <row r="3316" spans="1:12" s="76" customFormat="1" x14ac:dyDescent="0.3">
      <c r="A3316" s="88"/>
      <c r="B3316" s="183"/>
      <c r="C3316" s="183"/>
      <c r="D3316" s="183"/>
      <c r="E3316" s="183"/>
      <c r="F3316" s="183"/>
      <c r="G3316" s="183"/>
      <c r="J3316" s="183"/>
      <c r="K3316" s="183"/>
      <c r="L3316" s="183"/>
    </row>
    <row r="3317" spans="1:12" s="76" customFormat="1" x14ac:dyDescent="0.3">
      <c r="A3317" s="88"/>
      <c r="B3317" s="183"/>
      <c r="C3317" s="183"/>
      <c r="D3317" s="183"/>
      <c r="E3317" s="183"/>
      <c r="F3317" s="183"/>
      <c r="G3317" s="183"/>
      <c r="J3317" s="183"/>
      <c r="K3317" s="183"/>
      <c r="L3317" s="183"/>
    </row>
    <row r="3318" spans="1:12" s="76" customFormat="1" x14ac:dyDescent="0.3">
      <c r="A3318" s="88"/>
      <c r="B3318" s="183"/>
      <c r="C3318" s="183"/>
      <c r="D3318" s="183"/>
      <c r="E3318" s="183"/>
      <c r="F3318" s="183"/>
      <c r="G3318" s="183"/>
      <c r="J3318" s="183"/>
      <c r="K3318" s="183"/>
      <c r="L3318" s="183"/>
    </row>
    <row r="3319" spans="1:12" s="76" customFormat="1" x14ac:dyDescent="0.3">
      <c r="A3319" s="88"/>
      <c r="B3319" s="183"/>
      <c r="C3319" s="183"/>
      <c r="D3319" s="183"/>
      <c r="E3319" s="183"/>
      <c r="F3319" s="183"/>
      <c r="G3319" s="183"/>
      <c r="J3319" s="183"/>
      <c r="K3319" s="183"/>
      <c r="L3319" s="183"/>
    </row>
    <row r="3320" spans="1:12" s="76" customFormat="1" x14ac:dyDescent="0.3">
      <c r="A3320" s="88"/>
      <c r="B3320" s="183"/>
      <c r="C3320" s="183"/>
      <c r="D3320" s="183"/>
      <c r="E3320" s="183"/>
      <c r="F3320" s="183"/>
      <c r="G3320" s="183"/>
      <c r="J3320" s="183"/>
      <c r="K3320" s="183"/>
      <c r="L3320" s="183"/>
    </row>
    <row r="3321" spans="1:12" s="76" customFormat="1" x14ac:dyDescent="0.3">
      <c r="A3321" s="88"/>
      <c r="B3321" s="183"/>
      <c r="C3321" s="183"/>
      <c r="D3321" s="183"/>
      <c r="E3321" s="183"/>
      <c r="F3321" s="183"/>
      <c r="G3321" s="183"/>
      <c r="J3321" s="183"/>
      <c r="K3321" s="183"/>
      <c r="L3321" s="183"/>
    </row>
    <row r="3322" spans="1:12" s="76" customFormat="1" x14ac:dyDescent="0.3">
      <c r="A3322" s="88"/>
      <c r="B3322" s="183"/>
      <c r="C3322" s="183"/>
      <c r="D3322" s="183"/>
      <c r="E3322" s="183"/>
      <c r="F3322" s="183"/>
      <c r="G3322" s="183"/>
      <c r="J3322" s="183"/>
      <c r="K3322" s="183"/>
      <c r="L3322" s="183"/>
    </row>
    <row r="3323" spans="1:12" s="76" customFormat="1" x14ac:dyDescent="0.3">
      <c r="A3323" s="88"/>
      <c r="B3323" s="183"/>
      <c r="C3323" s="183"/>
      <c r="D3323" s="183"/>
      <c r="E3323" s="183"/>
      <c r="F3323" s="183"/>
      <c r="G3323" s="183"/>
      <c r="J3323" s="183"/>
      <c r="K3323" s="183"/>
      <c r="L3323" s="183"/>
    </row>
    <row r="3324" spans="1:12" s="76" customFormat="1" x14ac:dyDescent="0.3">
      <c r="A3324" s="88"/>
      <c r="B3324" s="183"/>
      <c r="C3324" s="183"/>
      <c r="D3324" s="183"/>
      <c r="E3324" s="183"/>
      <c r="F3324" s="183"/>
      <c r="G3324" s="183"/>
      <c r="J3324" s="183"/>
      <c r="K3324" s="183"/>
      <c r="L3324" s="183"/>
    </row>
    <row r="3325" spans="1:12" s="76" customFormat="1" x14ac:dyDescent="0.3">
      <c r="A3325" s="88"/>
      <c r="B3325" s="183"/>
      <c r="C3325" s="183"/>
      <c r="D3325" s="183"/>
      <c r="E3325" s="183"/>
      <c r="F3325" s="183"/>
      <c r="G3325" s="183"/>
      <c r="J3325" s="183"/>
      <c r="K3325" s="183"/>
      <c r="L3325" s="183"/>
    </row>
    <row r="3326" spans="1:12" s="76" customFormat="1" x14ac:dyDescent="0.3">
      <c r="A3326" s="88"/>
      <c r="B3326" s="183"/>
      <c r="C3326" s="183"/>
      <c r="D3326" s="183"/>
      <c r="E3326" s="183"/>
      <c r="F3326" s="183"/>
      <c r="G3326" s="183"/>
      <c r="J3326" s="183"/>
      <c r="K3326" s="183"/>
      <c r="L3326" s="183"/>
    </row>
    <row r="3327" spans="1:12" s="76" customFormat="1" x14ac:dyDescent="0.3">
      <c r="A3327" s="88"/>
      <c r="B3327" s="183"/>
      <c r="C3327" s="183"/>
      <c r="D3327" s="183"/>
      <c r="E3327" s="183"/>
      <c r="F3327" s="183"/>
      <c r="G3327" s="183"/>
      <c r="J3327" s="183"/>
      <c r="K3327" s="183"/>
      <c r="L3327" s="183"/>
    </row>
    <row r="3328" spans="1:12" s="76" customFormat="1" x14ac:dyDescent="0.3">
      <c r="A3328" s="88"/>
      <c r="B3328" s="183"/>
      <c r="C3328" s="183"/>
      <c r="D3328" s="183"/>
      <c r="E3328" s="183"/>
      <c r="F3328" s="183"/>
      <c r="G3328" s="183"/>
      <c r="J3328" s="183"/>
      <c r="K3328" s="183"/>
      <c r="L3328" s="183"/>
    </row>
    <row r="3329" spans="1:13" s="76" customFormat="1" x14ac:dyDescent="0.3">
      <c r="A3329" s="88"/>
      <c r="B3329" s="183"/>
      <c r="C3329" s="183"/>
      <c r="D3329" s="183"/>
      <c r="E3329" s="183"/>
      <c r="F3329" s="183"/>
      <c r="G3329" s="183"/>
      <c r="J3329" s="183"/>
      <c r="K3329" s="183"/>
      <c r="L3329" s="183"/>
    </row>
    <row r="3330" spans="1:13" s="76" customFormat="1" x14ac:dyDescent="0.3">
      <c r="A3330" s="88"/>
      <c r="B3330" s="183"/>
      <c r="C3330" s="183"/>
      <c r="D3330" s="183"/>
      <c r="E3330" s="183"/>
      <c r="F3330" s="183"/>
      <c r="G3330" s="183"/>
      <c r="J3330" s="183"/>
      <c r="K3330" s="183"/>
      <c r="L3330" s="183"/>
    </row>
    <row r="3331" spans="1:13" s="76" customFormat="1" x14ac:dyDescent="0.3">
      <c r="A3331" s="88"/>
      <c r="B3331" s="183"/>
      <c r="C3331" s="183"/>
      <c r="D3331" s="183"/>
      <c r="E3331" s="183"/>
      <c r="F3331" s="183"/>
      <c r="G3331" s="183"/>
      <c r="J3331" s="183"/>
      <c r="K3331" s="183"/>
      <c r="L3331" s="183"/>
    </row>
    <row r="3332" spans="1:13" s="76" customFormat="1" x14ac:dyDescent="0.3">
      <c r="A3332" s="88"/>
      <c r="B3332" s="183"/>
      <c r="C3332" s="183"/>
      <c r="D3332" s="183"/>
      <c r="E3332" s="183"/>
      <c r="F3332" s="183"/>
      <c r="G3332" s="183"/>
      <c r="J3332" s="183"/>
      <c r="K3332" s="183"/>
      <c r="L3332" s="183"/>
    </row>
    <row r="3333" spans="1:13" s="76" customFormat="1" x14ac:dyDescent="0.3">
      <c r="A3333" s="88"/>
      <c r="B3333" s="183"/>
      <c r="C3333" s="183"/>
      <c r="D3333" s="183"/>
      <c r="E3333" s="183"/>
      <c r="F3333" s="183"/>
      <c r="G3333" s="183"/>
      <c r="J3333" s="183"/>
      <c r="K3333" s="183"/>
      <c r="L3333" s="183"/>
    </row>
    <row r="3334" spans="1:13" s="76" customFormat="1" x14ac:dyDescent="0.3">
      <c r="A3334" s="88"/>
      <c r="B3334" s="183"/>
      <c r="C3334" s="183"/>
      <c r="D3334" s="183"/>
      <c r="E3334" s="183"/>
      <c r="F3334" s="183"/>
      <c r="G3334" s="183"/>
      <c r="J3334" s="183"/>
      <c r="K3334" s="183"/>
      <c r="L3334" s="183"/>
    </row>
    <row r="3335" spans="1:13" s="76" customFormat="1" x14ac:dyDescent="0.3">
      <c r="A3335" s="88"/>
      <c r="B3335" s="183"/>
      <c r="C3335" s="183"/>
      <c r="D3335" s="183"/>
      <c r="E3335" s="183"/>
      <c r="F3335" s="183"/>
      <c r="G3335" s="183"/>
      <c r="J3335" s="183"/>
      <c r="K3335" s="183"/>
      <c r="L3335" s="183"/>
    </row>
    <row r="3336" spans="1:13" s="76" customFormat="1" x14ac:dyDescent="0.3">
      <c r="A3336" s="88"/>
      <c r="B3336" s="183"/>
      <c r="C3336" s="183"/>
      <c r="D3336" s="183"/>
      <c r="E3336" s="183"/>
      <c r="F3336" s="183"/>
      <c r="G3336" s="183"/>
      <c r="J3336" s="183"/>
      <c r="K3336" s="183"/>
      <c r="L3336" s="183"/>
    </row>
    <row r="3337" spans="1:13" s="76" customFormat="1" x14ac:dyDescent="0.3">
      <c r="A3337" s="88"/>
      <c r="B3337" s="183"/>
      <c r="C3337" s="183"/>
      <c r="D3337" s="183"/>
      <c r="E3337" s="183"/>
      <c r="F3337" s="183"/>
      <c r="G3337" s="183"/>
      <c r="J3337" s="183"/>
      <c r="K3337" s="183"/>
      <c r="L3337" s="183"/>
    </row>
    <row r="3338" spans="1:13" s="76" customFormat="1" x14ac:dyDescent="0.3">
      <c r="A3338" s="88"/>
      <c r="B3338" s="183"/>
      <c r="C3338" s="183"/>
      <c r="D3338" s="183"/>
      <c r="E3338" s="183"/>
      <c r="F3338" s="183"/>
      <c r="G3338" s="183"/>
      <c r="H3338" s="91"/>
      <c r="J3338" s="183"/>
      <c r="K3338" s="183"/>
      <c r="L3338" s="183"/>
      <c r="M3338" s="87"/>
    </row>
    <row r="3339" spans="1:13" s="76" customFormat="1" x14ac:dyDescent="0.3">
      <c r="A3339" s="88"/>
      <c r="B3339" s="183"/>
      <c r="C3339" s="183"/>
      <c r="D3339" s="183"/>
      <c r="E3339" s="183"/>
      <c r="F3339" s="183"/>
      <c r="G3339" s="183"/>
      <c r="J3339" s="183"/>
      <c r="K3339" s="183"/>
      <c r="L3339" s="183"/>
    </row>
    <row r="3340" spans="1:13" s="76" customFormat="1" x14ac:dyDescent="0.3">
      <c r="A3340" s="88"/>
      <c r="B3340" s="183"/>
      <c r="C3340" s="183"/>
      <c r="D3340" s="183"/>
      <c r="E3340" s="183"/>
      <c r="F3340" s="183"/>
      <c r="G3340" s="183"/>
      <c r="J3340" s="183"/>
      <c r="K3340" s="183"/>
      <c r="L3340" s="183"/>
    </row>
    <row r="3341" spans="1:13" s="76" customFormat="1" x14ac:dyDescent="0.3">
      <c r="A3341" s="88"/>
      <c r="B3341" s="183"/>
      <c r="C3341" s="183"/>
      <c r="D3341" s="183"/>
      <c r="E3341" s="183"/>
      <c r="F3341" s="183"/>
      <c r="G3341" s="183"/>
      <c r="J3341" s="183"/>
      <c r="K3341" s="183"/>
      <c r="L3341" s="183"/>
    </row>
    <row r="3342" spans="1:13" s="76" customFormat="1" x14ac:dyDescent="0.3">
      <c r="A3342" s="88"/>
      <c r="B3342" s="183"/>
      <c r="C3342" s="183"/>
      <c r="D3342" s="183"/>
      <c r="E3342" s="183"/>
      <c r="F3342" s="183"/>
      <c r="G3342" s="183"/>
      <c r="J3342" s="183"/>
      <c r="K3342" s="183"/>
      <c r="L3342" s="183"/>
    </row>
    <row r="3343" spans="1:13" s="76" customFormat="1" x14ac:dyDescent="0.3">
      <c r="A3343" s="88"/>
      <c r="B3343" s="183"/>
      <c r="C3343" s="183"/>
      <c r="D3343" s="183"/>
      <c r="E3343" s="183"/>
      <c r="F3343" s="183"/>
      <c r="G3343" s="183"/>
      <c r="J3343" s="183"/>
      <c r="K3343" s="183"/>
      <c r="L3343" s="183"/>
    </row>
    <row r="3344" spans="1:13" s="76" customFormat="1" x14ac:dyDescent="0.3">
      <c r="A3344" s="88"/>
      <c r="B3344" s="183"/>
      <c r="C3344" s="183"/>
      <c r="D3344" s="183"/>
      <c r="E3344" s="183"/>
      <c r="F3344" s="183"/>
      <c r="G3344" s="183"/>
      <c r="J3344" s="183"/>
      <c r="K3344" s="183"/>
      <c r="L3344" s="183"/>
    </row>
    <row r="3345" spans="1:12" s="76" customFormat="1" x14ac:dyDescent="0.3">
      <c r="A3345" s="88"/>
      <c r="B3345" s="183"/>
      <c r="C3345" s="183"/>
      <c r="D3345" s="183"/>
      <c r="E3345" s="183"/>
      <c r="F3345" s="183"/>
      <c r="G3345" s="183"/>
      <c r="J3345" s="183"/>
      <c r="K3345" s="183"/>
      <c r="L3345" s="183"/>
    </row>
    <row r="3346" spans="1:12" s="76" customFormat="1" x14ac:dyDescent="0.3">
      <c r="A3346" s="88"/>
      <c r="B3346" s="183"/>
      <c r="C3346" s="183"/>
      <c r="D3346" s="183"/>
      <c r="E3346" s="183"/>
      <c r="F3346" s="183"/>
      <c r="G3346" s="183"/>
      <c r="J3346" s="183"/>
      <c r="K3346" s="183"/>
      <c r="L3346" s="183"/>
    </row>
    <row r="3347" spans="1:12" s="76" customFormat="1" x14ac:dyDescent="0.3">
      <c r="A3347" s="88"/>
      <c r="B3347" s="183"/>
      <c r="C3347" s="183"/>
      <c r="D3347" s="183"/>
      <c r="E3347" s="183"/>
      <c r="F3347" s="183"/>
      <c r="G3347" s="183"/>
      <c r="J3347" s="183"/>
      <c r="K3347" s="183"/>
      <c r="L3347" s="183"/>
    </row>
    <row r="3348" spans="1:12" s="76" customFormat="1" x14ac:dyDescent="0.3">
      <c r="A3348" s="88"/>
      <c r="B3348" s="183"/>
      <c r="C3348" s="183"/>
      <c r="D3348" s="183"/>
      <c r="E3348" s="183"/>
      <c r="F3348" s="183"/>
      <c r="G3348" s="183"/>
      <c r="J3348" s="183"/>
      <c r="K3348" s="183"/>
      <c r="L3348" s="183"/>
    </row>
    <row r="3349" spans="1:12" s="76" customFormat="1" x14ac:dyDescent="0.3">
      <c r="A3349" s="88"/>
      <c r="B3349" s="183"/>
      <c r="C3349" s="183"/>
      <c r="D3349" s="183"/>
      <c r="E3349" s="183"/>
      <c r="F3349" s="183"/>
      <c r="G3349" s="183"/>
      <c r="J3349" s="183"/>
      <c r="K3349" s="183"/>
      <c r="L3349" s="183"/>
    </row>
    <row r="3350" spans="1:12" s="76" customFormat="1" x14ac:dyDescent="0.3">
      <c r="A3350" s="88"/>
      <c r="B3350" s="183"/>
      <c r="C3350" s="183"/>
      <c r="D3350" s="183"/>
      <c r="E3350" s="183"/>
      <c r="F3350" s="183"/>
      <c r="G3350" s="183"/>
      <c r="J3350" s="183"/>
      <c r="K3350" s="183"/>
      <c r="L3350" s="183"/>
    </row>
    <row r="3351" spans="1:12" s="76" customFormat="1" x14ac:dyDescent="0.3">
      <c r="A3351" s="88"/>
      <c r="B3351" s="183"/>
      <c r="C3351" s="183"/>
      <c r="D3351" s="183"/>
      <c r="E3351" s="183"/>
      <c r="F3351" s="183"/>
      <c r="G3351" s="183"/>
      <c r="J3351" s="183"/>
      <c r="K3351" s="183"/>
      <c r="L3351" s="183"/>
    </row>
    <row r="3352" spans="1:12" s="76" customFormat="1" x14ac:dyDescent="0.3">
      <c r="A3352" s="88"/>
      <c r="B3352" s="183"/>
      <c r="C3352" s="183"/>
      <c r="D3352" s="183"/>
      <c r="E3352" s="183"/>
      <c r="F3352" s="183"/>
      <c r="G3352" s="183"/>
      <c r="J3352" s="183"/>
      <c r="K3352" s="183"/>
      <c r="L3352" s="183"/>
    </row>
    <row r="3353" spans="1:12" s="76" customFormat="1" x14ac:dyDescent="0.3">
      <c r="A3353" s="88"/>
      <c r="B3353" s="183"/>
      <c r="C3353" s="183"/>
      <c r="D3353" s="183"/>
      <c r="E3353" s="183"/>
      <c r="F3353" s="183"/>
      <c r="G3353" s="183"/>
      <c r="J3353" s="183"/>
      <c r="K3353" s="183"/>
      <c r="L3353" s="183"/>
    </row>
    <row r="3354" spans="1:12" s="76" customFormat="1" x14ac:dyDescent="0.3">
      <c r="A3354" s="88"/>
      <c r="B3354" s="183"/>
      <c r="C3354" s="183"/>
      <c r="D3354" s="183"/>
      <c r="E3354" s="183"/>
      <c r="F3354" s="183"/>
      <c r="G3354" s="183"/>
      <c r="J3354" s="183"/>
      <c r="K3354" s="183"/>
      <c r="L3354" s="183"/>
    </row>
    <row r="3355" spans="1:12" s="76" customFormat="1" x14ac:dyDescent="0.3">
      <c r="A3355" s="88"/>
      <c r="B3355" s="183"/>
      <c r="C3355" s="183"/>
      <c r="D3355" s="183"/>
      <c r="E3355" s="183"/>
      <c r="F3355" s="183"/>
      <c r="G3355" s="183"/>
      <c r="J3355" s="183"/>
      <c r="K3355" s="183"/>
      <c r="L3355" s="183"/>
    </row>
    <row r="3356" spans="1:12" s="76" customFormat="1" x14ac:dyDescent="0.3">
      <c r="A3356" s="88"/>
      <c r="B3356" s="183"/>
      <c r="C3356" s="183"/>
      <c r="D3356" s="183"/>
      <c r="E3356" s="183"/>
      <c r="F3356" s="183"/>
      <c r="G3356" s="183"/>
      <c r="J3356" s="183"/>
      <c r="K3356" s="183"/>
      <c r="L3356" s="183"/>
    </row>
    <row r="3357" spans="1:12" s="76" customFormat="1" x14ac:dyDescent="0.3">
      <c r="A3357" s="88"/>
      <c r="B3357" s="183"/>
      <c r="C3357" s="183"/>
      <c r="D3357" s="183"/>
      <c r="E3357" s="183"/>
      <c r="F3357" s="183"/>
      <c r="G3357" s="183"/>
      <c r="J3357" s="183"/>
      <c r="K3357" s="183"/>
      <c r="L3357" s="183"/>
    </row>
    <row r="3358" spans="1:12" s="76" customFormat="1" x14ac:dyDescent="0.3">
      <c r="A3358" s="88"/>
      <c r="B3358" s="183"/>
      <c r="C3358" s="183"/>
      <c r="D3358" s="183"/>
      <c r="E3358" s="183"/>
      <c r="F3358" s="183"/>
      <c r="G3358" s="183"/>
      <c r="J3358" s="183"/>
      <c r="K3358" s="183"/>
      <c r="L3358" s="183"/>
    </row>
    <row r="3359" spans="1:12" s="76" customFormat="1" x14ac:dyDescent="0.3">
      <c r="A3359" s="88"/>
      <c r="B3359" s="183"/>
      <c r="C3359" s="183"/>
      <c r="D3359" s="183"/>
      <c r="E3359" s="183"/>
      <c r="F3359" s="183"/>
      <c r="G3359" s="183"/>
      <c r="J3359" s="183"/>
      <c r="K3359" s="183"/>
      <c r="L3359" s="183"/>
    </row>
    <row r="3360" spans="1:12" s="76" customFormat="1" x14ac:dyDescent="0.3">
      <c r="A3360" s="88"/>
      <c r="B3360" s="183"/>
      <c r="C3360" s="183"/>
      <c r="D3360" s="183"/>
      <c r="E3360" s="183"/>
      <c r="F3360" s="183"/>
      <c r="G3360" s="183"/>
      <c r="J3360" s="183"/>
      <c r="K3360" s="183"/>
      <c r="L3360" s="183"/>
    </row>
    <row r="3361" spans="1:13" s="76" customFormat="1" x14ac:dyDescent="0.3">
      <c r="A3361" s="88"/>
      <c r="B3361" s="183"/>
      <c r="C3361" s="183"/>
      <c r="D3361" s="183"/>
      <c r="E3361" s="183"/>
      <c r="F3361" s="183"/>
      <c r="G3361" s="183"/>
      <c r="J3361" s="183"/>
      <c r="K3361" s="183"/>
      <c r="L3361" s="183"/>
    </row>
    <row r="3362" spans="1:13" s="76" customFormat="1" x14ac:dyDescent="0.3">
      <c r="A3362" s="88"/>
      <c r="B3362" s="183"/>
      <c r="C3362" s="183"/>
      <c r="D3362" s="183"/>
      <c r="E3362" s="183"/>
      <c r="F3362" s="183"/>
      <c r="G3362" s="183"/>
      <c r="J3362" s="183"/>
      <c r="K3362" s="183"/>
      <c r="L3362" s="183"/>
    </row>
    <row r="3363" spans="1:13" s="76" customFormat="1" x14ac:dyDescent="0.3">
      <c r="A3363" s="88"/>
      <c r="B3363" s="183"/>
      <c r="C3363" s="183"/>
      <c r="D3363" s="183"/>
      <c r="E3363" s="183"/>
      <c r="F3363" s="183"/>
      <c r="G3363" s="183"/>
      <c r="J3363" s="183"/>
      <c r="K3363" s="183"/>
      <c r="L3363" s="183"/>
    </row>
    <row r="3364" spans="1:13" s="76" customFormat="1" x14ac:dyDescent="0.3">
      <c r="A3364" s="88"/>
      <c r="B3364" s="183"/>
      <c r="C3364" s="183"/>
      <c r="D3364" s="183"/>
      <c r="E3364" s="183"/>
      <c r="F3364" s="183"/>
      <c r="G3364" s="183"/>
      <c r="J3364" s="183"/>
      <c r="K3364" s="183"/>
      <c r="L3364" s="183"/>
    </row>
    <row r="3365" spans="1:13" s="76" customFormat="1" x14ac:dyDescent="0.3">
      <c r="A3365" s="88"/>
      <c r="B3365" s="183"/>
      <c r="C3365" s="183"/>
      <c r="D3365" s="183"/>
      <c r="E3365" s="183"/>
      <c r="F3365" s="183"/>
      <c r="G3365" s="183"/>
      <c r="J3365" s="183"/>
      <c r="K3365" s="183"/>
      <c r="L3365" s="183"/>
    </row>
    <row r="3366" spans="1:13" s="76" customFormat="1" x14ac:dyDescent="0.3">
      <c r="A3366" s="88"/>
      <c r="B3366" s="183"/>
      <c r="C3366" s="183"/>
      <c r="D3366" s="183"/>
      <c r="E3366" s="183"/>
      <c r="F3366" s="183"/>
      <c r="G3366" s="183"/>
      <c r="J3366" s="183"/>
      <c r="K3366" s="183"/>
      <c r="L3366" s="183"/>
    </row>
    <row r="3367" spans="1:13" s="76" customFormat="1" x14ac:dyDescent="0.3">
      <c r="A3367" s="88"/>
      <c r="B3367" s="183"/>
      <c r="C3367" s="183"/>
      <c r="D3367" s="183"/>
      <c r="E3367" s="183"/>
      <c r="F3367" s="183"/>
      <c r="G3367" s="183"/>
      <c r="J3367" s="183"/>
      <c r="K3367" s="183"/>
      <c r="L3367" s="183"/>
    </row>
    <row r="3368" spans="1:13" s="76" customFormat="1" x14ac:dyDescent="0.3">
      <c r="A3368" s="88"/>
      <c r="B3368" s="183"/>
      <c r="C3368" s="183"/>
      <c r="D3368" s="183"/>
      <c r="E3368" s="183"/>
      <c r="F3368" s="183"/>
      <c r="G3368" s="183"/>
      <c r="J3368" s="183"/>
      <c r="K3368" s="183"/>
      <c r="L3368" s="183"/>
    </row>
    <row r="3369" spans="1:13" s="76" customFormat="1" x14ac:dyDescent="0.3">
      <c r="A3369" s="88"/>
      <c r="B3369" s="183"/>
      <c r="C3369" s="183"/>
      <c r="D3369" s="183"/>
      <c r="E3369" s="183"/>
      <c r="F3369" s="183"/>
      <c r="G3369" s="183"/>
      <c r="J3369" s="183"/>
      <c r="K3369" s="183"/>
      <c r="L3369" s="183"/>
    </row>
    <row r="3370" spans="1:13" s="76" customFormat="1" x14ac:dyDescent="0.3">
      <c r="A3370" s="88"/>
      <c r="B3370" s="183"/>
      <c r="C3370" s="183"/>
      <c r="D3370" s="183"/>
      <c r="E3370" s="183"/>
      <c r="F3370" s="183"/>
      <c r="G3370" s="183"/>
      <c r="J3370" s="183"/>
      <c r="K3370" s="183"/>
      <c r="L3370" s="183"/>
    </row>
    <row r="3371" spans="1:13" s="76" customFormat="1" x14ac:dyDescent="0.3">
      <c r="A3371" s="88"/>
      <c r="B3371" s="183"/>
      <c r="C3371" s="183"/>
      <c r="D3371" s="183"/>
      <c r="E3371" s="183"/>
      <c r="F3371" s="183"/>
      <c r="G3371" s="183"/>
      <c r="J3371" s="183"/>
      <c r="K3371" s="183"/>
      <c r="L3371" s="183"/>
    </row>
    <row r="3372" spans="1:13" s="76" customFormat="1" x14ac:dyDescent="0.3">
      <c r="A3372" s="88"/>
      <c r="B3372" s="183"/>
      <c r="C3372" s="183"/>
      <c r="D3372" s="183"/>
      <c r="E3372" s="183"/>
      <c r="F3372" s="183"/>
      <c r="G3372" s="183"/>
      <c r="J3372" s="183"/>
      <c r="K3372" s="183"/>
      <c r="L3372" s="183"/>
    </row>
    <row r="3373" spans="1:13" s="76" customFormat="1" x14ac:dyDescent="0.3">
      <c r="A3373" s="88"/>
      <c r="B3373" s="183"/>
      <c r="C3373" s="183"/>
      <c r="D3373" s="183"/>
      <c r="E3373" s="183"/>
      <c r="F3373" s="183"/>
      <c r="G3373" s="183"/>
      <c r="J3373" s="183"/>
      <c r="K3373" s="183"/>
      <c r="L3373" s="183"/>
    </row>
    <row r="3374" spans="1:13" s="76" customFormat="1" x14ac:dyDescent="0.3">
      <c r="A3374" s="88"/>
      <c r="B3374" s="183"/>
      <c r="C3374" s="183"/>
      <c r="D3374" s="183"/>
      <c r="E3374" s="183"/>
      <c r="F3374" s="183"/>
      <c r="G3374" s="183"/>
      <c r="J3374" s="183"/>
      <c r="K3374" s="183"/>
      <c r="L3374" s="183"/>
    </row>
    <row r="3375" spans="1:13" s="76" customFormat="1" x14ac:dyDescent="0.3">
      <c r="A3375" s="88"/>
      <c r="B3375" s="183"/>
      <c r="C3375" s="183"/>
      <c r="D3375" s="183"/>
      <c r="E3375" s="183"/>
      <c r="F3375" s="183"/>
      <c r="G3375" s="183"/>
      <c r="J3375" s="183"/>
      <c r="K3375" s="183"/>
      <c r="L3375" s="183"/>
    </row>
    <row r="3376" spans="1:13" s="76" customFormat="1" x14ac:dyDescent="0.5">
      <c r="A3376" s="88"/>
      <c r="B3376" s="183"/>
      <c r="C3376" s="183"/>
      <c r="D3376" s="183"/>
      <c r="E3376" s="183"/>
      <c r="F3376" s="183"/>
      <c r="G3376" s="183"/>
      <c r="H3376" s="91"/>
      <c r="J3376" s="183"/>
      <c r="K3376" s="183"/>
      <c r="L3376" s="183"/>
      <c r="M3376" s="92"/>
    </row>
    <row r="3377" spans="1:13" s="76" customFormat="1" x14ac:dyDescent="0.3">
      <c r="A3377" s="88"/>
      <c r="B3377" s="183"/>
      <c r="C3377" s="183"/>
      <c r="D3377" s="183"/>
      <c r="E3377" s="183"/>
      <c r="F3377" s="183"/>
      <c r="G3377" s="183"/>
      <c r="J3377" s="183"/>
      <c r="K3377" s="183"/>
      <c r="L3377" s="183"/>
    </row>
    <row r="3378" spans="1:13" s="76" customFormat="1" x14ac:dyDescent="0.3">
      <c r="A3378" s="88"/>
      <c r="B3378" s="183"/>
      <c r="C3378" s="183"/>
      <c r="D3378" s="183"/>
      <c r="E3378" s="183"/>
      <c r="F3378" s="183"/>
      <c r="G3378" s="183"/>
      <c r="J3378" s="183"/>
      <c r="K3378" s="183"/>
      <c r="L3378" s="183"/>
    </row>
    <row r="3379" spans="1:13" s="76" customFormat="1" x14ac:dyDescent="0.3">
      <c r="A3379" s="88"/>
      <c r="B3379" s="183"/>
      <c r="C3379" s="183"/>
      <c r="D3379" s="183"/>
      <c r="E3379" s="183"/>
      <c r="F3379" s="183"/>
      <c r="G3379" s="183"/>
      <c r="J3379" s="183"/>
      <c r="K3379" s="183"/>
      <c r="L3379" s="183"/>
    </row>
    <row r="3380" spans="1:13" s="76" customFormat="1" x14ac:dyDescent="0.3">
      <c r="A3380" s="88"/>
      <c r="B3380" s="183"/>
      <c r="C3380" s="183"/>
      <c r="D3380" s="183"/>
      <c r="E3380" s="183"/>
      <c r="F3380" s="183"/>
      <c r="G3380" s="183"/>
      <c r="J3380" s="183"/>
      <c r="K3380" s="183"/>
      <c r="L3380" s="183"/>
    </row>
    <row r="3381" spans="1:13" s="76" customFormat="1" x14ac:dyDescent="0.3">
      <c r="A3381" s="88"/>
      <c r="B3381" s="183"/>
      <c r="C3381" s="183"/>
      <c r="D3381" s="183"/>
      <c r="E3381" s="183"/>
      <c r="F3381" s="183"/>
      <c r="G3381" s="183"/>
      <c r="J3381" s="183"/>
      <c r="K3381" s="183"/>
      <c r="L3381" s="183"/>
    </row>
    <row r="3382" spans="1:13" s="76" customFormat="1" x14ac:dyDescent="0.3">
      <c r="A3382" s="88"/>
      <c r="B3382" s="183"/>
      <c r="C3382" s="183"/>
      <c r="D3382" s="183"/>
      <c r="E3382" s="183"/>
      <c r="F3382" s="183"/>
      <c r="G3382" s="183"/>
      <c r="J3382" s="183"/>
      <c r="K3382" s="183"/>
      <c r="L3382" s="183"/>
    </row>
    <row r="3383" spans="1:13" s="76" customFormat="1" x14ac:dyDescent="0.3">
      <c r="A3383" s="88"/>
      <c r="B3383" s="183"/>
      <c r="C3383" s="183"/>
      <c r="D3383" s="183"/>
      <c r="E3383" s="183"/>
      <c r="F3383" s="183"/>
      <c r="G3383" s="183"/>
      <c r="J3383" s="183"/>
      <c r="K3383" s="183"/>
      <c r="L3383" s="183"/>
    </row>
    <row r="3384" spans="1:13" s="76" customFormat="1" x14ac:dyDescent="0.3">
      <c r="A3384" s="88"/>
      <c r="B3384" s="183"/>
      <c r="C3384" s="183"/>
      <c r="D3384" s="183"/>
      <c r="E3384" s="183"/>
      <c r="F3384" s="183"/>
      <c r="G3384" s="183"/>
      <c r="J3384" s="183"/>
      <c r="K3384" s="183"/>
      <c r="L3384" s="183"/>
      <c r="M3384" s="87"/>
    </row>
    <row r="3385" spans="1:13" s="76" customFormat="1" x14ac:dyDescent="0.3">
      <c r="A3385" s="88"/>
      <c r="B3385" s="183"/>
      <c r="C3385" s="183"/>
      <c r="D3385" s="183"/>
      <c r="E3385" s="183"/>
      <c r="F3385" s="183"/>
      <c r="G3385" s="183"/>
      <c r="J3385" s="183"/>
      <c r="K3385" s="183"/>
      <c r="L3385" s="183"/>
    </row>
    <row r="3386" spans="1:13" s="76" customFormat="1" x14ac:dyDescent="0.3">
      <c r="A3386" s="88"/>
      <c r="B3386" s="183"/>
      <c r="C3386" s="183"/>
      <c r="D3386" s="183"/>
      <c r="E3386" s="183"/>
      <c r="F3386" s="183"/>
      <c r="G3386" s="183"/>
      <c r="J3386" s="183"/>
      <c r="K3386" s="183"/>
      <c r="L3386" s="183"/>
    </row>
    <row r="3387" spans="1:13" s="76" customFormat="1" x14ac:dyDescent="0.3">
      <c r="A3387" s="88"/>
      <c r="B3387" s="183"/>
      <c r="C3387" s="183"/>
      <c r="D3387" s="183"/>
      <c r="E3387" s="183"/>
      <c r="F3387" s="183"/>
      <c r="G3387" s="183"/>
      <c r="J3387" s="183"/>
      <c r="K3387" s="183"/>
      <c r="L3387" s="183"/>
    </row>
    <row r="3388" spans="1:13" s="76" customFormat="1" x14ac:dyDescent="0.3">
      <c r="A3388" s="88"/>
      <c r="B3388" s="183"/>
      <c r="C3388" s="183"/>
      <c r="D3388" s="183"/>
      <c r="E3388" s="183"/>
      <c r="F3388" s="183"/>
      <c r="G3388" s="183"/>
      <c r="J3388" s="183"/>
      <c r="K3388" s="183"/>
      <c r="L3388" s="183"/>
    </row>
    <row r="3389" spans="1:13" s="76" customFormat="1" x14ac:dyDescent="0.3">
      <c r="A3389" s="88"/>
      <c r="B3389" s="183"/>
      <c r="C3389" s="183"/>
      <c r="D3389" s="183"/>
      <c r="E3389" s="183"/>
      <c r="F3389" s="183"/>
      <c r="G3389" s="183"/>
      <c r="J3389" s="183"/>
      <c r="K3389" s="183"/>
      <c r="L3389" s="183"/>
    </row>
    <row r="3390" spans="1:13" s="76" customFormat="1" x14ac:dyDescent="0.3">
      <c r="A3390" s="88"/>
      <c r="B3390" s="183"/>
      <c r="C3390" s="183"/>
      <c r="D3390" s="183"/>
      <c r="E3390" s="183"/>
      <c r="F3390" s="183"/>
      <c r="G3390" s="183"/>
      <c r="J3390" s="183"/>
      <c r="K3390" s="183"/>
      <c r="L3390" s="183"/>
    </row>
    <row r="3391" spans="1:13" s="76" customFormat="1" x14ac:dyDescent="0.3">
      <c r="A3391" s="88"/>
      <c r="B3391" s="183"/>
      <c r="C3391" s="183"/>
      <c r="D3391" s="183"/>
      <c r="E3391" s="183"/>
      <c r="F3391" s="183"/>
      <c r="G3391" s="183"/>
      <c r="J3391" s="183"/>
      <c r="K3391" s="183"/>
      <c r="L3391" s="183"/>
    </row>
    <row r="3392" spans="1:13" s="76" customFormat="1" x14ac:dyDescent="0.3">
      <c r="A3392" s="88"/>
      <c r="B3392" s="183"/>
      <c r="C3392" s="183"/>
      <c r="D3392" s="183"/>
      <c r="E3392" s="183"/>
      <c r="F3392" s="183"/>
      <c r="G3392" s="183"/>
      <c r="J3392" s="183"/>
      <c r="K3392" s="183"/>
      <c r="L3392" s="183"/>
    </row>
    <row r="3393" spans="1:12" s="76" customFormat="1" x14ac:dyDescent="0.3">
      <c r="A3393" s="88"/>
      <c r="B3393" s="183"/>
      <c r="C3393" s="183"/>
      <c r="D3393" s="183"/>
      <c r="E3393" s="183"/>
      <c r="F3393" s="183"/>
      <c r="G3393" s="183"/>
      <c r="J3393" s="183"/>
      <c r="K3393" s="183"/>
      <c r="L3393" s="183"/>
    </row>
    <row r="3394" spans="1:12" s="76" customFormat="1" x14ac:dyDescent="0.3">
      <c r="A3394" s="88"/>
      <c r="B3394" s="183"/>
      <c r="C3394" s="183"/>
      <c r="D3394" s="183"/>
      <c r="E3394" s="183"/>
      <c r="F3394" s="183"/>
      <c r="G3394" s="183"/>
      <c r="J3394" s="183"/>
      <c r="K3394" s="183"/>
      <c r="L3394" s="183"/>
    </row>
    <row r="3395" spans="1:12" s="76" customFormat="1" x14ac:dyDescent="0.3">
      <c r="A3395" s="88"/>
      <c r="B3395" s="183"/>
      <c r="C3395" s="183"/>
      <c r="D3395" s="183"/>
      <c r="E3395" s="183"/>
      <c r="F3395" s="183"/>
      <c r="G3395" s="183"/>
      <c r="J3395" s="183"/>
      <c r="K3395" s="183"/>
      <c r="L3395" s="183"/>
    </row>
    <row r="3396" spans="1:12" s="76" customFormat="1" x14ac:dyDescent="0.3">
      <c r="A3396" s="88"/>
      <c r="B3396" s="183"/>
      <c r="C3396" s="183"/>
      <c r="D3396" s="183"/>
      <c r="E3396" s="183"/>
      <c r="F3396" s="183"/>
      <c r="G3396" s="183"/>
      <c r="J3396" s="183"/>
      <c r="K3396" s="183"/>
      <c r="L3396" s="183"/>
    </row>
    <row r="3397" spans="1:12" s="76" customFormat="1" x14ac:dyDescent="0.3">
      <c r="A3397" s="88"/>
      <c r="B3397" s="183"/>
      <c r="C3397" s="183"/>
      <c r="D3397" s="183"/>
      <c r="E3397" s="183"/>
      <c r="F3397" s="183"/>
      <c r="G3397" s="183"/>
      <c r="J3397" s="183"/>
      <c r="K3397" s="183"/>
      <c r="L3397" s="183"/>
    </row>
    <row r="3398" spans="1:12" s="76" customFormat="1" x14ac:dyDescent="0.3">
      <c r="A3398" s="88"/>
      <c r="B3398" s="183"/>
      <c r="C3398" s="183"/>
      <c r="D3398" s="183"/>
      <c r="E3398" s="183"/>
      <c r="F3398" s="183"/>
      <c r="G3398" s="183"/>
      <c r="J3398" s="183"/>
      <c r="K3398" s="183"/>
      <c r="L3398" s="183"/>
    </row>
    <row r="3399" spans="1:12" s="76" customFormat="1" x14ac:dyDescent="0.3">
      <c r="A3399" s="88"/>
      <c r="B3399" s="183"/>
      <c r="C3399" s="183"/>
      <c r="D3399" s="183"/>
      <c r="E3399" s="183"/>
      <c r="F3399" s="183"/>
      <c r="G3399" s="183"/>
      <c r="J3399" s="183"/>
      <c r="K3399" s="183"/>
      <c r="L3399" s="183"/>
    </row>
    <row r="3400" spans="1:12" s="76" customFormat="1" x14ac:dyDescent="0.3">
      <c r="A3400" s="88"/>
      <c r="B3400" s="183"/>
      <c r="C3400" s="183"/>
      <c r="D3400" s="183"/>
      <c r="E3400" s="183"/>
      <c r="F3400" s="183"/>
      <c r="G3400" s="183"/>
      <c r="J3400" s="183"/>
      <c r="K3400" s="183"/>
      <c r="L3400" s="183"/>
    </row>
    <row r="3401" spans="1:12" s="76" customFormat="1" x14ac:dyDescent="0.3">
      <c r="A3401" s="88"/>
      <c r="B3401" s="183"/>
      <c r="C3401" s="183"/>
      <c r="D3401" s="183"/>
      <c r="E3401" s="183"/>
      <c r="F3401" s="183"/>
      <c r="G3401" s="183"/>
      <c r="J3401" s="183"/>
      <c r="K3401" s="183"/>
      <c r="L3401" s="183"/>
    </row>
    <row r="3402" spans="1:12" s="76" customFormat="1" x14ac:dyDescent="0.3">
      <c r="A3402" s="88"/>
      <c r="B3402" s="183"/>
      <c r="C3402" s="183"/>
      <c r="D3402" s="183"/>
      <c r="E3402" s="183"/>
      <c r="F3402" s="183"/>
      <c r="G3402" s="183"/>
      <c r="J3402" s="183"/>
      <c r="K3402" s="183"/>
      <c r="L3402" s="183"/>
    </row>
    <row r="3403" spans="1:12" s="76" customFormat="1" x14ac:dyDescent="0.3">
      <c r="A3403" s="88"/>
      <c r="B3403" s="183"/>
      <c r="C3403" s="183"/>
      <c r="D3403" s="183"/>
      <c r="E3403" s="183"/>
      <c r="F3403" s="183"/>
      <c r="G3403" s="183"/>
      <c r="J3403" s="183"/>
      <c r="K3403" s="183"/>
      <c r="L3403" s="183"/>
    </row>
    <row r="3404" spans="1:12" s="76" customFormat="1" x14ac:dyDescent="0.3">
      <c r="A3404" s="88"/>
      <c r="B3404" s="183"/>
      <c r="C3404" s="183"/>
      <c r="D3404" s="183"/>
      <c r="E3404" s="183"/>
      <c r="F3404" s="183"/>
      <c r="G3404" s="183"/>
      <c r="J3404" s="183"/>
      <c r="K3404" s="183"/>
      <c r="L3404" s="183"/>
    </row>
    <row r="3405" spans="1:12" s="76" customFormat="1" x14ac:dyDescent="0.3">
      <c r="A3405" s="88"/>
      <c r="B3405" s="183"/>
      <c r="C3405" s="183"/>
      <c r="D3405" s="183"/>
      <c r="E3405" s="183"/>
      <c r="F3405" s="183"/>
      <c r="G3405" s="183"/>
      <c r="J3405" s="183"/>
      <c r="K3405" s="183"/>
      <c r="L3405" s="183"/>
    </row>
    <row r="3406" spans="1:12" s="76" customFormat="1" x14ac:dyDescent="0.3">
      <c r="A3406" s="88"/>
      <c r="B3406" s="183"/>
      <c r="C3406" s="183"/>
      <c r="D3406" s="183"/>
      <c r="E3406" s="183"/>
      <c r="F3406" s="183"/>
      <c r="G3406" s="183"/>
      <c r="J3406" s="183"/>
      <c r="K3406" s="183"/>
      <c r="L3406" s="183"/>
    </row>
    <row r="3407" spans="1:12" s="76" customFormat="1" x14ac:dyDescent="0.3">
      <c r="A3407" s="88"/>
      <c r="B3407" s="183"/>
      <c r="C3407" s="183"/>
      <c r="D3407" s="183"/>
      <c r="E3407" s="183"/>
      <c r="F3407" s="183"/>
      <c r="G3407" s="183"/>
      <c r="J3407" s="183"/>
      <c r="K3407" s="183"/>
      <c r="L3407" s="183"/>
    </row>
    <row r="3408" spans="1:12" s="76" customFormat="1" x14ac:dyDescent="0.3">
      <c r="A3408" s="88"/>
      <c r="B3408" s="183"/>
      <c r="C3408" s="183"/>
      <c r="D3408" s="183"/>
      <c r="E3408" s="183"/>
      <c r="F3408" s="183"/>
      <c r="G3408" s="183"/>
      <c r="J3408" s="183"/>
      <c r="K3408" s="183"/>
      <c r="L3408" s="183"/>
    </row>
    <row r="3409" spans="1:12" s="76" customFormat="1" x14ac:dyDescent="0.3">
      <c r="A3409" s="88"/>
      <c r="B3409" s="183"/>
      <c r="C3409" s="183"/>
      <c r="D3409" s="183"/>
      <c r="E3409" s="183"/>
      <c r="F3409" s="183"/>
      <c r="G3409" s="183"/>
      <c r="J3409" s="183"/>
      <c r="K3409" s="183"/>
      <c r="L3409" s="183"/>
    </row>
    <row r="3410" spans="1:12" s="76" customFormat="1" x14ac:dyDescent="0.3">
      <c r="A3410" s="88"/>
      <c r="B3410" s="183"/>
      <c r="C3410" s="183"/>
      <c r="D3410" s="183"/>
      <c r="E3410" s="183"/>
      <c r="F3410" s="183"/>
      <c r="G3410" s="183"/>
      <c r="J3410" s="183"/>
      <c r="K3410" s="183"/>
      <c r="L3410" s="183"/>
    </row>
    <row r="3411" spans="1:12" s="76" customFormat="1" x14ac:dyDescent="0.3">
      <c r="A3411" s="88"/>
      <c r="B3411" s="183"/>
      <c r="C3411" s="183"/>
      <c r="D3411" s="183"/>
      <c r="E3411" s="183"/>
      <c r="F3411" s="183"/>
      <c r="G3411" s="183"/>
      <c r="J3411" s="183"/>
      <c r="K3411" s="183"/>
      <c r="L3411" s="183"/>
    </row>
    <row r="3412" spans="1:12" s="76" customFormat="1" x14ac:dyDescent="0.3">
      <c r="A3412" s="88"/>
      <c r="B3412" s="183"/>
      <c r="C3412" s="183"/>
      <c r="D3412" s="183"/>
      <c r="E3412" s="183"/>
      <c r="F3412" s="183"/>
      <c r="G3412" s="183"/>
      <c r="J3412" s="183"/>
      <c r="K3412" s="183"/>
      <c r="L3412" s="183"/>
    </row>
    <row r="3413" spans="1:12" s="76" customFormat="1" x14ac:dyDescent="0.3">
      <c r="A3413" s="88"/>
      <c r="B3413" s="183"/>
      <c r="C3413" s="183"/>
      <c r="D3413" s="183"/>
      <c r="E3413" s="183"/>
      <c r="F3413" s="183"/>
      <c r="G3413" s="183"/>
      <c r="J3413" s="183"/>
      <c r="K3413" s="183"/>
      <c r="L3413" s="183"/>
    </row>
    <row r="3414" spans="1:12" s="76" customFormat="1" x14ac:dyDescent="0.3">
      <c r="A3414" s="88"/>
      <c r="B3414" s="183"/>
      <c r="C3414" s="183"/>
      <c r="D3414" s="183"/>
      <c r="E3414" s="183"/>
      <c r="F3414" s="183"/>
      <c r="G3414" s="183"/>
      <c r="J3414" s="183"/>
      <c r="K3414" s="183"/>
      <c r="L3414" s="183"/>
    </row>
    <row r="3415" spans="1:12" s="76" customFormat="1" x14ac:dyDescent="0.3">
      <c r="A3415" s="88"/>
      <c r="B3415" s="183"/>
      <c r="C3415" s="183"/>
      <c r="D3415" s="183"/>
      <c r="E3415" s="183"/>
      <c r="F3415" s="183"/>
      <c r="G3415" s="183"/>
      <c r="J3415" s="183"/>
      <c r="K3415" s="183"/>
      <c r="L3415" s="183"/>
    </row>
    <row r="3416" spans="1:12" s="76" customFormat="1" x14ac:dyDescent="0.3">
      <c r="A3416" s="88"/>
      <c r="B3416" s="183"/>
      <c r="C3416" s="183"/>
      <c r="D3416" s="183"/>
      <c r="E3416" s="183"/>
      <c r="F3416" s="183"/>
      <c r="G3416" s="183"/>
      <c r="J3416" s="183"/>
      <c r="K3416" s="183"/>
      <c r="L3416" s="183"/>
    </row>
    <row r="3417" spans="1:12" s="76" customFormat="1" x14ac:dyDescent="0.3">
      <c r="A3417" s="88"/>
      <c r="B3417" s="183"/>
      <c r="C3417" s="183"/>
      <c r="D3417" s="183"/>
      <c r="E3417" s="183"/>
      <c r="F3417" s="183"/>
      <c r="G3417" s="183"/>
      <c r="J3417" s="183"/>
      <c r="K3417" s="183"/>
      <c r="L3417" s="183"/>
    </row>
    <row r="3418" spans="1:12" s="76" customFormat="1" x14ac:dyDescent="0.3">
      <c r="A3418" s="88"/>
      <c r="B3418" s="183"/>
      <c r="C3418" s="183"/>
      <c r="D3418" s="183"/>
      <c r="E3418" s="183"/>
      <c r="F3418" s="183"/>
      <c r="G3418" s="183"/>
      <c r="J3418" s="183"/>
      <c r="K3418" s="183"/>
      <c r="L3418" s="183"/>
    </row>
    <row r="3419" spans="1:12" s="76" customFormat="1" x14ac:dyDescent="0.3">
      <c r="A3419" s="88"/>
      <c r="B3419" s="183"/>
      <c r="C3419" s="183"/>
      <c r="D3419" s="183"/>
      <c r="E3419" s="183"/>
      <c r="F3419" s="183"/>
      <c r="G3419" s="183"/>
      <c r="J3419" s="183"/>
      <c r="K3419" s="183"/>
      <c r="L3419" s="183"/>
    </row>
    <row r="3420" spans="1:12" s="76" customFormat="1" x14ac:dyDescent="0.3">
      <c r="A3420" s="88"/>
      <c r="B3420" s="183"/>
      <c r="C3420" s="183"/>
      <c r="D3420" s="183"/>
      <c r="E3420" s="183"/>
      <c r="F3420" s="183"/>
      <c r="G3420" s="183"/>
      <c r="J3420" s="183"/>
      <c r="K3420" s="183"/>
      <c r="L3420" s="183"/>
    </row>
    <row r="3421" spans="1:12" s="76" customFormat="1" x14ac:dyDescent="0.3">
      <c r="A3421" s="88"/>
      <c r="B3421" s="183"/>
      <c r="C3421" s="183"/>
      <c r="D3421" s="183"/>
      <c r="E3421" s="183"/>
      <c r="F3421" s="183"/>
      <c r="G3421" s="183"/>
      <c r="J3421" s="183"/>
      <c r="K3421" s="183"/>
      <c r="L3421" s="183"/>
    </row>
    <row r="3422" spans="1:12" s="76" customFormat="1" x14ac:dyDescent="0.3">
      <c r="A3422" s="88"/>
      <c r="B3422" s="183"/>
      <c r="C3422" s="183"/>
      <c r="D3422" s="183"/>
      <c r="E3422" s="183"/>
      <c r="F3422" s="183"/>
      <c r="G3422" s="183"/>
      <c r="J3422" s="183"/>
      <c r="K3422" s="183"/>
      <c r="L3422" s="183"/>
    </row>
    <row r="3423" spans="1:12" s="76" customFormat="1" x14ac:dyDescent="0.3">
      <c r="A3423" s="88"/>
      <c r="B3423" s="183"/>
      <c r="C3423" s="183"/>
      <c r="D3423" s="183"/>
      <c r="E3423" s="183"/>
      <c r="F3423" s="183"/>
      <c r="G3423" s="183"/>
      <c r="J3423" s="183"/>
      <c r="K3423" s="183"/>
      <c r="L3423" s="183"/>
    </row>
    <row r="3424" spans="1:12" s="76" customFormat="1" x14ac:dyDescent="0.3">
      <c r="A3424" s="88"/>
      <c r="B3424" s="183"/>
      <c r="C3424" s="183"/>
      <c r="D3424" s="183"/>
      <c r="E3424" s="183"/>
      <c r="F3424" s="183"/>
      <c r="G3424" s="183"/>
      <c r="J3424" s="183"/>
      <c r="K3424" s="183"/>
      <c r="L3424" s="183"/>
    </row>
    <row r="3425" spans="1:12" s="76" customFormat="1" x14ac:dyDescent="0.3">
      <c r="A3425" s="88"/>
      <c r="B3425" s="183"/>
      <c r="C3425" s="183"/>
      <c r="D3425" s="183"/>
      <c r="E3425" s="183"/>
      <c r="F3425" s="183"/>
      <c r="G3425" s="183"/>
      <c r="J3425" s="183"/>
      <c r="K3425" s="183"/>
      <c r="L3425" s="183"/>
    </row>
    <row r="3426" spans="1:12" s="76" customFormat="1" x14ac:dyDescent="0.3">
      <c r="A3426" s="88"/>
      <c r="B3426" s="183"/>
      <c r="C3426" s="183"/>
      <c r="D3426" s="183"/>
      <c r="E3426" s="183"/>
      <c r="F3426" s="183"/>
      <c r="G3426" s="183"/>
      <c r="J3426" s="183"/>
      <c r="K3426" s="183"/>
      <c r="L3426" s="183"/>
    </row>
    <row r="3427" spans="1:12" s="76" customFormat="1" x14ac:dyDescent="0.3">
      <c r="A3427" s="88"/>
      <c r="B3427" s="183"/>
      <c r="C3427" s="183"/>
      <c r="D3427" s="183"/>
      <c r="E3427" s="183"/>
      <c r="F3427" s="183"/>
      <c r="G3427" s="183"/>
      <c r="J3427" s="183"/>
      <c r="K3427" s="183"/>
      <c r="L3427" s="183"/>
    </row>
    <row r="3428" spans="1:12" s="76" customFormat="1" x14ac:dyDescent="0.3">
      <c r="A3428" s="88"/>
      <c r="B3428" s="183"/>
      <c r="C3428" s="183"/>
      <c r="D3428" s="183"/>
      <c r="E3428" s="183"/>
      <c r="F3428" s="183"/>
      <c r="G3428" s="183"/>
      <c r="J3428" s="183"/>
      <c r="K3428" s="183"/>
      <c r="L3428" s="183"/>
    </row>
    <row r="3429" spans="1:12" s="76" customFormat="1" x14ac:dyDescent="0.3">
      <c r="A3429" s="88"/>
      <c r="B3429" s="183"/>
      <c r="C3429" s="183"/>
      <c r="D3429" s="183"/>
      <c r="E3429" s="183"/>
      <c r="F3429" s="183"/>
      <c r="G3429" s="183"/>
      <c r="J3429" s="183"/>
      <c r="K3429" s="183"/>
      <c r="L3429" s="183"/>
    </row>
    <row r="3430" spans="1:12" s="76" customFormat="1" x14ac:dyDescent="0.3">
      <c r="A3430" s="88"/>
      <c r="B3430" s="183"/>
      <c r="C3430" s="183"/>
      <c r="D3430" s="183"/>
      <c r="E3430" s="183"/>
      <c r="F3430" s="183"/>
      <c r="G3430" s="183"/>
      <c r="J3430" s="183"/>
      <c r="K3430" s="183"/>
      <c r="L3430" s="183"/>
    </row>
    <row r="3431" spans="1:12" s="76" customFormat="1" x14ac:dyDescent="0.3">
      <c r="A3431" s="88"/>
      <c r="B3431" s="183"/>
      <c r="C3431" s="183"/>
      <c r="D3431" s="183"/>
      <c r="E3431" s="183"/>
      <c r="F3431" s="183"/>
      <c r="G3431" s="183"/>
      <c r="J3431" s="183"/>
      <c r="K3431" s="183"/>
      <c r="L3431" s="183"/>
    </row>
    <row r="3432" spans="1:12" s="76" customFormat="1" x14ac:dyDescent="0.3">
      <c r="A3432" s="88"/>
      <c r="B3432" s="183"/>
      <c r="C3432" s="183"/>
      <c r="D3432" s="183"/>
      <c r="E3432" s="183"/>
      <c r="F3432" s="183"/>
      <c r="G3432" s="183"/>
      <c r="J3432" s="183"/>
      <c r="K3432" s="183"/>
      <c r="L3432" s="183"/>
    </row>
    <row r="3433" spans="1:12" s="76" customFormat="1" x14ac:dyDescent="0.3">
      <c r="A3433" s="88"/>
      <c r="B3433" s="183"/>
      <c r="C3433" s="183"/>
      <c r="D3433" s="183"/>
      <c r="E3433" s="183"/>
      <c r="F3433" s="183"/>
      <c r="G3433" s="183"/>
      <c r="J3433" s="183"/>
      <c r="K3433" s="183"/>
      <c r="L3433" s="183"/>
    </row>
    <row r="3434" spans="1:12" s="76" customFormat="1" x14ac:dyDescent="0.3">
      <c r="A3434" s="88"/>
      <c r="B3434" s="183"/>
      <c r="C3434" s="183"/>
      <c r="D3434" s="183"/>
      <c r="E3434" s="183"/>
      <c r="F3434" s="183"/>
      <c r="G3434" s="183"/>
      <c r="J3434" s="183"/>
      <c r="K3434" s="183"/>
      <c r="L3434" s="183"/>
    </row>
    <row r="3435" spans="1:12" s="76" customFormat="1" x14ac:dyDescent="0.3">
      <c r="A3435" s="88"/>
      <c r="B3435" s="183"/>
      <c r="C3435" s="183"/>
      <c r="D3435" s="183"/>
      <c r="E3435" s="183"/>
      <c r="F3435" s="183"/>
      <c r="G3435" s="183"/>
      <c r="J3435" s="183"/>
      <c r="K3435" s="183"/>
      <c r="L3435" s="183"/>
    </row>
    <row r="3436" spans="1:12" s="76" customFormat="1" x14ac:dyDescent="0.3">
      <c r="A3436" s="88"/>
      <c r="B3436" s="183"/>
      <c r="C3436" s="183"/>
      <c r="D3436" s="183"/>
      <c r="E3436" s="183"/>
      <c r="F3436" s="183"/>
      <c r="G3436" s="183"/>
      <c r="J3436" s="183"/>
      <c r="K3436" s="183"/>
      <c r="L3436" s="183"/>
    </row>
    <row r="3437" spans="1:12" s="76" customFormat="1" x14ac:dyDescent="0.3">
      <c r="A3437" s="88"/>
      <c r="B3437" s="183"/>
      <c r="C3437" s="183"/>
      <c r="D3437" s="183"/>
      <c r="E3437" s="183"/>
      <c r="F3437" s="183"/>
      <c r="G3437" s="183"/>
      <c r="J3437" s="183"/>
      <c r="K3437" s="183"/>
      <c r="L3437" s="183"/>
    </row>
    <row r="3438" spans="1:12" s="76" customFormat="1" x14ac:dyDescent="0.3">
      <c r="A3438" s="88"/>
      <c r="B3438" s="183"/>
      <c r="C3438" s="183"/>
      <c r="D3438" s="183"/>
      <c r="E3438" s="183"/>
      <c r="F3438" s="183"/>
      <c r="G3438" s="183"/>
      <c r="J3438" s="183"/>
      <c r="K3438" s="183"/>
      <c r="L3438" s="183"/>
    </row>
    <row r="3439" spans="1:12" s="76" customFormat="1" x14ac:dyDescent="0.3">
      <c r="A3439" s="88"/>
      <c r="B3439" s="183"/>
      <c r="C3439" s="183"/>
      <c r="D3439" s="183"/>
      <c r="E3439" s="183"/>
      <c r="F3439" s="183"/>
      <c r="G3439" s="183"/>
      <c r="J3439" s="183"/>
      <c r="K3439" s="183"/>
      <c r="L3439" s="183"/>
    </row>
    <row r="3440" spans="1:12" s="76" customFormat="1" x14ac:dyDescent="0.3">
      <c r="A3440" s="88"/>
      <c r="B3440" s="183"/>
      <c r="C3440" s="183"/>
      <c r="D3440" s="183"/>
      <c r="E3440" s="183"/>
      <c r="F3440" s="183"/>
      <c r="G3440" s="183"/>
      <c r="J3440" s="183"/>
      <c r="K3440" s="183"/>
      <c r="L3440" s="183"/>
    </row>
    <row r="3441" spans="1:13" s="76" customFormat="1" x14ac:dyDescent="0.3">
      <c r="A3441" s="88"/>
      <c r="B3441" s="183"/>
      <c r="C3441" s="183"/>
      <c r="D3441" s="183"/>
      <c r="E3441" s="183"/>
      <c r="F3441" s="183"/>
      <c r="G3441" s="183"/>
      <c r="J3441" s="183"/>
      <c r="K3441" s="183"/>
      <c r="L3441" s="183"/>
    </row>
    <row r="3442" spans="1:13" s="76" customFormat="1" x14ac:dyDescent="0.3">
      <c r="A3442" s="88"/>
      <c r="B3442" s="183"/>
      <c r="C3442" s="183"/>
      <c r="D3442" s="183"/>
      <c r="E3442" s="183"/>
      <c r="F3442" s="183"/>
      <c r="G3442" s="183"/>
      <c r="J3442" s="183"/>
      <c r="K3442" s="183"/>
      <c r="L3442" s="183"/>
    </row>
    <row r="3443" spans="1:13" s="76" customFormat="1" x14ac:dyDescent="0.3">
      <c r="A3443" s="88"/>
      <c r="B3443" s="183"/>
      <c r="C3443" s="183"/>
      <c r="D3443" s="183"/>
      <c r="E3443" s="183"/>
      <c r="F3443" s="183"/>
      <c r="G3443" s="183"/>
      <c r="J3443" s="183"/>
      <c r="K3443" s="183"/>
      <c r="L3443" s="183"/>
    </row>
    <row r="3444" spans="1:13" s="76" customFormat="1" x14ac:dyDescent="0.3">
      <c r="A3444" s="88"/>
      <c r="B3444" s="183"/>
      <c r="C3444" s="183"/>
      <c r="D3444" s="183"/>
      <c r="E3444" s="183"/>
      <c r="F3444" s="183"/>
      <c r="G3444" s="183"/>
      <c r="J3444" s="183"/>
      <c r="K3444" s="183"/>
      <c r="L3444" s="183"/>
    </row>
    <row r="3445" spans="1:13" s="76" customFormat="1" x14ac:dyDescent="0.3">
      <c r="A3445" s="88"/>
      <c r="B3445" s="183"/>
      <c r="C3445" s="183"/>
      <c r="D3445" s="183"/>
      <c r="E3445" s="183"/>
      <c r="F3445" s="183"/>
      <c r="G3445" s="183"/>
      <c r="J3445" s="183"/>
      <c r="K3445" s="183"/>
      <c r="L3445" s="183"/>
    </row>
    <row r="3446" spans="1:13" s="76" customFormat="1" x14ac:dyDescent="0.5">
      <c r="A3446" s="88"/>
      <c r="B3446" s="183"/>
      <c r="C3446" s="183"/>
      <c r="D3446" s="183"/>
      <c r="E3446" s="183"/>
      <c r="F3446" s="183"/>
      <c r="G3446" s="183"/>
      <c r="H3446" s="91"/>
      <c r="J3446" s="183"/>
      <c r="K3446" s="183"/>
      <c r="L3446" s="183"/>
      <c r="M3446" s="92"/>
    </row>
    <row r="3447" spans="1:13" s="76" customFormat="1" x14ac:dyDescent="0.3">
      <c r="A3447" s="88"/>
      <c r="B3447" s="183"/>
      <c r="C3447" s="183"/>
      <c r="D3447" s="183"/>
      <c r="E3447" s="183"/>
      <c r="F3447" s="183"/>
      <c r="G3447" s="183"/>
      <c r="J3447" s="183"/>
      <c r="K3447" s="183"/>
      <c r="L3447" s="183"/>
    </row>
    <row r="3448" spans="1:13" s="76" customFormat="1" x14ac:dyDescent="0.3">
      <c r="A3448" s="88"/>
      <c r="B3448" s="183"/>
      <c r="C3448" s="183"/>
      <c r="D3448" s="183"/>
      <c r="E3448" s="183"/>
      <c r="F3448" s="183"/>
      <c r="G3448" s="183"/>
      <c r="J3448" s="183"/>
      <c r="K3448" s="183"/>
      <c r="L3448" s="183"/>
    </row>
    <row r="3449" spans="1:13" s="76" customFormat="1" x14ac:dyDescent="0.3">
      <c r="A3449" s="88"/>
      <c r="B3449" s="183"/>
      <c r="C3449" s="183"/>
      <c r="D3449" s="183"/>
      <c r="E3449" s="183"/>
      <c r="F3449" s="183"/>
      <c r="G3449" s="183"/>
      <c r="J3449" s="183"/>
      <c r="K3449" s="183"/>
      <c r="L3449" s="183"/>
    </row>
    <row r="3450" spans="1:13" s="76" customFormat="1" x14ac:dyDescent="0.3">
      <c r="A3450" s="88"/>
      <c r="B3450" s="183"/>
      <c r="C3450" s="183"/>
      <c r="D3450" s="183"/>
      <c r="E3450" s="183"/>
      <c r="F3450" s="183"/>
      <c r="G3450" s="183"/>
      <c r="J3450" s="183"/>
      <c r="K3450" s="183"/>
      <c r="L3450" s="183"/>
    </row>
    <row r="3451" spans="1:13" s="76" customFormat="1" x14ac:dyDescent="0.3">
      <c r="A3451" s="88"/>
      <c r="B3451" s="183"/>
      <c r="C3451" s="183"/>
      <c r="D3451" s="183"/>
      <c r="E3451" s="183"/>
      <c r="F3451" s="183"/>
      <c r="G3451" s="183"/>
      <c r="J3451" s="183"/>
      <c r="K3451" s="183"/>
      <c r="L3451" s="183"/>
    </row>
    <row r="3452" spans="1:13" s="76" customFormat="1" x14ac:dyDescent="0.3">
      <c r="A3452" s="88"/>
      <c r="B3452" s="183"/>
      <c r="C3452" s="183"/>
      <c r="D3452" s="183"/>
      <c r="E3452" s="183"/>
      <c r="F3452" s="183"/>
      <c r="G3452" s="183"/>
      <c r="J3452" s="183"/>
      <c r="K3452" s="183"/>
      <c r="L3452" s="183"/>
    </row>
    <row r="3453" spans="1:13" s="76" customFormat="1" x14ac:dyDescent="0.3">
      <c r="A3453" s="88"/>
      <c r="B3453" s="183"/>
      <c r="C3453" s="183"/>
      <c r="D3453" s="183"/>
      <c r="E3453" s="183"/>
      <c r="F3453" s="183"/>
      <c r="G3453" s="183"/>
      <c r="J3453" s="183"/>
      <c r="K3453" s="183"/>
      <c r="L3453" s="183"/>
    </row>
    <row r="3454" spans="1:13" s="76" customFormat="1" x14ac:dyDescent="0.3">
      <c r="A3454" s="88"/>
      <c r="B3454" s="183"/>
      <c r="C3454" s="183"/>
      <c r="D3454" s="183"/>
      <c r="E3454" s="183"/>
      <c r="F3454" s="183"/>
      <c r="G3454" s="183"/>
      <c r="J3454" s="183"/>
      <c r="K3454" s="183"/>
      <c r="L3454" s="183"/>
    </row>
    <row r="3455" spans="1:13" s="76" customFormat="1" x14ac:dyDescent="0.3">
      <c r="A3455" s="88"/>
      <c r="B3455" s="183"/>
      <c r="C3455" s="183"/>
      <c r="D3455" s="183"/>
      <c r="E3455" s="183"/>
      <c r="F3455" s="183"/>
      <c r="G3455" s="183"/>
      <c r="J3455" s="183"/>
      <c r="K3455" s="183"/>
      <c r="L3455" s="183"/>
    </row>
    <row r="3456" spans="1:13" s="76" customFormat="1" x14ac:dyDescent="0.3">
      <c r="A3456" s="88"/>
      <c r="B3456" s="183"/>
      <c r="C3456" s="183"/>
      <c r="D3456" s="183"/>
      <c r="E3456" s="183"/>
      <c r="F3456" s="183"/>
      <c r="G3456" s="183"/>
      <c r="J3456" s="183"/>
      <c r="K3456" s="183"/>
      <c r="L3456" s="183"/>
    </row>
    <row r="3457" spans="1:12" s="76" customFormat="1" x14ac:dyDescent="0.3">
      <c r="A3457" s="88"/>
      <c r="B3457" s="183"/>
      <c r="C3457" s="183"/>
      <c r="D3457" s="183"/>
      <c r="E3457" s="183"/>
      <c r="F3457" s="183"/>
      <c r="G3457" s="183"/>
      <c r="J3457" s="183"/>
      <c r="K3457" s="183"/>
      <c r="L3457" s="183"/>
    </row>
    <row r="3458" spans="1:12" s="76" customFormat="1" x14ac:dyDescent="0.3">
      <c r="A3458" s="88"/>
      <c r="B3458" s="183"/>
      <c r="C3458" s="183"/>
      <c r="D3458" s="183"/>
      <c r="E3458" s="183"/>
      <c r="F3458" s="183"/>
      <c r="G3458" s="183"/>
      <c r="J3458" s="183"/>
      <c r="K3458" s="183"/>
      <c r="L3458" s="183"/>
    </row>
    <row r="3459" spans="1:12" s="76" customFormat="1" x14ac:dyDescent="0.3">
      <c r="A3459" s="88"/>
      <c r="B3459" s="183"/>
      <c r="C3459" s="183"/>
      <c r="D3459" s="183"/>
      <c r="E3459" s="183"/>
      <c r="F3459" s="183"/>
      <c r="G3459" s="183"/>
      <c r="J3459" s="183"/>
      <c r="K3459" s="183"/>
      <c r="L3459" s="183"/>
    </row>
    <row r="3460" spans="1:12" s="76" customFormat="1" x14ac:dyDescent="0.3">
      <c r="A3460" s="88"/>
      <c r="B3460" s="183"/>
      <c r="C3460" s="183"/>
      <c r="D3460" s="183"/>
      <c r="E3460" s="183"/>
      <c r="F3460" s="183"/>
      <c r="G3460" s="183"/>
      <c r="J3460" s="183"/>
      <c r="K3460" s="183"/>
      <c r="L3460" s="183"/>
    </row>
    <row r="3461" spans="1:12" s="76" customFormat="1" x14ac:dyDescent="0.3">
      <c r="A3461" s="88"/>
      <c r="B3461" s="183"/>
      <c r="C3461" s="183"/>
      <c r="D3461" s="183"/>
      <c r="E3461" s="183"/>
      <c r="F3461" s="183"/>
      <c r="G3461" s="183"/>
      <c r="J3461" s="183"/>
      <c r="K3461" s="183"/>
      <c r="L3461" s="183"/>
    </row>
    <row r="3462" spans="1:12" s="76" customFormat="1" x14ac:dyDescent="0.3">
      <c r="A3462" s="88"/>
      <c r="B3462" s="183"/>
      <c r="C3462" s="183"/>
      <c r="D3462" s="183"/>
      <c r="E3462" s="183"/>
      <c r="F3462" s="183"/>
      <c r="G3462" s="183"/>
      <c r="J3462" s="183"/>
      <c r="K3462" s="183"/>
      <c r="L3462" s="183"/>
    </row>
    <row r="3463" spans="1:12" s="76" customFormat="1" x14ac:dyDescent="0.3">
      <c r="A3463" s="88"/>
      <c r="B3463" s="183"/>
      <c r="C3463" s="183"/>
      <c r="D3463" s="183"/>
      <c r="E3463" s="183"/>
      <c r="F3463" s="183"/>
      <c r="G3463" s="183"/>
      <c r="J3463" s="183"/>
      <c r="K3463" s="183"/>
      <c r="L3463" s="183"/>
    </row>
    <row r="3464" spans="1:12" s="76" customFormat="1" x14ac:dyDescent="0.3">
      <c r="A3464" s="88"/>
      <c r="B3464" s="183"/>
      <c r="C3464" s="183"/>
      <c r="D3464" s="183"/>
      <c r="E3464" s="183"/>
      <c r="F3464" s="183"/>
      <c r="G3464" s="183"/>
      <c r="J3464" s="183"/>
      <c r="K3464" s="183"/>
      <c r="L3464" s="183"/>
    </row>
    <row r="3465" spans="1:12" s="76" customFormat="1" x14ac:dyDescent="0.3">
      <c r="A3465" s="88"/>
      <c r="B3465" s="183"/>
      <c r="C3465" s="183"/>
      <c r="D3465" s="183"/>
      <c r="E3465" s="183"/>
      <c r="F3465" s="183"/>
      <c r="G3465" s="183"/>
      <c r="J3465" s="183"/>
      <c r="K3465" s="183"/>
      <c r="L3465" s="183"/>
    </row>
    <row r="3466" spans="1:12" s="76" customFormat="1" x14ac:dyDescent="0.3">
      <c r="A3466" s="88"/>
      <c r="B3466" s="183"/>
      <c r="C3466" s="183"/>
      <c r="D3466" s="183"/>
      <c r="E3466" s="183"/>
      <c r="F3466" s="183"/>
      <c r="G3466" s="183"/>
      <c r="J3466" s="183"/>
      <c r="K3466" s="183"/>
      <c r="L3466" s="183"/>
    </row>
    <row r="3467" spans="1:12" s="76" customFormat="1" x14ac:dyDescent="0.3">
      <c r="A3467" s="88"/>
      <c r="B3467" s="183"/>
      <c r="C3467" s="183"/>
      <c r="D3467" s="183"/>
      <c r="E3467" s="183"/>
      <c r="F3467" s="183"/>
      <c r="G3467" s="183"/>
      <c r="J3467" s="183"/>
      <c r="K3467" s="183"/>
      <c r="L3467" s="183"/>
    </row>
    <row r="3468" spans="1:12" s="76" customFormat="1" x14ac:dyDescent="0.3">
      <c r="A3468" s="88"/>
      <c r="B3468" s="183"/>
      <c r="C3468" s="183"/>
      <c r="D3468" s="183"/>
      <c r="E3468" s="183"/>
      <c r="F3468" s="183"/>
      <c r="G3468" s="183"/>
      <c r="J3468" s="183"/>
      <c r="K3468" s="183"/>
      <c r="L3468" s="183"/>
    </row>
    <row r="3469" spans="1:12" s="76" customFormat="1" x14ac:dyDescent="0.3">
      <c r="A3469" s="88"/>
      <c r="B3469" s="183"/>
      <c r="C3469" s="183"/>
      <c r="D3469" s="183"/>
      <c r="E3469" s="183"/>
      <c r="F3469" s="183"/>
      <c r="G3469" s="183"/>
      <c r="J3469" s="183"/>
      <c r="K3469" s="183"/>
      <c r="L3469" s="183"/>
    </row>
    <row r="3470" spans="1:12" s="76" customFormat="1" x14ac:dyDescent="0.3">
      <c r="A3470" s="88"/>
      <c r="B3470" s="183"/>
      <c r="C3470" s="183"/>
      <c r="D3470" s="183"/>
      <c r="E3470" s="183"/>
      <c r="F3470" s="183"/>
      <c r="G3470" s="183"/>
      <c r="J3470" s="183"/>
      <c r="K3470" s="183"/>
      <c r="L3470" s="183"/>
    </row>
    <row r="3471" spans="1:12" s="76" customFormat="1" x14ac:dyDescent="0.3">
      <c r="A3471" s="88"/>
      <c r="B3471" s="183"/>
      <c r="C3471" s="183"/>
      <c r="D3471" s="183"/>
      <c r="E3471" s="183"/>
      <c r="F3471" s="183"/>
      <c r="G3471" s="183"/>
      <c r="J3471" s="183"/>
      <c r="K3471" s="183"/>
      <c r="L3471" s="183"/>
    </row>
    <row r="3472" spans="1:12" s="76" customFormat="1" x14ac:dyDescent="0.3">
      <c r="A3472" s="88"/>
      <c r="B3472" s="183"/>
      <c r="C3472" s="183"/>
      <c r="D3472" s="183"/>
      <c r="E3472" s="183"/>
      <c r="F3472" s="183"/>
      <c r="G3472" s="183"/>
      <c r="J3472" s="183"/>
      <c r="K3472" s="183"/>
      <c r="L3472" s="183"/>
    </row>
    <row r="3473" spans="1:12" s="76" customFormat="1" x14ac:dyDescent="0.3">
      <c r="A3473" s="88"/>
      <c r="B3473" s="183"/>
      <c r="C3473" s="183"/>
      <c r="D3473" s="183"/>
      <c r="E3473" s="183"/>
      <c r="F3473" s="183"/>
      <c r="G3473" s="183"/>
      <c r="J3473" s="183"/>
      <c r="K3473" s="183"/>
      <c r="L3473" s="183"/>
    </row>
    <row r="3474" spans="1:12" s="76" customFormat="1" x14ac:dyDescent="0.3">
      <c r="A3474" s="88"/>
      <c r="B3474" s="183"/>
      <c r="C3474" s="183"/>
      <c r="D3474" s="183"/>
      <c r="E3474" s="183"/>
      <c r="F3474" s="183"/>
      <c r="G3474" s="183"/>
      <c r="J3474" s="183"/>
      <c r="K3474" s="183"/>
      <c r="L3474" s="183"/>
    </row>
    <row r="3475" spans="1:12" s="76" customFormat="1" x14ac:dyDescent="0.3">
      <c r="A3475" s="88"/>
      <c r="B3475" s="183"/>
      <c r="C3475" s="183"/>
      <c r="D3475" s="183"/>
      <c r="E3475" s="183"/>
      <c r="F3475" s="183"/>
      <c r="G3475" s="183"/>
      <c r="J3475" s="183"/>
      <c r="K3475" s="183"/>
      <c r="L3475" s="183"/>
    </row>
    <row r="3476" spans="1:12" s="76" customFormat="1" x14ac:dyDescent="0.3">
      <c r="A3476" s="88"/>
      <c r="B3476" s="183"/>
      <c r="C3476" s="183"/>
      <c r="D3476" s="183"/>
      <c r="E3476" s="183"/>
      <c r="F3476" s="183"/>
      <c r="G3476" s="183"/>
      <c r="J3476" s="183"/>
      <c r="K3476" s="183"/>
      <c r="L3476" s="183"/>
    </row>
    <row r="3477" spans="1:12" s="76" customFormat="1" x14ac:dyDescent="0.3">
      <c r="A3477" s="88"/>
      <c r="B3477" s="183"/>
      <c r="C3477" s="183"/>
      <c r="D3477" s="183"/>
      <c r="E3477" s="183"/>
      <c r="F3477" s="183"/>
      <c r="G3477" s="183"/>
      <c r="J3477" s="183"/>
      <c r="K3477" s="183"/>
      <c r="L3477" s="183"/>
    </row>
    <row r="3478" spans="1:12" s="76" customFormat="1" x14ac:dyDescent="0.3">
      <c r="A3478" s="88"/>
      <c r="B3478" s="183"/>
      <c r="C3478" s="183"/>
      <c r="D3478" s="183"/>
      <c r="E3478" s="183"/>
      <c r="F3478" s="183"/>
      <c r="G3478" s="183"/>
      <c r="J3478" s="183"/>
      <c r="K3478" s="183"/>
      <c r="L3478" s="183"/>
    </row>
    <row r="3479" spans="1:12" s="76" customFormat="1" x14ac:dyDescent="0.3">
      <c r="A3479" s="88"/>
      <c r="B3479" s="183"/>
      <c r="C3479" s="183"/>
      <c r="D3479" s="183"/>
      <c r="E3479" s="183"/>
      <c r="F3479" s="183"/>
      <c r="G3479" s="183"/>
      <c r="J3479" s="183"/>
      <c r="K3479" s="183"/>
      <c r="L3479" s="183"/>
    </row>
    <row r="3480" spans="1:12" s="76" customFormat="1" x14ac:dyDescent="0.3">
      <c r="A3480" s="88"/>
      <c r="B3480" s="183"/>
      <c r="C3480" s="183"/>
      <c r="D3480" s="183"/>
      <c r="E3480" s="183"/>
      <c r="F3480" s="183"/>
      <c r="G3480" s="183"/>
      <c r="J3480" s="183"/>
      <c r="K3480" s="183"/>
      <c r="L3480" s="183"/>
    </row>
    <row r="3481" spans="1:12" s="76" customFormat="1" x14ac:dyDescent="0.3">
      <c r="A3481" s="88"/>
      <c r="B3481" s="183"/>
      <c r="C3481" s="183"/>
      <c r="D3481" s="183"/>
      <c r="E3481" s="183"/>
      <c r="F3481" s="183"/>
      <c r="G3481" s="183"/>
      <c r="J3481" s="183"/>
      <c r="K3481" s="183"/>
      <c r="L3481" s="183"/>
    </row>
    <row r="3482" spans="1:12" s="76" customFormat="1" x14ac:dyDescent="0.3">
      <c r="A3482" s="88"/>
      <c r="B3482" s="183"/>
      <c r="C3482" s="183"/>
      <c r="D3482" s="183"/>
      <c r="E3482" s="183"/>
      <c r="F3482" s="183"/>
      <c r="G3482" s="183"/>
      <c r="J3482" s="183"/>
      <c r="K3482" s="183"/>
      <c r="L3482" s="183"/>
    </row>
    <row r="3483" spans="1:12" s="76" customFormat="1" x14ac:dyDescent="0.3">
      <c r="A3483" s="88"/>
      <c r="B3483" s="183"/>
      <c r="C3483" s="183"/>
      <c r="D3483" s="183"/>
      <c r="E3483" s="183"/>
      <c r="F3483" s="183"/>
      <c r="G3483" s="183"/>
      <c r="J3483" s="183"/>
      <c r="K3483" s="183"/>
      <c r="L3483" s="183"/>
    </row>
    <row r="3484" spans="1:12" s="76" customFormat="1" x14ac:dyDescent="0.3">
      <c r="A3484" s="88"/>
      <c r="B3484" s="183"/>
      <c r="C3484" s="183"/>
      <c r="D3484" s="183"/>
      <c r="E3484" s="183"/>
      <c r="F3484" s="183"/>
      <c r="G3484" s="183"/>
      <c r="J3484" s="183"/>
      <c r="K3484" s="183"/>
      <c r="L3484" s="183"/>
    </row>
    <row r="3485" spans="1:12" s="76" customFormat="1" x14ac:dyDescent="0.3">
      <c r="A3485" s="88"/>
      <c r="B3485" s="183"/>
      <c r="C3485" s="183"/>
      <c r="D3485" s="183"/>
      <c r="E3485" s="183"/>
      <c r="F3485" s="183"/>
      <c r="G3485" s="183"/>
      <c r="J3485" s="183"/>
      <c r="K3485" s="183"/>
      <c r="L3485" s="183"/>
    </row>
    <row r="3486" spans="1:12" s="76" customFormat="1" x14ac:dyDescent="0.3">
      <c r="A3486" s="88"/>
      <c r="B3486" s="183"/>
      <c r="C3486" s="183"/>
      <c r="D3486" s="183"/>
      <c r="E3486" s="183"/>
      <c r="F3486" s="183"/>
      <c r="G3486" s="183"/>
      <c r="J3486" s="183"/>
      <c r="K3486" s="183"/>
      <c r="L3486" s="183"/>
    </row>
    <row r="3487" spans="1:12" s="76" customFormat="1" x14ac:dyDescent="0.3">
      <c r="A3487" s="88"/>
      <c r="B3487" s="183"/>
      <c r="C3487" s="183"/>
      <c r="D3487" s="183"/>
      <c r="E3487" s="183"/>
      <c r="F3487" s="183"/>
      <c r="G3487" s="183"/>
      <c r="J3487" s="183"/>
      <c r="K3487" s="183"/>
      <c r="L3487" s="183"/>
    </row>
    <row r="3488" spans="1:12" s="76" customFormat="1" x14ac:dyDescent="0.3">
      <c r="A3488" s="88"/>
      <c r="B3488" s="183"/>
      <c r="C3488" s="183"/>
      <c r="D3488" s="183"/>
      <c r="E3488" s="183"/>
      <c r="F3488" s="183"/>
      <c r="G3488" s="183"/>
      <c r="J3488" s="183"/>
      <c r="K3488" s="183"/>
      <c r="L3488" s="183"/>
    </row>
    <row r="3489" spans="1:12" s="76" customFormat="1" x14ac:dyDescent="0.3">
      <c r="A3489" s="88"/>
      <c r="B3489" s="183"/>
      <c r="C3489" s="183"/>
      <c r="D3489" s="183"/>
      <c r="E3489" s="183"/>
      <c r="F3489" s="183"/>
      <c r="G3489" s="183"/>
      <c r="J3489" s="183"/>
      <c r="K3489" s="183"/>
      <c r="L3489" s="183"/>
    </row>
    <row r="3490" spans="1:12" s="76" customFormat="1" x14ac:dyDescent="0.3">
      <c r="A3490" s="88"/>
      <c r="B3490" s="183"/>
      <c r="C3490" s="183"/>
      <c r="D3490" s="183"/>
      <c r="E3490" s="183"/>
      <c r="F3490" s="183"/>
      <c r="G3490" s="183"/>
      <c r="J3490" s="183"/>
      <c r="K3490" s="183"/>
      <c r="L3490" s="183"/>
    </row>
    <row r="3491" spans="1:12" s="76" customFormat="1" x14ac:dyDescent="0.3">
      <c r="A3491" s="88"/>
      <c r="B3491" s="183"/>
      <c r="C3491" s="183"/>
      <c r="D3491" s="183"/>
      <c r="E3491" s="183"/>
      <c r="F3491" s="183"/>
      <c r="G3491" s="183"/>
      <c r="J3491" s="183"/>
      <c r="K3491" s="183"/>
      <c r="L3491" s="183"/>
    </row>
    <row r="3492" spans="1:12" s="76" customFormat="1" x14ac:dyDescent="0.3">
      <c r="A3492" s="88"/>
      <c r="B3492" s="183"/>
      <c r="C3492" s="183"/>
      <c r="D3492" s="183"/>
      <c r="E3492" s="183"/>
      <c r="F3492" s="183"/>
      <c r="G3492" s="183"/>
      <c r="J3492" s="183"/>
      <c r="K3492" s="183"/>
      <c r="L3492" s="183"/>
    </row>
    <row r="3493" spans="1:12" s="76" customFormat="1" x14ac:dyDescent="0.3">
      <c r="A3493" s="88"/>
      <c r="B3493" s="183"/>
      <c r="C3493" s="183"/>
      <c r="D3493" s="183"/>
      <c r="E3493" s="183"/>
      <c r="F3493" s="183"/>
      <c r="G3493" s="183"/>
      <c r="J3493" s="183"/>
      <c r="K3493" s="183"/>
      <c r="L3493" s="183"/>
    </row>
    <row r="3494" spans="1:12" s="76" customFormat="1" x14ac:dyDescent="0.3">
      <c r="A3494" s="88"/>
      <c r="B3494" s="183"/>
      <c r="C3494" s="183"/>
      <c r="D3494" s="183"/>
      <c r="E3494" s="183"/>
      <c r="F3494" s="183"/>
      <c r="G3494" s="183"/>
      <c r="J3494" s="183"/>
      <c r="K3494" s="183"/>
      <c r="L3494" s="183"/>
    </row>
    <row r="3495" spans="1:12" s="76" customFormat="1" x14ac:dyDescent="0.3">
      <c r="A3495" s="88"/>
      <c r="B3495" s="183"/>
      <c r="C3495" s="183"/>
      <c r="D3495" s="183"/>
      <c r="E3495" s="183"/>
      <c r="F3495" s="183"/>
      <c r="G3495" s="183"/>
      <c r="J3495" s="183"/>
      <c r="K3495" s="183"/>
      <c r="L3495" s="183"/>
    </row>
    <row r="3496" spans="1:12" s="76" customFormat="1" x14ac:dyDescent="0.3">
      <c r="A3496" s="88"/>
      <c r="B3496" s="183"/>
      <c r="C3496" s="183"/>
      <c r="D3496" s="183"/>
      <c r="E3496" s="183"/>
      <c r="F3496" s="183"/>
      <c r="G3496" s="183"/>
      <c r="J3496" s="183"/>
      <c r="K3496" s="183"/>
      <c r="L3496" s="183"/>
    </row>
    <row r="3497" spans="1:12" s="76" customFormat="1" x14ac:dyDescent="0.3">
      <c r="A3497" s="88"/>
      <c r="B3497" s="183"/>
      <c r="C3497" s="183"/>
      <c r="D3497" s="183"/>
      <c r="E3497" s="183"/>
      <c r="F3497" s="183"/>
      <c r="G3497" s="183"/>
      <c r="J3497" s="183"/>
      <c r="K3497" s="183"/>
      <c r="L3497" s="183"/>
    </row>
    <row r="3498" spans="1:12" s="76" customFormat="1" x14ac:dyDescent="0.3">
      <c r="A3498" s="88"/>
      <c r="B3498" s="183"/>
      <c r="C3498" s="183"/>
      <c r="D3498" s="183"/>
      <c r="E3498" s="183"/>
      <c r="F3498" s="183"/>
      <c r="G3498" s="183"/>
      <c r="J3498" s="183"/>
      <c r="K3498" s="183"/>
      <c r="L3498" s="183"/>
    </row>
    <row r="3499" spans="1:12" s="76" customFormat="1" x14ac:dyDescent="0.3">
      <c r="A3499" s="88"/>
      <c r="B3499" s="183"/>
      <c r="C3499" s="183"/>
      <c r="D3499" s="183"/>
      <c r="E3499" s="183"/>
      <c r="F3499" s="183"/>
      <c r="G3499" s="183"/>
      <c r="J3499" s="183"/>
      <c r="K3499" s="183"/>
      <c r="L3499" s="183"/>
    </row>
    <row r="3500" spans="1:12" s="76" customFormat="1" x14ac:dyDescent="0.3">
      <c r="A3500" s="88"/>
      <c r="B3500" s="183"/>
      <c r="C3500" s="183"/>
      <c r="D3500" s="183"/>
      <c r="E3500" s="183"/>
      <c r="F3500" s="183"/>
      <c r="G3500" s="183"/>
      <c r="J3500" s="183"/>
      <c r="K3500" s="183"/>
      <c r="L3500" s="183"/>
    </row>
    <row r="3501" spans="1:12" s="76" customFormat="1" x14ac:dyDescent="0.3">
      <c r="A3501" s="88"/>
      <c r="B3501" s="183"/>
      <c r="C3501" s="183"/>
      <c r="D3501" s="183"/>
      <c r="E3501" s="183"/>
      <c r="F3501" s="183"/>
      <c r="G3501" s="183"/>
      <c r="J3501" s="183"/>
      <c r="K3501" s="183"/>
      <c r="L3501" s="183"/>
    </row>
    <row r="3502" spans="1:12" s="76" customFormat="1" x14ac:dyDescent="0.3">
      <c r="A3502" s="88"/>
      <c r="B3502" s="183"/>
      <c r="C3502" s="183"/>
      <c r="D3502" s="183"/>
      <c r="E3502" s="183"/>
      <c r="F3502" s="183"/>
      <c r="G3502" s="183"/>
      <c r="J3502" s="183"/>
      <c r="K3502" s="183"/>
      <c r="L3502" s="183"/>
    </row>
    <row r="3503" spans="1:12" s="76" customFormat="1" x14ac:dyDescent="0.3">
      <c r="A3503" s="88"/>
      <c r="B3503" s="183"/>
      <c r="C3503" s="183"/>
      <c r="D3503" s="183"/>
      <c r="E3503" s="183"/>
      <c r="F3503" s="183"/>
      <c r="G3503" s="183"/>
      <c r="J3503" s="183"/>
      <c r="K3503" s="183"/>
      <c r="L3503" s="183"/>
    </row>
    <row r="3504" spans="1:12" s="76" customFormat="1" x14ac:dyDescent="0.3">
      <c r="A3504" s="88"/>
      <c r="B3504" s="183"/>
      <c r="C3504" s="183"/>
      <c r="D3504" s="183"/>
      <c r="E3504" s="183"/>
      <c r="F3504" s="183"/>
      <c r="G3504" s="183"/>
      <c r="J3504" s="183"/>
      <c r="K3504" s="183"/>
      <c r="L3504" s="183"/>
    </row>
    <row r="3505" spans="1:12" s="76" customFormat="1" x14ac:dyDescent="0.3">
      <c r="A3505" s="88"/>
      <c r="B3505" s="183"/>
      <c r="C3505" s="183"/>
      <c r="D3505" s="183"/>
      <c r="E3505" s="183"/>
      <c r="F3505" s="183"/>
      <c r="G3505" s="183"/>
      <c r="J3505" s="183"/>
      <c r="K3505" s="183"/>
      <c r="L3505" s="183"/>
    </row>
    <row r="3506" spans="1:12" s="76" customFormat="1" x14ac:dyDescent="0.3">
      <c r="A3506" s="88"/>
      <c r="B3506" s="183"/>
      <c r="C3506" s="183"/>
      <c r="D3506" s="183"/>
      <c r="E3506" s="183"/>
      <c r="F3506" s="183"/>
      <c r="G3506" s="183"/>
      <c r="J3506" s="183"/>
      <c r="K3506" s="183"/>
      <c r="L3506" s="183"/>
    </row>
    <row r="3507" spans="1:12" s="76" customFormat="1" x14ac:dyDescent="0.3">
      <c r="A3507" s="88"/>
      <c r="B3507" s="183"/>
      <c r="C3507" s="183"/>
      <c r="D3507" s="183"/>
      <c r="E3507" s="183"/>
      <c r="F3507" s="183"/>
      <c r="G3507" s="183"/>
      <c r="J3507" s="183"/>
      <c r="K3507" s="183"/>
      <c r="L3507" s="183"/>
    </row>
    <row r="3508" spans="1:12" s="76" customFormat="1" x14ac:dyDescent="0.3">
      <c r="A3508" s="88"/>
      <c r="B3508" s="183"/>
      <c r="C3508" s="183"/>
      <c r="D3508" s="183"/>
      <c r="E3508" s="183"/>
      <c r="F3508" s="183"/>
      <c r="G3508" s="183"/>
      <c r="J3508" s="183"/>
      <c r="K3508" s="183"/>
      <c r="L3508" s="183"/>
    </row>
    <row r="3509" spans="1:12" s="76" customFormat="1" x14ac:dyDescent="0.3">
      <c r="A3509" s="88"/>
      <c r="B3509" s="183"/>
      <c r="C3509" s="183"/>
      <c r="D3509" s="183"/>
      <c r="E3509" s="183"/>
      <c r="F3509" s="183"/>
      <c r="G3509" s="183"/>
      <c r="J3509" s="183"/>
      <c r="K3509" s="183"/>
      <c r="L3509" s="183"/>
    </row>
    <row r="3510" spans="1:12" s="76" customFormat="1" x14ac:dyDescent="0.3">
      <c r="A3510" s="88"/>
      <c r="B3510" s="183"/>
      <c r="C3510" s="183"/>
      <c r="D3510" s="183"/>
      <c r="E3510" s="183"/>
      <c r="F3510" s="183"/>
      <c r="G3510" s="183"/>
      <c r="J3510" s="183"/>
      <c r="K3510" s="183"/>
      <c r="L3510" s="183"/>
    </row>
    <row r="3511" spans="1:12" s="76" customFormat="1" x14ac:dyDescent="0.3">
      <c r="A3511" s="88"/>
      <c r="B3511" s="183"/>
      <c r="C3511" s="183"/>
      <c r="D3511" s="183"/>
      <c r="E3511" s="183"/>
      <c r="F3511" s="183"/>
      <c r="G3511" s="183"/>
      <c r="J3511" s="183"/>
      <c r="K3511" s="183"/>
      <c r="L3511" s="183"/>
    </row>
    <row r="3512" spans="1:12" s="76" customFormat="1" x14ac:dyDescent="0.3">
      <c r="A3512" s="88"/>
      <c r="B3512" s="183"/>
      <c r="C3512" s="183"/>
      <c r="D3512" s="183"/>
      <c r="E3512" s="183"/>
      <c r="F3512" s="183"/>
      <c r="G3512" s="183"/>
      <c r="J3512" s="183"/>
      <c r="K3512" s="183"/>
      <c r="L3512" s="183"/>
    </row>
    <row r="3513" spans="1:12" s="76" customFormat="1" x14ac:dyDescent="0.3">
      <c r="A3513" s="88"/>
      <c r="B3513" s="183"/>
      <c r="C3513" s="183"/>
      <c r="D3513" s="183"/>
      <c r="E3513" s="183"/>
      <c r="F3513" s="183"/>
      <c r="G3513" s="183"/>
      <c r="J3513" s="183"/>
      <c r="K3513" s="183"/>
      <c r="L3513" s="183"/>
    </row>
    <row r="3514" spans="1:12" s="76" customFormat="1" x14ac:dyDescent="0.3">
      <c r="A3514" s="88"/>
      <c r="B3514" s="183"/>
      <c r="C3514" s="183"/>
      <c r="D3514" s="183"/>
      <c r="E3514" s="183"/>
      <c r="F3514" s="183"/>
      <c r="G3514" s="183"/>
      <c r="J3514" s="183"/>
      <c r="K3514" s="183"/>
      <c r="L3514" s="183"/>
    </row>
    <row r="3515" spans="1:12" s="76" customFormat="1" x14ac:dyDescent="0.3">
      <c r="A3515" s="88"/>
      <c r="B3515" s="183"/>
      <c r="C3515" s="183"/>
      <c r="D3515" s="183"/>
      <c r="E3515" s="183"/>
      <c r="F3515" s="183"/>
      <c r="G3515" s="183"/>
      <c r="J3515" s="183"/>
      <c r="K3515" s="183"/>
      <c r="L3515" s="183"/>
    </row>
    <row r="3516" spans="1:12" s="76" customFormat="1" x14ac:dyDescent="0.3">
      <c r="A3516" s="88"/>
      <c r="B3516" s="183"/>
      <c r="C3516" s="183"/>
      <c r="D3516" s="183"/>
      <c r="E3516" s="183"/>
      <c r="F3516" s="183"/>
      <c r="G3516" s="183"/>
      <c r="J3516" s="183"/>
      <c r="K3516" s="183"/>
      <c r="L3516" s="183"/>
    </row>
    <row r="3517" spans="1:12" s="76" customFormat="1" x14ac:dyDescent="0.3">
      <c r="A3517" s="88"/>
      <c r="B3517" s="183"/>
      <c r="C3517" s="183"/>
      <c r="D3517" s="183"/>
      <c r="E3517" s="183"/>
      <c r="F3517" s="183"/>
      <c r="G3517" s="183"/>
      <c r="J3517" s="183"/>
      <c r="K3517" s="183"/>
      <c r="L3517" s="183"/>
    </row>
    <row r="3518" spans="1:12" s="76" customFormat="1" x14ac:dyDescent="0.3">
      <c r="A3518" s="88"/>
      <c r="B3518" s="183"/>
      <c r="C3518" s="183"/>
      <c r="D3518" s="183"/>
      <c r="E3518" s="183"/>
      <c r="F3518" s="183"/>
      <c r="G3518" s="183"/>
      <c r="J3518" s="183"/>
      <c r="K3518" s="183"/>
      <c r="L3518" s="183"/>
    </row>
    <row r="3519" spans="1:12" s="76" customFormat="1" x14ac:dyDescent="0.3">
      <c r="A3519" s="88"/>
      <c r="B3519" s="183"/>
      <c r="C3519" s="183"/>
      <c r="D3519" s="183"/>
      <c r="E3519" s="183"/>
      <c r="F3519" s="183"/>
      <c r="G3519" s="183"/>
      <c r="J3519" s="183"/>
      <c r="K3519" s="183"/>
      <c r="L3519" s="183"/>
    </row>
    <row r="3520" spans="1:12" s="76" customFormat="1" x14ac:dyDescent="0.3">
      <c r="A3520" s="88"/>
      <c r="B3520" s="183"/>
      <c r="C3520" s="183"/>
      <c r="D3520" s="183"/>
      <c r="E3520" s="183"/>
      <c r="F3520" s="183"/>
      <c r="G3520" s="183"/>
      <c r="J3520" s="183"/>
      <c r="K3520" s="183"/>
      <c r="L3520" s="183"/>
    </row>
    <row r="3521" spans="1:13" s="76" customFormat="1" x14ac:dyDescent="0.3">
      <c r="A3521" s="88"/>
      <c r="B3521" s="183"/>
      <c r="C3521" s="183"/>
      <c r="D3521" s="183"/>
      <c r="E3521" s="183"/>
      <c r="F3521" s="183"/>
      <c r="G3521" s="183"/>
      <c r="J3521" s="183"/>
      <c r="K3521" s="183"/>
      <c r="L3521" s="183"/>
    </row>
    <row r="3522" spans="1:13" s="76" customFormat="1" x14ac:dyDescent="0.3">
      <c r="A3522" s="88"/>
      <c r="B3522" s="183"/>
      <c r="C3522" s="183"/>
      <c r="D3522" s="183"/>
      <c r="E3522" s="183"/>
      <c r="F3522" s="183"/>
      <c r="G3522" s="183"/>
      <c r="J3522" s="183"/>
      <c r="K3522" s="183"/>
      <c r="L3522" s="183"/>
    </row>
    <row r="3523" spans="1:13" x14ac:dyDescent="0.5">
      <c r="A3523" s="88"/>
      <c r="H3523" s="76"/>
      <c r="I3523" s="76"/>
      <c r="M3523" s="76"/>
    </row>
    <row r="3524" spans="1:13" x14ac:dyDescent="0.5">
      <c r="A3524" s="88"/>
      <c r="H3524" s="76"/>
      <c r="I3524" s="76"/>
      <c r="M3524" s="76"/>
    </row>
    <row r="3525" spans="1:13" x14ac:dyDescent="0.5">
      <c r="A3525" s="88"/>
      <c r="H3525" s="76"/>
      <c r="I3525" s="76"/>
      <c r="M3525" s="76"/>
    </row>
    <row r="3526" spans="1:13" x14ac:dyDescent="0.5">
      <c r="A3526" s="88"/>
      <c r="H3526" s="76"/>
      <c r="I3526" s="76"/>
      <c r="M3526" s="76"/>
    </row>
    <row r="3527" spans="1:13" x14ac:dyDescent="0.5">
      <c r="A3527" s="88"/>
      <c r="H3527" s="76"/>
      <c r="I3527" s="76"/>
      <c r="M3527" s="76"/>
    </row>
    <row r="3528" spans="1:13" x14ac:dyDescent="0.5">
      <c r="A3528" s="88"/>
      <c r="H3528" s="76"/>
      <c r="I3528" s="76"/>
      <c r="M3528" s="76"/>
    </row>
    <row r="3529" spans="1:13" x14ac:dyDescent="0.5">
      <c r="A3529" s="88"/>
      <c r="H3529" s="76"/>
      <c r="I3529" s="76"/>
      <c r="M3529" s="76"/>
    </row>
    <row r="3530" spans="1:13" x14ac:dyDescent="0.5">
      <c r="A3530" s="88"/>
      <c r="H3530" s="76"/>
      <c r="I3530" s="76"/>
      <c r="M3530" s="76"/>
    </row>
    <row r="3531" spans="1:13" x14ac:dyDescent="0.5">
      <c r="A3531" s="88"/>
      <c r="H3531" s="76"/>
      <c r="I3531" s="76"/>
      <c r="M3531" s="76"/>
    </row>
    <row r="3532" spans="1:13" x14ac:dyDescent="0.5">
      <c r="A3532" s="88"/>
      <c r="H3532" s="76"/>
      <c r="I3532" s="76"/>
      <c r="M3532" s="76"/>
    </row>
    <row r="3533" spans="1:13" x14ac:dyDescent="0.5">
      <c r="A3533" s="88"/>
      <c r="H3533" s="76"/>
      <c r="I3533" s="76"/>
      <c r="M3533" s="76"/>
    </row>
    <row r="3534" spans="1:13" x14ac:dyDescent="0.5">
      <c r="A3534" s="88"/>
      <c r="H3534" s="76"/>
      <c r="I3534" s="76"/>
      <c r="M3534" s="76"/>
    </row>
    <row r="3535" spans="1:13" x14ac:dyDescent="0.5">
      <c r="A3535" s="88"/>
      <c r="H3535" s="76"/>
      <c r="I3535" s="76"/>
      <c r="M3535" s="76"/>
    </row>
    <row r="3536" spans="1:13" x14ac:dyDescent="0.5">
      <c r="A3536" s="88"/>
      <c r="H3536" s="76"/>
      <c r="I3536" s="76"/>
      <c r="M3536" s="76"/>
    </row>
    <row r="3537" spans="1:13" x14ac:dyDescent="0.5">
      <c r="A3537" s="88"/>
      <c r="H3537" s="76"/>
      <c r="I3537" s="76"/>
      <c r="M3537" s="76"/>
    </row>
    <row r="3538" spans="1:13" x14ac:dyDescent="0.5">
      <c r="A3538" s="88"/>
      <c r="H3538" s="76"/>
      <c r="I3538" s="76"/>
      <c r="M3538" s="76"/>
    </row>
    <row r="3539" spans="1:13" x14ac:dyDescent="0.5">
      <c r="A3539" s="88"/>
      <c r="H3539" s="76"/>
      <c r="I3539" s="76"/>
      <c r="M3539" s="76"/>
    </row>
    <row r="3540" spans="1:13" x14ac:dyDescent="0.5">
      <c r="A3540" s="88"/>
      <c r="H3540" s="76"/>
      <c r="I3540" s="76"/>
      <c r="M3540" s="76"/>
    </row>
    <row r="3541" spans="1:13" x14ac:dyDescent="0.5">
      <c r="A3541" s="88"/>
      <c r="H3541" s="76"/>
      <c r="I3541" s="76"/>
      <c r="M3541" s="76"/>
    </row>
    <row r="3542" spans="1:13" x14ac:dyDescent="0.5">
      <c r="A3542" s="88"/>
      <c r="H3542" s="76"/>
      <c r="I3542" s="76"/>
      <c r="M3542" s="76"/>
    </row>
    <row r="3543" spans="1:13" x14ac:dyDescent="0.5">
      <c r="A3543" s="88"/>
      <c r="H3543" s="76"/>
      <c r="I3543" s="76"/>
      <c r="M3543" s="76"/>
    </row>
    <row r="3544" spans="1:13" x14ac:dyDescent="0.5">
      <c r="A3544" s="88"/>
      <c r="H3544" s="76"/>
      <c r="I3544" s="76"/>
      <c r="M3544" s="76"/>
    </row>
    <row r="3545" spans="1:13" x14ac:dyDescent="0.5">
      <c r="A3545" s="88"/>
      <c r="H3545" s="76"/>
      <c r="I3545" s="76"/>
      <c r="M3545" s="76"/>
    </row>
    <row r="3546" spans="1:13" x14ac:dyDescent="0.5">
      <c r="A3546" s="88"/>
      <c r="H3546" s="76"/>
      <c r="I3546" s="76"/>
      <c r="M3546" s="76"/>
    </row>
    <row r="3547" spans="1:13" x14ac:dyDescent="0.5">
      <c r="A3547" s="88"/>
      <c r="H3547" s="76"/>
      <c r="I3547" s="76"/>
      <c r="M3547" s="76"/>
    </row>
    <row r="3548" spans="1:13" x14ac:dyDescent="0.5">
      <c r="A3548" s="88"/>
      <c r="H3548" s="76"/>
      <c r="I3548" s="76"/>
      <c r="M3548" s="76"/>
    </row>
    <row r="3549" spans="1:13" x14ac:dyDescent="0.5">
      <c r="A3549" s="88"/>
      <c r="H3549" s="76"/>
      <c r="I3549" s="76"/>
      <c r="M3549" s="76"/>
    </row>
    <row r="3550" spans="1:13" x14ac:dyDescent="0.5">
      <c r="A3550" s="88"/>
      <c r="H3550" s="76"/>
      <c r="I3550" s="76"/>
      <c r="M3550" s="76"/>
    </row>
    <row r="3551" spans="1:13" x14ac:dyDescent="0.5">
      <c r="A3551" s="88"/>
      <c r="H3551" s="76"/>
      <c r="I3551" s="76"/>
      <c r="M3551" s="76"/>
    </row>
    <row r="3552" spans="1:13" x14ac:dyDescent="0.5">
      <c r="A3552" s="88"/>
      <c r="H3552" s="76"/>
      <c r="I3552" s="76"/>
      <c r="M3552" s="76"/>
    </row>
    <row r="3553" spans="1:13" x14ac:dyDescent="0.5">
      <c r="A3553" s="88"/>
      <c r="H3553" s="76"/>
      <c r="I3553" s="76"/>
      <c r="M3553" s="76"/>
    </row>
    <row r="3554" spans="1:13" x14ac:dyDescent="0.5">
      <c r="A3554" s="88"/>
      <c r="H3554" s="76"/>
      <c r="I3554" s="76"/>
      <c r="M3554" s="76"/>
    </row>
    <row r="3555" spans="1:13" x14ac:dyDescent="0.5">
      <c r="A3555" s="88"/>
      <c r="H3555" s="76"/>
      <c r="I3555" s="76"/>
      <c r="M3555" s="76"/>
    </row>
    <row r="3556" spans="1:13" x14ac:dyDescent="0.5">
      <c r="A3556" s="88"/>
      <c r="H3556" s="76"/>
      <c r="I3556" s="76"/>
      <c r="M3556" s="76"/>
    </row>
    <row r="3557" spans="1:13" x14ac:dyDescent="0.5">
      <c r="A3557" s="88"/>
      <c r="H3557" s="76"/>
      <c r="I3557" s="76"/>
      <c r="M3557" s="76"/>
    </row>
    <row r="3558" spans="1:13" x14ac:dyDescent="0.5">
      <c r="A3558" s="88"/>
      <c r="H3558" s="76"/>
      <c r="I3558" s="76"/>
      <c r="M3558" s="76"/>
    </row>
    <row r="3559" spans="1:13" x14ac:dyDescent="0.5">
      <c r="A3559" s="88"/>
      <c r="H3559" s="76"/>
      <c r="I3559" s="76"/>
      <c r="M3559" s="76"/>
    </row>
    <row r="3560" spans="1:13" x14ac:dyDescent="0.5">
      <c r="A3560" s="88"/>
      <c r="H3560" s="76"/>
      <c r="I3560" s="76"/>
      <c r="M3560" s="76"/>
    </row>
    <row r="3561" spans="1:13" x14ac:dyDescent="0.5">
      <c r="A3561" s="88"/>
      <c r="H3561" s="76"/>
      <c r="I3561" s="76"/>
      <c r="M3561" s="76"/>
    </row>
    <row r="3562" spans="1:13" x14ac:dyDescent="0.5">
      <c r="A3562" s="88"/>
      <c r="H3562" s="76"/>
      <c r="I3562" s="76"/>
      <c r="M3562" s="76"/>
    </row>
    <row r="3563" spans="1:13" x14ac:dyDescent="0.5">
      <c r="A3563" s="88"/>
      <c r="H3563" s="76"/>
      <c r="I3563" s="76"/>
      <c r="M3563" s="76"/>
    </row>
    <row r="3564" spans="1:13" x14ac:dyDescent="0.5">
      <c r="A3564" s="88"/>
      <c r="H3564" s="76"/>
      <c r="I3564" s="76"/>
      <c r="M3564" s="76"/>
    </row>
    <row r="3565" spans="1:13" x14ac:dyDescent="0.5">
      <c r="A3565" s="88"/>
      <c r="H3565" s="76"/>
      <c r="I3565" s="76"/>
      <c r="M3565" s="76"/>
    </row>
    <row r="3566" spans="1:13" x14ac:dyDescent="0.5">
      <c r="A3566" s="88"/>
      <c r="H3566" s="76"/>
      <c r="I3566" s="76"/>
      <c r="M3566" s="76"/>
    </row>
    <row r="3567" spans="1:13" x14ac:dyDescent="0.5">
      <c r="A3567" s="88"/>
      <c r="H3567" s="76"/>
      <c r="I3567" s="76"/>
      <c r="M3567" s="76"/>
    </row>
    <row r="3568" spans="1:13" x14ac:dyDescent="0.5">
      <c r="A3568" s="88"/>
      <c r="H3568" s="76"/>
      <c r="I3568" s="76"/>
      <c r="M3568" s="76"/>
    </row>
    <row r="3569" spans="1:13" x14ac:dyDescent="0.5">
      <c r="A3569" s="88"/>
      <c r="H3569" s="76"/>
      <c r="I3569" s="76"/>
      <c r="M3569" s="76"/>
    </row>
    <row r="3570" spans="1:13" x14ac:dyDescent="0.5">
      <c r="A3570" s="88"/>
      <c r="H3570" s="76"/>
      <c r="I3570" s="76"/>
      <c r="M3570" s="76"/>
    </row>
    <row r="3571" spans="1:13" x14ac:dyDescent="0.5">
      <c r="A3571" s="88"/>
      <c r="H3571" s="76"/>
      <c r="I3571" s="76"/>
      <c r="M3571" s="76"/>
    </row>
    <row r="3572" spans="1:13" x14ac:dyDescent="0.5">
      <c r="A3572" s="88"/>
      <c r="H3572" s="76"/>
      <c r="I3572" s="76"/>
      <c r="M3572" s="76"/>
    </row>
    <row r="3573" spans="1:13" x14ac:dyDescent="0.5">
      <c r="A3573" s="88"/>
      <c r="H3573" s="76"/>
      <c r="I3573" s="76"/>
      <c r="M3573" s="76"/>
    </row>
    <row r="3574" spans="1:13" x14ac:dyDescent="0.5">
      <c r="A3574" s="88"/>
      <c r="H3574" s="76"/>
      <c r="I3574" s="76"/>
      <c r="M3574" s="76"/>
    </row>
    <row r="3575" spans="1:13" x14ac:dyDescent="0.5">
      <c r="A3575" s="88"/>
      <c r="H3575" s="76"/>
      <c r="I3575" s="76"/>
      <c r="M3575" s="76"/>
    </row>
    <row r="3576" spans="1:13" x14ac:dyDescent="0.5">
      <c r="A3576" s="88"/>
      <c r="H3576" s="76"/>
      <c r="I3576" s="76"/>
      <c r="M3576" s="76"/>
    </row>
    <row r="3577" spans="1:13" x14ac:dyDescent="0.5">
      <c r="A3577" s="88"/>
      <c r="H3577" s="76"/>
      <c r="I3577" s="76"/>
      <c r="M3577" s="76"/>
    </row>
    <row r="3578" spans="1:13" x14ac:dyDescent="0.5">
      <c r="A3578" s="88"/>
      <c r="H3578" s="76"/>
      <c r="I3578" s="76"/>
      <c r="M3578" s="76"/>
    </row>
    <row r="3579" spans="1:13" x14ac:dyDescent="0.5">
      <c r="A3579" s="88"/>
      <c r="H3579" s="76"/>
      <c r="I3579" s="76"/>
      <c r="M3579" s="76"/>
    </row>
    <row r="3580" spans="1:13" x14ac:dyDescent="0.5">
      <c r="A3580" s="88"/>
      <c r="H3580" s="76"/>
      <c r="I3580" s="76"/>
      <c r="M3580" s="76"/>
    </row>
    <row r="3581" spans="1:13" x14ac:dyDescent="0.5">
      <c r="A3581" s="88"/>
      <c r="H3581" s="76"/>
      <c r="I3581" s="76"/>
      <c r="M3581" s="76"/>
    </row>
    <row r="3582" spans="1:13" x14ac:dyDescent="0.5">
      <c r="A3582" s="88"/>
      <c r="H3582" s="76"/>
      <c r="I3582" s="76"/>
      <c r="M3582" s="76"/>
    </row>
    <row r="3583" spans="1:13" x14ac:dyDescent="0.5">
      <c r="A3583" s="88"/>
      <c r="H3583" s="76"/>
      <c r="I3583" s="76"/>
      <c r="M3583" s="76"/>
    </row>
    <row r="3584" spans="1:13" x14ac:dyDescent="0.5">
      <c r="A3584" s="88"/>
      <c r="H3584" s="76"/>
      <c r="I3584" s="76"/>
      <c r="M3584" s="76"/>
    </row>
    <row r="3585" spans="1:13" x14ac:dyDescent="0.5">
      <c r="A3585" s="88"/>
      <c r="H3585" s="76"/>
      <c r="I3585" s="76"/>
      <c r="M3585" s="76"/>
    </row>
    <row r="3586" spans="1:13" x14ac:dyDescent="0.5">
      <c r="A3586" s="88"/>
      <c r="H3586" s="76"/>
      <c r="I3586" s="76"/>
      <c r="M3586" s="76"/>
    </row>
    <row r="3587" spans="1:13" x14ac:dyDescent="0.5">
      <c r="A3587" s="88"/>
      <c r="H3587" s="76"/>
      <c r="I3587" s="76"/>
      <c r="M3587" s="76"/>
    </row>
    <row r="3588" spans="1:13" x14ac:dyDescent="0.5">
      <c r="A3588" s="88"/>
      <c r="H3588" s="76"/>
      <c r="I3588" s="76"/>
      <c r="M3588" s="76"/>
    </row>
    <row r="3589" spans="1:13" x14ac:dyDescent="0.5">
      <c r="A3589" s="88"/>
      <c r="H3589" s="76"/>
      <c r="I3589" s="76"/>
      <c r="M3589" s="76"/>
    </row>
    <row r="3590" spans="1:13" x14ac:dyDescent="0.5">
      <c r="A3590" s="88"/>
      <c r="H3590" s="76"/>
      <c r="I3590" s="76"/>
      <c r="M3590" s="76"/>
    </row>
    <row r="3591" spans="1:13" x14ac:dyDescent="0.5">
      <c r="A3591" s="88"/>
      <c r="H3591" s="76"/>
      <c r="I3591" s="76"/>
      <c r="M3591" s="76"/>
    </row>
    <row r="3592" spans="1:13" x14ac:dyDescent="0.5">
      <c r="A3592" s="88"/>
      <c r="H3592" s="76"/>
      <c r="I3592" s="76"/>
      <c r="M3592" s="76"/>
    </row>
    <row r="3593" spans="1:13" x14ac:dyDescent="0.5">
      <c r="A3593" s="88"/>
      <c r="H3593" s="76"/>
      <c r="I3593" s="76"/>
      <c r="M3593" s="76"/>
    </row>
    <row r="3594" spans="1:13" x14ac:dyDescent="0.5">
      <c r="A3594" s="88"/>
      <c r="H3594" s="76"/>
      <c r="I3594" s="76"/>
      <c r="M3594" s="76"/>
    </row>
    <row r="3595" spans="1:13" x14ac:dyDescent="0.5">
      <c r="A3595" s="88"/>
      <c r="H3595" s="76"/>
      <c r="I3595" s="76"/>
      <c r="M3595" s="76"/>
    </row>
    <row r="3596" spans="1:13" x14ac:dyDescent="0.5">
      <c r="A3596" s="88"/>
      <c r="H3596" s="76"/>
      <c r="I3596" s="76"/>
      <c r="M3596" s="76"/>
    </row>
    <row r="3597" spans="1:13" x14ac:dyDescent="0.5">
      <c r="A3597" s="88"/>
      <c r="H3597" s="76"/>
      <c r="I3597" s="76"/>
      <c r="M3597" s="76"/>
    </row>
    <row r="3598" spans="1:13" x14ac:dyDescent="0.5">
      <c r="A3598" s="88"/>
      <c r="H3598" s="76"/>
      <c r="I3598" s="76"/>
      <c r="M3598" s="76"/>
    </row>
    <row r="3599" spans="1:13" x14ac:dyDescent="0.5">
      <c r="A3599" s="88"/>
      <c r="H3599" s="76"/>
      <c r="I3599" s="76"/>
      <c r="M3599" s="76"/>
    </row>
    <row r="3600" spans="1:13" x14ac:dyDescent="0.5">
      <c r="A3600" s="88"/>
      <c r="H3600" s="76"/>
      <c r="I3600" s="76"/>
      <c r="M3600" s="76"/>
    </row>
    <row r="3601" spans="1:13" x14ac:dyDescent="0.5">
      <c r="A3601" s="88"/>
      <c r="H3601" s="76"/>
      <c r="I3601" s="76"/>
      <c r="M3601" s="76"/>
    </row>
    <row r="3602" spans="1:13" x14ac:dyDescent="0.5">
      <c r="A3602" s="88"/>
      <c r="H3602" s="76"/>
      <c r="I3602" s="76"/>
      <c r="M3602" s="76"/>
    </row>
    <row r="3603" spans="1:13" x14ac:dyDescent="0.5">
      <c r="A3603" s="88"/>
      <c r="H3603" s="76"/>
      <c r="I3603" s="76"/>
      <c r="M3603" s="76"/>
    </row>
    <row r="3604" spans="1:13" x14ac:dyDescent="0.5">
      <c r="A3604" s="88"/>
      <c r="H3604" s="76"/>
      <c r="I3604" s="76"/>
      <c r="M3604" s="76"/>
    </row>
    <row r="3605" spans="1:13" x14ac:dyDescent="0.5">
      <c r="A3605" s="88"/>
      <c r="H3605" s="76"/>
      <c r="I3605" s="76"/>
      <c r="M3605" s="76"/>
    </row>
    <row r="3606" spans="1:13" x14ac:dyDescent="0.5">
      <c r="A3606" s="88"/>
      <c r="H3606" s="76"/>
      <c r="I3606" s="76"/>
      <c r="M3606" s="76"/>
    </row>
    <row r="3607" spans="1:13" x14ac:dyDescent="0.5">
      <c r="A3607" s="88"/>
      <c r="H3607" s="76"/>
      <c r="I3607" s="76"/>
      <c r="M3607" s="76"/>
    </row>
    <row r="3608" spans="1:13" x14ac:dyDescent="0.5">
      <c r="A3608" s="88"/>
      <c r="H3608" s="76"/>
      <c r="I3608" s="76"/>
      <c r="M3608" s="76"/>
    </row>
    <row r="3609" spans="1:13" x14ac:dyDescent="0.5">
      <c r="A3609" s="88"/>
      <c r="H3609" s="76"/>
      <c r="I3609" s="76"/>
      <c r="M3609" s="76"/>
    </row>
    <row r="3610" spans="1:13" x14ac:dyDescent="0.5">
      <c r="A3610" s="88"/>
      <c r="H3610" s="76"/>
      <c r="I3610" s="76"/>
      <c r="M3610" s="76"/>
    </row>
    <row r="3611" spans="1:13" x14ac:dyDescent="0.5">
      <c r="A3611" s="88"/>
      <c r="H3611" s="76"/>
      <c r="I3611" s="76"/>
      <c r="M3611" s="76"/>
    </row>
    <row r="3612" spans="1:13" x14ac:dyDescent="0.5">
      <c r="A3612" s="88"/>
      <c r="H3612" s="76"/>
      <c r="I3612" s="76"/>
      <c r="M3612" s="76"/>
    </row>
    <row r="3613" spans="1:13" x14ac:dyDescent="0.5">
      <c r="A3613" s="88"/>
      <c r="H3613" s="76"/>
      <c r="I3613" s="76"/>
      <c r="M3613" s="76"/>
    </row>
    <row r="3614" spans="1:13" x14ac:dyDescent="0.5">
      <c r="A3614" s="88"/>
      <c r="H3614" s="76"/>
      <c r="I3614" s="76"/>
      <c r="M3614" s="76"/>
    </row>
    <row r="3615" spans="1:13" x14ac:dyDescent="0.5">
      <c r="A3615" s="88"/>
      <c r="H3615" s="76"/>
      <c r="I3615" s="76"/>
      <c r="M3615" s="76"/>
    </row>
    <row r="3616" spans="1:13" x14ac:dyDescent="0.5">
      <c r="A3616" s="88"/>
      <c r="H3616" s="76"/>
      <c r="I3616" s="76"/>
      <c r="M3616" s="76"/>
    </row>
    <row r="3617" spans="1:13" x14ac:dyDescent="0.5">
      <c r="A3617" s="88"/>
      <c r="H3617" s="76"/>
      <c r="I3617" s="76"/>
      <c r="M3617" s="76"/>
    </row>
    <row r="3618" spans="1:13" x14ac:dyDescent="0.5">
      <c r="A3618" s="88"/>
      <c r="H3618" s="76"/>
      <c r="I3618" s="76"/>
      <c r="M3618" s="76"/>
    </row>
    <row r="3619" spans="1:13" x14ac:dyDescent="0.5">
      <c r="A3619" s="88"/>
      <c r="H3619" s="76"/>
      <c r="I3619" s="76"/>
      <c r="M3619" s="76"/>
    </row>
    <row r="3620" spans="1:13" x14ac:dyDescent="0.5">
      <c r="A3620" s="88"/>
      <c r="H3620" s="76"/>
      <c r="I3620" s="76"/>
      <c r="M3620" s="76"/>
    </row>
    <row r="3621" spans="1:13" x14ac:dyDescent="0.5">
      <c r="A3621" s="88"/>
      <c r="H3621" s="76"/>
      <c r="I3621" s="76"/>
      <c r="M3621" s="76"/>
    </row>
    <row r="3622" spans="1:13" x14ac:dyDescent="0.5">
      <c r="A3622" s="88"/>
      <c r="H3622" s="76"/>
      <c r="I3622" s="76"/>
      <c r="M3622" s="76"/>
    </row>
    <row r="3623" spans="1:13" x14ac:dyDescent="0.5">
      <c r="A3623" s="88"/>
      <c r="H3623" s="76"/>
      <c r="I3623" s="76"/>
      <c r="M3623" s="76"/>
    </row>
    <row r="3624" spans="1:13" x14ac:dyDescent="0.5">
      <c r="A3624" s="88"/>
      <c r="H3624" s="76"/>
      <c r="I3624" s="76"/>
      <c r="M3624" s="76"/>
    </row>
    <row r="3625" spans="1:13" x14ac:dyDescent="0.5">
      <c r="A3625" s="88"/>
      <c r="H3625" s="76"/>
      <c r="I3625" s="76"/>
      <c r="M3625" s="76"/>
    </row>
    <row r="3626" spans="1:13" x14ac:dyDescent="0.5">
      <c r="A3626" s="88"/>
      <c r="H3626" s="76"/>
      <c r="I3626" s="76"/>
      <c r="M3626" s="76"/>
    </row>
    <row r="3627" spans="1:13" x14ac:dyDescent="0.5">
      <c r="A3627" s="88"/>
      <c r="H3627" s="76"/>
      <c r="I3627" s="76"/>
      <c r="M3627" s="76"/>
    </row>
    <row r="3628" spans="1:13" x14ac:dyDescent="0.5">
      <c r="A3628" s="88"/>
      <c r="H3628" s="76"/>
      <c r="I3628" s="76"/>
      <c r="M3628" s="76"/>
    </row>
    <row r="3629" spans="1:13" x14ac:dyDescent="0.5">
      <c r="A3629" s="88"/>
      <c r="H3629" s="76"/>
      <c r="I3629" s="76"/>
      <c r="M3629" s="76"/>
    </row>
    <row r="3630" spans="1:13" x14ac:dyDescent="0.5">
      <c r="A3630" s="88"/>
      <c r="H3630" s="76"/>
      <c r="I3630" s="76"/>
      <c r="M3630" s="76"/>
    </row>
    <row r="3631" spans="1:13" x14ac:dyDescent="0.5">
      <c r="A3631" s="88"/>
      <c r="H3631" s="76"/>
      <c r="I3631" s="76"/>
      <c r="M3631" s="76"/>
    </row>
    <row r="3632" spans="1:13" x14ac:dyDescent="0.5">
      <c r="A3632" s="88"/>
      <c r="H3632" s="76"/>
      <c r="I3632" s="76"/>
      <c r="M3632" s="76"/>
    </row>
    <row r="3633" spans="1:13" x14ac:dyDescent="0.5">
      <c r="A3633" s="88"/>
      <c r="H3633" s="76"/>
      <c r="I3633" s="76"/>
      <c r="M3633" s="76"/>
    </row>
    <row r="3634" spans="1:13" x14ac:dyDescent="0.5">
      <c r="A3634" s="88"/>
      <c r="H3634" s="76"/>
      <c r="I3634" s="76"/>
      <c r="M3634" s="76"/>
    </row>
    <row r="3635" spans="1:13" x14ac:dyDescent="0.5">
      <c r="A3635" s="88"/>
      <c r="H3635" s="76"/>
      <c r="I3635" s="76"/>
      <c r="M3635" s="76"/>
    </row>
    <row r="3636" spans="1:13" x14ac:dyDescent="0.5">
      <c r="A3636" s="88"/>
      <c r="H3636" s="76"/>
      <c r="I3636" s="76"/>
      <c r="M3636" s="76"/>
    </row>
    <row r="3637" spans="1:13" x14ac:dyDescent="0.5">
      <c r="A3637" s="88"/>
      <c r="H3637" s="76"/>
      <c r="I3637" s="76"/>
      <c r="M3637" s="76"/>
    </row>
    <row r="3638" spans="1:13" x14ac:dyDescent="0.5">
      <c r="A3638" s="88"/>
      <c r="H3638" s="76"/>
      <c r="I3638" s="76"/>
      <c r="M3638" s="76"/>
    </row>
    <row r="3639" spans="1:13" x14ac:dyDescent="0.5">
      <c r="A3639" s="88"/>
      <c r="H3639" s="76"/>
      <c r="I3639" s="76"/>
      <c r="M3639" s="76"/>
    </row>
    <row r="3640" spans="1:13" x14ac:dyDescent="0.5">
      <c r="A3640" s="88"/>
      <c r="H3640" s="76"/>
      <c r="I3640" s="76"/>
      <c r="M3640" s="76"/>
    </row>
    <row r="3641" spans="1:13" x14ac:dyDescent="0.5">
      <c r="A3641" s="88"/>
      <c r="H3641" s="76"/>
      <c r="I3641" s="76"/>
      <c r="M3641" s="76"/>
    </row>
    <row r="3642" spans="1:13" x14ac:dyDescent="0.5">
      <c r="A3642" s="88"/>
      <c r="H3642" s="76"/>
      <c r="I3642" s="76"/>
      <c r="M3642" s="76"/>
    </row>
    <row r="3643" spans="1:13" x14ac:dyDescent="0.5">
      <c r="A3643" s="88"/>
      <c r="H3643" s="76"/>
      <c r="I3643" s="76"/>
      <c r="M3643" s="76"/>
    </row>
    <row r="3644" spans="1:13" x14ac:dyDescent="0.5">
      <c r="A3644" s="88"/>
      <c r="H3644" s="76"/>
      <c r="I3644" s="76"/>
      <c r="M3644" s="76"/>
    </row>
    <row r="3645" spans="1:13" x14ac:dyDescent="0.5">
      <c r="A3645" s="88"/>
      <c r="H3645" s="76"/>
      <c r="I3645" s="76"/>
      <c r="M3645" s="76"/>
    </row>
    <row r="3646" spans="1:13" x14ac:dyDescent="0.5">
      <c r="A3646" s="88"/>
      <c r="H3646" s="76"/>
      <c r="I3646" s="76"/>
      <c r="M3646" s="76"/>
    </row>
    <row r="3647" spans="1:13" x14ac:dyDescent="0.5">
      <c r="A3647" s="88"/>
      <c r="H3647" s="76"/>
      <c r="I3647" s="76"/>
      <c r="M3647" s="76"/>
    </row>
    <row r="3648" spans="1:13" x14ac:dyDescent="0.5">
      <c r="A3648" s="88"/>
      <c r="H3648" s="76"/>
      <c r="I3648" s="76"/>
      <c r="M3648" s="76"/>
    </row>
    <row r="3649" spans="1:13" x14ac:dyDescent="0.5">
      <c r="A3649" s="88"/>
      <c r="H3649" s="76"/>
      <c r="I3649" s="76"/>
      <c r="M3649" s="76"/>
    </row>
    <row r="3650" spans="1:13" x14ac:dyDescent="0.5">
      <c r="A3650" s="88"/>
      <c r="H3650" s="76"/>
      <c r="I3650" s="76"/>
      <c r="M3650" s="76"/>
    </row>
    <row r="3651" spans="1:13" x14ac:dyDescent="0.5">
      <c r="A3651" s="88"/>
      <c r="H3651" s="76"/>
      <c r="I3651" s="76"/>
      <c r="M3651" s="76"/>
    </row>
    <row r="3652" spans="1:13" x14ac:dyDescent="0.5">
      <c r="A3652" s="88"/>
      <c r="H3652" s="76"/>
      <c r="I3652" s="76"/>
      <c r="M3652" s="76"/>
    </row>
    <row r="3653" spans="1:13" x14ac:dyDescent="0.5">
      <c r="A3653" s="88"/>
      <c r="H3653" s="76"/>
      <c r="I3653" s="76"/>
      <c r="M3653" s="76"/>
    </row>
    <row r="3654" spans="1:13" x14ac:dyDescent="0.5">
      <c r="A3654" s="88"/>
      <c r="H3654" s="76"/>
      <c r="I3654" s="76"/>
      <c r="M3654" s="76"/>
    </row>
    <row r="3655" spans="1:13" x14ac:dyDescent="0.5">
      <c r="A3655" s="88"/>
      <c r="H3655" s="76"/>
      <c r="I3655" s="76"/>
      <c r="M3655" s="76"/>
    </row>
    <row r="3656" spans="1:13" x14ac:dyDescent="0.5">
      <c r="A3656" s="88"/>
      <c r="H3656" s="76"/>
      <c r="I3656" s="76"/>
      <c r="M3656" s="76"/>
    </row>
    <row r="3657" spans="1:13" x14ac:dyDescent="0.5">
      <c r="A3657" s="88"/>
      <c r="H3657" s="76"/>
      <c r="I3657" s="76"/>
      <c r="M3657" s="76"/>
    </row>
    <row r="3658" spans="1:13" x14ac:dyDescent="0.5">
      <c r="A3658" s="88"/>
      <c r="H3658" s="76"/>
      <c r="I3658" s="76"/>
      <c r="M3658" s="76"/>
    </row>
    <row r="3659" spans="1:13" x14ac:dyDescent="0.5">
      <c r="A3659" s="88"/>
      <c r="H3659" s="76"/>
      <c r="I3659" s="76"/>
      <c r="M3659" s="76"/>
    </row>
    <row r="3660" spans="1:13" x14ac:dyDescent="0.5">
      <c r="A3660" s="88"/>
      <c r="H3660" s="76"/>
      <c r="I3660" s="76"/>
      <c r="M3660" s="76"/>
    </row>
    <row r="3661" spans="1:13" x14ac:dyDescent="0.5">
      <c r="A3661" s="88"/>
      <c r="H3661" s="76"/>
      <c r="I3661" s="76"/>
      <c r="M3661" s="76"/>
    </row>
    <row r="3662" spans="1:13" x14ac:dyDescent="0.5">
      <c r="A3662" s="88"/>
      <c r="H3662" s="76"/>
      <c r="I3662" s="76"/>
      <c r="M3662" s="76"/>
    </row>
    <row r="3663" spans="1:13" x14ac:dyDescent="0.5">
      <c r="A3663" s="88"/>
      <c r="H3663" s="76"/>
      <c r="I3663" s="76"/>
      <c r="M3663" s="76"/>
    </row>
    <row r="3664" spans="1:13" x14ac:dyDescent="0.5">
      <c r="A3664" s="88"/>
      <c r="H3664" s="76"/>
      <c r="I3664" s="76"/>
      <c r="M3664" s="76"/>
    </row>
    <row r="3665" spans="1:13" x14ac:dyDescent="0.5">
      <c r="A3665" s="88"/>
      <c r="H3665" s="76"/>
      <c r="I3665" s="76"/>
      <c r="M3665" s="76"/>
    </row>
    <row r="3666" spans="1:13" x14ac:dyDescent="0.5">
      <c r="A3666" s="88"/>
      <c r="H3666" s="76"/>
      <c r="I3666" s="76"/>
      <c r="M3666" s="76"/>
    </row>
    <row r="3667" spans="1:13" x14ac:dyDescent="0.5">
      <c r="A3667" s="88"/>
      <c r="H3667" s="76"/>
      <c r="I3667" s="76"/>
      <c r="M3667" s="76"/>
    </row>
    <row r="3668" spans="1:13" x14ac:dyDescent="0.5">
      <c r="A3668" s="88"/>
      <c r="H3668" s="76"/>
      <c r="I3668" s="76"/>
      <c r="M3668" s="76"/>
    </row>
    <row r="3669" spans="1:13" x14ac:dyDescent="0.5">
      <c r="A3669" s="88"/>
      <c r="H3669" s="76"/>
      <c r="I3669" s="76"/>
      <c r="M3669" s="76"/>
    </row>
    <row r="3670" spans="1:13" x14ac:dyDescent="0.5">
      <c r="A3670" s="88"/>
      <c r="H3670" s="76"/>
      <c r="I3670" s="76"/>
      <c r="M3670" s="76"/>
    </row>
    <row r="3671" spans="1:13" x14ac:dyDescent="0.5">
      <c r="A3671" s="88"/>
      <c r="H3671" s="76"/>
      <c r="I3671" s="76"/>
      <c r="M3671" s="76"/>
    </row>
    <row r="3672" spans="1:13" x14ac:dyDescent="0.5">
      <c r="A3672" s="88"/>
      <c r="H3672" s="76"/>
      <c r="I3672" s="76"/>
      <c r="M3672" s="76"/>
    </row>
    <row r="3673" spans="1:13" x14ac:dyDescent="0.5">
      <c r="A3673" s="88"/>
      <c r="H3673" s="76"/>
      <c r="I3673" s="76"/>
      <c r="M3673" s="76"/>
    </row>
    <row r="3674" spans="1:13" x14ac:dyDescent="0.5">
      <c r="A3674" s="88"/>
      <c r="H3674" s="76"/>
      <c r="I3674" s="76"/>
      <c r="M3674" s="76"/>
    </row>
    <row r="3675" spans="1:13" x14ac:dyDescent="0.5">
      <c r="A3675" s="88"/>
      <c r="H3675" s="76"/>
      <c r="I3675" s="76"/>
      <c r="M3675" s="76"/>
    </row>
    <row r="3676" spans="1:13" x14ac:dyDescent="0.5">
      <c r="A3676" s="88"/>
      <c r="H3676" s="76"/>
      <c r="I3676" s="76"/>
      <c r="M3676" s="76"/>
    </row>
    <row r="3677" spans="1:13" x14ac:dyDescent="0.5">
      <c r="A3677" s="88"/>
      <c r="H3677" s="76"/>
      <c r="I3677" s="76"/>
      <c r="M3677" s="76"/>
    </row>
    <row r="3678" spans="1:13" x14ac:dyDescent="0.5">
      <c r="A3678" s="88"/>
      <c r="H3678" s="76"/>
      <c r="I3678" s="76"/>
      <c r="M3678" s="76"/>
    </row>
    <row r="3679" spans="1:13" x14ac:dyDescent="0.5">
      <c r="A3679" s="88"/>
      <c r="H3679" s="76"/>
      <c r="I3679" s="76"/>
      <c r="M3679" s="76"/>
    </row>
    <row r="3680" spans="1:13" x14ac:dyDescent="0.5">
      <c r="A3680" s="88"/>
      <c r="H3680" s="76"/>
      <c r="I3680" s="76"/>
      <c r="M3680" s="76"/>
    </row>
    <row r="3681" spans="1:13" x14ac:dyDescent="0.5">
      <c r="A3681" s="88"/>
      <c r="H3681" s="76"/>
      <c r="I3681" s="76"/>
      <c r="M3681" s="76"/>
    </row>
    <row r="3682" spans="1:13" x14ac:dyDescent="0.5">
      <c r="A3682" s="88"/>
      <c r="H3682" s="76"/>
      <c r="I3682" s="76"/>
      <c r="M3682" s="76"/>
    </row>
    <row r="3683" spans="1:13" x14ac:dyDescent="0.5">
      <c r="A3683" s="88"/>
      <c r="H3683" s="76"/>
      <c r="I3683" s="76"/>
      <c r="M3683" s="76"/>
    </row>
    <row r="3684" spans="1:13" x14ac:dyDescent="0.5">
      <c r="A3684" s="88"/>
      <c r="H3684" s="76"/>
      <c r="I3684" s="76"/>
      <c r="M3684" s="76"/>
    </row>
    <row r="3685" spans="1:13" x14ac:dyDescent="0.5">
      <c r="A3685" s="88"/>
      <c r="H3685" s="76"/>
      <c r="I3685" s="76"/>
      <c r="M3685" s="76"/>
    </row>
    <row r="3686" spans="1:13" x14ac:dyDescent="0.5">
      <c r="A3686" s="88"/>
      <c r="H3686" s="76"/>
      <c r="I3686" s="76"/>
      <c r="M3686" s="76"/>
    </row>
    <row r="3687" spans="1:13" x14ac:dyDescent="0.5">
      <c r="A3687" s="88"/>
      <c r="H3687" s="76"/>
      <c r="I3687" s="76"/>
      <c r="M3687" s="76"/>
    </row>
    <row r="3688" spans="1:13" x14ac:dyDescent="0.5">
      <c r="A3688" s="88"/>
      <c r="H3688" s="76"/>
      <c r="I3688" s="76"/>
      <c r="M3688" s="76"/>
    </row>
    <row r="3689" spans="1:13" x14ac:dyDescent="0.5">
      <c r="A3689" s="88"/>
      <c r="H3689" s="76"/>
      <c r="I3689" s="76"/>
      <c r="M3689" s="76"/>
    </row>
    <row r="3690" spans="1:13" x14ac:dyDescent="0.5">
      <c r="A3690" s="88"/>
      <c r="H3690" s="76"/>
      <c r="I3690" s="76"/>
      <c r="M3690" s="76"/>
    </row>
    <row r="3691" spans="1:13" x14ac:dyDescent="0.5">
      <c r="A3691" s="88"/>
      <c r="H3691" s="76"/>
      <c r="I3691" s="76"/>
      <c r="M3691" s="76"/>
    </row>
    <row r="3692" spans="1:13" x14ac:dyDescent="0.5">
      <c r="A3692" s="88"/>
      <c r="H3692" s="76"/>
      <c r="I3692" s="76"/>
      <c r="M3692" s="76"/>
    </row>
    <row r="3693" spans="1:13" x14ac:dyDescent="0.5">
      <c r="A3693" s="88"/>
      <c r="H3693" s="76"/>
      <c r="I3693" s="76"/>
      <c r="M3693" s="76"/>
    </row>
    <row r="3694" spans="1:13" x14ac:dyDescent="0.5">
      <c r="A3694" s="88"/>
      <c r="H3694" s="76"/>
      <c r="I3694" s="76"/>
      <c r="M3694" s="76"/>
    </row>
    <row r="3695" spans="1:13" x14ac:dyDescent="0.5">
      <c r="A3695" s="88"/>
      <c r="H3695" s="76"/>
      <c r="I3695" s="76"/>
      <c r="M3695" s="76"/>
    </row>
    <row r="3696" spans="1:13" x14ac:dyDescent="0.5">
      <c r="A3696" s="88"/>
      <c r="H3696" s="76"/>
      <c r="I3696" s="76"/>
      <c r="M3696" s="76"/>
    </row>
    <row r="3697" spans="1:13" x14ac:dyDescent="0.5">
      <c r="A3697" s="88"/>
      <c r="H3697" s="76"/>
      <c r="I3697" s="76"/>
      <c r="M3697" s="76"/>
    </row>
    <row r="3698" spans="1:13" x14ac:dyDescent="0.5">
      <c r="A3698" s="88"/>
      <c r="H3698" s="76"/>
      <c r="I3698" s="76"/>
      <c r="M3698" s="76"/>
    </row>
    <row r="3699" spans="1:13" x14ac:dyDescent="0.5">
      <c r="A3699" s="88"/>
      <c r="H3699" s="76"/>
      <c r="I3699" s="76"/>
      <c r="M3699" s="76"/>
    </row>
    <row r="3700" spans="1:13" x14ac:dyDescent="0.5">
      <c r="A3700" s="88"/>
      <c r="H3700" s="76"/>
      <c r="I3700" s="76"/>
      <c r="M3700" s="76"/>
    </row>
    <row r="3701" spans="1:13" x14ac:dyDescent="0.5">
      <c r="A3701" s="88"/>
      <c r="H3701" s="76"/>
      <c r="I3701" s="76"/>
      <c r="M3701" s="76"/>
    </row>
    <row r="3702" spans="1:13" x14ac:dyDescent="0.5">
      <c r="A3702" s="88"/>
      <c r="H3702" s="76"/>
      <c r="I3702" s="76"/>
      <c r="M3702" s="76"/>
    </row>
    <row r="3703" spans="1:13" x14ac:dyDescent="0.5">
      <c r="A3703" s="88"/>
      <c r="H3703" s="76"/>
      <c r="I3703" s="76"/>
      <c r="M3703" s="76"/>
    </row>
    <row r="3704" spans="1:13" x14ac:dyDescent="0.5">
      <c r="A3704" s="88"/>
      <c r="H3704" s="76"/>
      <c r="I3704" s="76"/>
      <c r="M3704" s="76"/>
    </row>
    <row r="3705" spans="1:13" x14ac:dyDescent="0.5">
      <c r="A3705" s="88"/>
      <c r="H3705" s="76"/>
      <c r="I3705" s="76"/>
      <c r="M3705" s="76"/>
    </row>
    <row r="3706" spans="1:13" x14ac:dyDescent="0.5">
      <c r="A3706" s="88"/>
      <c r="H3706" s="76"/>
      <c r="I3706" s="76"/>
      <c r="M3706" s="76"/>
    </row>
    <row r="3707" spans="1:13" x14ac:dyDescent="0.5">
      <c r="A3707" s="88"/>
      <c r="H3707" s="76"/>
      <c r="I3707" s="76"/>
      <c r="M3707" s="76"/>
    </row>
    <row r="3708" spans="1:13" x14ac:dyDescent="0.5">
      <c r="A3708" s="88"/>
      <c r="H3708" s="76"/>
      <c r="I3708" s="76"/>
      <c r="M3708" s="76"/>
    </row>
    <row r="3709" spans="1:13" x14ac:dyDescent="0.5">
      <c r="A3709" s="88"/>
      <c r="H3709" s="76"/>
      <c r="I3709" s="76"/>
      <c r="M3709" s="76"/>
    </row>
    <row r="3710" spans="1:13" x14ac:dyDescent="0.5">
      <c r="A3710" s="88"/>
      <c r="H3710" s="76"/>
      <c r="I3710" s="76"/>
      <c r="M3710" s="76"/>
    </row>
    <row r="3711" spans="1:13" x14ac:dyDescent="0.5">
      <c r="A3711" s="88"/>
      <c r="H3711" s="76"/>
      <c r="I3711" s="76"/>
      <c r="M3711" s="76"/>
    </row>
    <row r="3712" spans="1:13" x14ac:dyDescent="0.5">
      <c r="A3712" s="88"/>
      <c r="H3712" s="76"/>
      <c r="I3712" s="76"/>
      <c r="M3712" s="76"/>
    </row>
    <row r="3713" spans="1:13" x14ac:dyDescent="0.5">
      <c r="A3713" s="88"/>
      <c r="H3713" s="76"/>
      <c r="I3713" s="76"/>
      <c r="M3713" s="76"/>
    </row>
    <row r="3714" spans="1:13" x14ac:dyDescent="0.5">
      <c r="A3714" s="88"/>
      <c r="H3714" s="76"/>
      <c r="I3714" s="76"/>
      <c r="M3714" s="76"/>
    </row>
    <row r="3715" spans="1:13" x14ac:dyDescent="0.5">
      <c r="A3715" s="88"/>
      <c r="H3715" s="76"/>
      <c r="I3715" s="76"/>
      <c r="M3715" s="76"/>
    </row>
    <row r="3716" spans="1:13" x14ac:dyDescent="0.5">
      <c r="A3716" s="88"/>
      <c r="H3716" s="76"/>
      <c r="I3716" s="76"/>
      <c r="M3716" s="76"/>
    </row>
    <row r="3717" spans="1:13" x14ac:dyDescent="0.5">
      <c r="A3717" s="88"/>
      <c r="H3717" s="76"/>
      <c r="I3717" s="76"/>
      <c r="M3717" s="76"/>
    </row>
    <row r="3718" spans="1:13" x14ac:dyDescent="0.5">
      <c r="A3718" s="88"/>
      <c r="H3718" s="76"/>
      <c r="I3718" s="76"/>
      <c r="M3718" s="76"/>
    </row>
    <row r="3719" spans="1:13" x14ac:dyDescent="0.5">
      <c r="A3719" s="88"/>
      <c r="H3719" s="76"/>
      <c r="I3719" s="76"/>
      <c r="M3719" s="76"/>
    </row>
    <row r="3720" spans="1:13" x14ac:dyDescent="0.5">
      <c r="A3720" s="88"/>
      <c r="H3720" s="76"/>
      <c r="I3720" s="76"/>
      <c r="M3720" s="76"/>
    </row>
    <row r="3721" spans="1:13" x14ac:dyDescent="0.5">
      <c r="A3721" s="88"/>
      <c r="H3721" s="76"/>
      <c r="I3721" s="76"/>
      <c r="M3721" s="76"/>
    </row>
    <row r="3722" spans="1:13" x14ac:dyDescent="0.5">
      <c r="A3722" s="88"/>
      <c r="H3722" s="76"/>
      <c r="I3722" s="76"/>
      <c r="M3722" s="76"/>
    </row>
    <row r="3723" spans="1:13" x14ac:dyDescent="0.5">
      <c r="A3723" s="88"/>
      <c r="H3723" s="76"/>
      <c r="I3723" s="76"/>
      <c r="M3723" s="76"/>
    </row>
    <row r="3724" spans="1:13" x14ac:dyDescent="0.5">
      <c r="A3724" s="88"/>
      <c r="H3724" s="76"/>
      <c r="I3724" s="76"/>
      <c r="M3724" s="76"/>
    </row>
    <row r="3725" spans="1:13" x14ac:dyDescent="0.5">
      <c r="A3725" s="88"/>
      <c r="H3725" s="76"/>
      <c r="I3725" s="76"/>
      <c r="M3725" s="76"/>
    </row>
    <row r="3726" spans="1:13" x14ac:dyDescent="0.5">
      <c r="A3726" s="88"/>
      <c r="H3726" s="76"/>
      <c r="I3726" s="76"/>
      <c r="M3726" s="76"/>
    </row>
    <row r="3727" spans="1:13" x14ac:dyDescent="0.5">
      <c r="A3727" s="88"/>
      <c r="H3727" s="76"/>
      <c r="I3727" s="76"/>
      <c r="M3727" s="76"/>
    </row>
    <row r="3728" spans="1:13" x14ac:dyDescent="0.5">
      <c r="A3728" s="88"/>
      <c r="H3728" s="76"/>
      <c r="I3728" s="76"/>
      <c r="M3728" s="76"/>
    </row>
    <row r="3729" spans="1:13" x14ac:dyDescent="0.5">
      <c r="A3729" s="88"/>
      <c r="H3729" s="76"/>
      <c r="I3729" s="76"/>
      <c r="M3729" s="76"/>
    </row>
    <row r="3730" spans="1:13" x14ac:dyDescent="0.5">
      <c r="A3730" s="88"/>
      <c r="H3730" s="76"/>
      <c r="I3730" s="76"/>
      <c r="M3730" s="76"/>
    </row>
    <row r="3731" spans="1:13" x14ac:dyDescent="0.5">
      <c r="A3731" s="88"/>
      <c r="H3731" s="76"/>
      <c r="I3731" s="76"/>
      <c r="M3731" s="76"/>
    </row>
    <row r="3732" spans="1:13" x14ac:dyDescent="0.5">
      <c r="A3732" s="88"/>
      <c r="H3732" s="76"/>
      <c r="I3732" s="76"/>
      <c r="M3732" s="76"/>
    </row>
    <row r="3733" spans="1:13" x14ac:dyDescent="0.5">
      <c r="A3733" s="88"/>
      <c r="H3733" s="76"/>
      <c r="I3733" s="76"/>
      <c r="M3733" s="76"/>
    </row>
    <row r="3734" spans="1:13" x14ac:dyDescent="0.5">
      <c r="A3734" s="88"/>
      <c r="H3734" s="76"/>
      <c r="I3734" s="76"/>
      <c r="M3734" s="76"/>
    </row>
    <row r="3735" spans="1:13" x14ac:dyDescent="0.5">
      <c r="A3735" s="88"/>
      <c r="H3735" s="76"/>
      <c r="I3735" s="76"/>
      <c r="M3735" s="76"/>
    </row>
    <row r="3736" spans="1:13" x14ac:dyDescent="0.5">
      <c r="A3736" s="88"/>
      <c r="H3736" s="76"/>
      <c r="I3736" s="76"/>
      <c r="M3736" s="76"/>
    </row>
    <row r="3737" spans="1:13" x14ac:dyDescent="0.5">
      <c r="A3737" s="88"/>
      <c r="H3737" s="76"/>
      <c r="I3737" s="76"/>
      <c r="M3737" s="76"/>
    </row>
    <row r="3738" spans="1:13" x14ac:dyDescent="0.5">
      <c r="A3738" s="88"/>
      <c r="H3738" s="76"/>
      <c r="I3738" s="76"/>
      <c r="M3738" s="76"/>
    </row>
    <row r="3739" spans="1:13" x14ac:dyDescent="0.5">
      <c r="A3739" s="88"/>
      <c r="H3739" s="76"/>
      <c r="I3739" s="76"/>
      <c r="M3739" s="76"/>
    </row>
    <row r="3740" spans="1:13" x14ac:dyDescent="0.5">
      <c r="A3740" s="88"/>
      <c r="H3740" s="76"/>
      <c r="I3740" s="76"/>
      <c r="M3740" s="76"/>
    </row>
    <row r="3741" spans="1:13" x14ac:dyDescent="0.5">
      <c r="A3741" s="88"/>
      <c r="H3741" s="76"/>
      <c r="I3741" s="76"/>
      <c r="M3741" s="76"/>
    </row>
    <row r="3742" spans="1:13" x14ac:dyDescent="0.5">
      <c r="A3742" s="88"/>
      <c r="H3742" s="76"/>
      <c r="I3742" s="76"/>
      <c r="M3742" s="76"/>
    </row>
    <row r="3743" spans="1:13" x14ac:dyDescent="0.5">
      <c r="A3743" s="88"/>
      <c r="H3743" s="76"/>
      <c r="I3743" s="76"/>
      <c r="M3743" s="76"/>
    </row>
    <row r="3744" spans="1:13" x14ac:dyDescent="0.5">
      <c r="A3744" s="88"/>
      <c r="H3744" s="76"/>
      <c r="I3744" s="76"/>
      <c r="M3744" s="76"/>
    </row>
    <row r="3745" spans="1:13" x14ac:dyDescent="0.5">
      <c r="A3745" s="88"/>
      <c r="H3745" s="76"/>
      <c r="I3745" s="76"/>
      <c r="M3745" s="76"/>
    </row>
    <row r="3746" spans="1:13" x14ac:dyDescent="0.5">
      <c r="A3746" s="88"/>
      <c r="H3746" s="76"/>
      <c r="I3746" s="76"/>
      <c r="M3746" s="76"/>
    </row>
    <row r="3747" spans="1:13" x14ac:dyDescent="0.5">
      <c r="A3747" s="88"/>
      <c r="H3747" s="76"/>
      <c r="I3747" s="76"/>
      <c r="M3747" s="76"/>
    </row>
    <row r="3748" spans="1:13" x14ac:dyDescent="0.5">
      <c r="A3748" s="88"/>
      <c r="H3748" s="76"/>
      <c r="I3748" s="76"/>
      <c r="M3748" s="76"/>
    </row>
    <row r="3749" spans="1:13" x14ac:dyDescent="0.5">
      <c r="A3749" s="88"/>
      <c r="H3749" s="76"/>
      <c r="I3749" s="76"/>
      <c r="M3749" s="76"/>
    </row>
    <row r="3750" spans="1:13" x14ac:dyDescent="0.5">
      <c r="A3750" s="88"/>
      <c r="H3750" s="76"/>
      <c r="I3750" s="76"/>
      <c r="M3750" s="76"/>
    </row>
    <row r="3751" spans="1:13" x14ac:dyDescent="0.5">
      <c r="A3751" s="88"/>
      <c r="H3751" s="76"/>
      <c r="I3751" s="76"/>
      <c r="M3751" s="76"/>
    </row>
    <row r="3752" spans="1:13" x14ac:dyDescent="0.5">
      <c r="A3752" s="88"/>
      <c r="H3752" s="76"/>
      <c r="I3752" s="76"/>
      <c r="M3752" s="76"/>
    </row>
    <row r="3753" spans="1:13" x14ac:dyDescent="0.5">
      <c r="A3753" s="88"/>
      <c r="H3753" s="76"/>
      <c r="I3753" s="76"/>
      <c r="M3753" s="76"/>
    </row>
    <row r="3754" spans="1:13" x14ac:dyDescent="0.5">
      <c r="A3754" s="88"/>
      <c r="H3754" s="76"/>
      <c r="I3754" s="76"/>
      <c r="M3754" s="76"/>
    </row>
    <row r="3755" spans="1:13" x14ac:dyDescent="0.5">
      <c r="A3755" s="88"/>
      <c r="H3755" s="76"/>
      <c r="I3755" s="76"/>
      <c r="M3755" s="76"/>
    </row>
    <row r="3756" spans="1:13" x14ac:dyDescent="0.5">
      <c r="A3756" s="88"/>
      <c r="H3756" s="76"/>
      <c r="I3756" s="76"/>
      <c r="M3756" s="76"/>
    </row>
    <row r="3757" spans="1:13" x14ac:dyDescent="0.5">
      <c r="A3757" s="88"/>
      <c r="H3757" s="76"/>
      <c r="I3757" s="76"/>
      <c r="M3757" s="76"/>
    </row>
    <row r="3758" spans="1:13" x14ac:dyDescent="0.5">
      <c r="A3758" s="88"/>
      <c r="H3758" s="76"/>
      <c r="I3758" s="76"/>
      <c r="M3758" s="76"/>
    </row>
    <row r="3759" spans="1:13" x14ac:dyDescent="0.5">
      <c r="A3759" s="88"/>
      <c r="H3759" s="76"/>
      <c r="I3759" s="76"/>
      <c r="M3759" s="76"/>
    </row>
    <row r="3760" spans="1:13" x14ac:dyDescent="0.5">
      <c r="A3760" s="88"/>
      <c r="H3760" s="76"/>
      <c r="I3760" s="76"/>
      <c r="M3760" s="76"/>
    </row>
    <row r="3761" spans="1:13" x14ac:dyDescent="0.5">
      <c r="A3761" s="88"/>
      <c r="H3761" s="76"/>
      <c r="I3761" s="76"/>
      <c r="M3761" s="76"/>
    </row>
    <row r="3762" spans="1:13" x14ac:dyDescent="0.5">
      <c r="A3762" s="88"/>
      <c r="H3762" s="76"/>
      <c r="I3762" s="76"/>
      <c r="M3762" s="76"/>
    </row>
    <row r="3763" spans="1:13" x14ac:dyDescent="0.5">
      <c r="A3763" s="88"/>
      <c r="H3763" s="76"/>
      <c r="I3763" s="76"/>
      <c r="M3763" s="76"/>
    </row>
    <row r="3764" spans="1:13" x14ac:dyDescent="0.5">
      <c r="A3764" s="88"/>
      <c r="H3764" s="76"/>
      <c r="I3764" s="76"/>
      <c r="M3764" s="76"/>
    </row>
    <row r="3765" spans="1:13" x14ac:dyDescent="0.5">
      <c r="A3765" s="88"/>
      <c r="H3765" s="76"/>
      <c r="I3765" s="76"/>
      <c r="M3765" s="76"/>
    </row>
    <row r="3766" spans="1:13" x14ac:dyDescent="0.5">
      <c r="A3766" s="88"/>
      <c r="H3766" s="76"/>
      <c r="I3766" s="76"/>
      <c r="M3766" s="76"/>
    </row>
    <row r="3767" spans="1:13" x14ac:dyDescent="0.5">
      <c r="A3767" s="88"/>
      <c r="H3767" s="76"/>
      <c r="I3767" s="76"/>
      <c r="M3767" s="76"/>
    </row>
    <row r="3768" spans="1:13" x14ac:dyDescent="0.5">
      <c r="A3768" s="88"/>
      <c r="H3768" s="76"/>
      <c r="I3768" s="76"/>
      <c r="M3768" s="76"/>
    </row>
    <row r="3769" spans="1:13" x14ac:dyDescent="0.5">
      <c r="A3769" s="88"/>
      <c r="H3769" s="76"/>
      <c r="I3769" s="76"/>
      <c r="M3769" s="76"/>
    </row>
    <row r="3770" spans="1:13" x14ac:dyDescent="0.5">
      <c r="A3770" s="88"/>
      <c r="H3770" s="76"/>
      <c r="I3770" s="76"/>
      <c r="M3770" s="76"/>
    </row>
    <row r="3771" spans="1:13" x14ac:dyDescent="0.5">
      <c r="A3771" s="88"/>
      <c r="H3771" s="76"/>
      <c r="I3771" s="76"/>
      <c r="M3771" s="76"/>
    </row>
    <row r="3772" spans="1:13" x14ac:dyDescent="0.5">
      <c r="A3772" s="88"/>
      <c r="H3772" s="76"/>
      <c r="I3772" s="76"/>
      <c r="M3772" s="76"/>
    </row>
    <row r="3773" spans="1:13" x14ac:dyDescent="0.5">
      <c r="A3773" s="88"/>
      <c r="H3773" s="76"/>
      <c r="I3773" s="76"/>
      <c r="M3773" s="76"/>
    </row>
    <row r="3774" spans="1:13" x14ac:dyDescent="0.5">
      <c r="A3774" s="88"/>
      <c r="H3774" s="76"/>
      <c r="I3774" s="76"/>
      <c r="M3774" s="76"/>
    </row>
    <row r="3775" spans="1:13" x14ac:dyDescent="0.5">
      <c r="A3775" s="88"/>
      <c r="H3775" s="76"/>
      <c r="I3775" s="76"/>
      <c r="M3775" s="76"/>
    </row>
    <row r="3776" spans="1:13" x14ac:dyDescent="0.5">
      <c r="A3776" s="88"/>
      <c r="H3776" s="76"/>
      <c r="I3776" s="76"/>
      <c r="M3776" s="76"/>
    </row>
    <row r="3777" spans="1:13" x14ac:dyDescent="0.5">
      <c r="A3777" s="88"/>
      <c r="H3777" s="76"/>
      <c r="I3777" s="76"/>
      <c r="M3777" s="76"/>
    </row>
    <row r="3778" spans="1:13" x14ac:dyDescent="0.5">
      <c r="A3778" s="88"/>
      <c r="H3778" s="76"/>
      <c r="I3778" s="76"/>
      <c r="M3778" s="76"/>
    </row>
    <row r="3779" spans="1:13" x14ac:dyDescent="0.5">
      <c r="A3779" s="88"/>
      <c r="H3779" s="76"/>
      <c r="I3779" s="76"/>
      <c r="M3779" s="76"/>
    </row>
    <row r="3780" spans="1:13" x14ac:dyDescent="0.5">
      <c r="A3780" s="88"/>
      <c r="H3780" s="76"/>
      <c r="I3780" s="76"/>
      <c r="M3780" s="76"/>
    </row>
    <row r="3781" spans="1:13" x14ac:dyDescent="0.5">
      <c r="A3781" s="88"/>
      <c r="H3781" s="76"/>
      <c r="I3781" s="76"/>
      <c r="M3781" s="76"/>
    </row>
    <row r="3782" spans="1:13" x14ac:dyDescent="0.5">
      <c r="A3782" s="88"/>
      <c r="H3782" s="76"/>
      <c r="I3782" s="76"/>
      <c r="M3782" s="76"/>
    </row>
    <row r="3783" spans="1:13" x14ac:dyDescent="0.5">
      <c r="A3783" s="88"/>
      <c r="H3783" s="76"/>
      <c r="I3783" s="76"/>
      <c r="M3783" s="76"/>
    </row>
    <row r="3784" spans="1:13" x14ac:dyDescent="0.5">
      <c r="A3784" s="88"/>
      <c r="H3784" s="76"/>
      <c r="I3784" s="76"/>
      <c r="M3784" s="76"/>
    </row>
    <row r="3785" spans="1:13" x14ac:dyDescent="0.5">
      <c r="A3785" s="88"/>
      <c r="H3785" s="76"/>
      <c r="I3785" s="76"/>
      <c r="M3785" s="76"/>
    </row>
    <row r="3786" spans="1:13" x14ac:dyDescent="0.5">
      <c r="A3786" s="88"/>
      <c r="H3786" s="76"/>
      <c r="I3786" s="76"/>
      <c r="M3786" s="76"/>
    </row>
    <row r="3787" spans="1:13" x14ac:dyDescent="0.5">
      <c r="A3787" s="88"/>
      <c r="H3787" s="76"/>
      <c r="I3787" s="76"/>
      <c r="M3787" s="76"/>
    </row>
    <row r="3788" spans="1:13" x14ac:dyDescent="0.5">
      <c r="A3788" s="88"/>
      <c r="H3788" s="76"/>
      <c r="I3788" s="76"/>
      <c r="M3788" s="76"/>
    </row>
    <row r="3789" spans="1:13" x14ac:dyDescent="0.5">
      <c r="A3789" s="88"/>
      <c r="H3789" s="76"/>
      <c r="I3789" s="76"/>
      <c r="M3789" s="76"/>
    </row>
    <row r="3790" spans="1:13" x14ac:dyDescent="0.5">
      <c r="A3790" s="88"/>
      <c r="H3790" s="76"/>
      <c r="I3790" s="76"/>
      <c r="M3790" s="76"/>
    </row>
    <row r="3791" spans="1:13" x14ac:dyDescent="0.5">
      <c r="A3791" s="88"/>
      <c r="H3791" s="76"/>
      <c r="I3791" s="76"/>
      <c r="M3791" s="76"/>
    </row>
    <row r="3792" spans="1:13" x14ac:dyDescent="0.5">
      <c r="A3792" s="88"/>
      <c r="H3792" s="76"/>
      <c r="I3792" s="76"/>
      <c r="M3792" s="76"/>
    </row>
    <row r="3793" spans="1:13" x14ac:dyDescent="0.5">
      <c r="A3793" s="88"/>
      <c r="H3793" s="76"/>
      <c r="I3793" s="76"/>
      <c r="M3793" s="76"/>
    </row>
    <row r="3794" spans="1:13" x14ac:dyDescent="0.5">
      <c r="A3794" s="88"/>
      <c r="H3794" s="76"/>
      <c r="I3794" s="76"/>
      <c r="M3794" s="76"/>
    </row>
    <row r="3795" spans="1:13" x14ac:dyDescent="0.5">
      <c r="A3795" s="88"/>
      <c r="H3795" s="76"/>
      <c r="I3795" s="76"/>
      <c r="M3795" s="76"/>
    </row>
    <row r="3796" spans="1:13" x14ac:dyDescent="0.5">
      <c r="A3796" s="88"/>
      <c r="H3796" s="76"/>
      <c r="I3796" s="76"/>
      <c r="M3796" s="76"/>
    </row>
    <row r="3797" spans="1:13" x14ac:dyDescent="0.5">
      <c r="A3797" s="88"/>
      <c r="H3797" s="76"/>
      <c r="I3797" s="76"/>
      <c r="M3797" s="76"/>
    </row>
    <row r="3798" spans="1:13" x14ac:dyDescent="0.5">
      <c r="A3798" s="88"/>
      <c r="H3798" s="76"/>
      <c r="I3798" s="76"/>
      <c r="M3798" s="76"/>
    </row>
    <row r="3799" spans="1:13" x14ac:dyDescent="0.5">
      <c r="A3799" s="88"/>
      <c r="H3799" s="76"/>
      <c r="I3799" s="76"/>
      <c r="M3799" s="76"/>
    </row>
    <row r="3800" spans="1:13" x14ac:dyDescent="0.5">
      <c r="A3800" s="88"/>
      <c r="H3800" s="76"/>
      <c r="I3800" s="76"/>
      <c r="M3800" s="76"/>
    </row>
    <row r="3801" spans="1:13" x14ac:dyDescent="0.5">
      <c r="A3801" s="88"/>
      <c r="H3801" s="76"/>
      <c r="I3801" s="76"/>
      <c r="M3801" s="76"/>
    </row>
    <row r="3802" spans="1:13" x14ac:dyDescent="0.5">
      <c r="A3802" s="88"/>
      <c r="H3802" s="76"/>
      <c r="I3802" s="76"/>
      <c r="M3802" s="76"/>
    </row>
    <row r="3803" spans="1:13" x14ac:dyDescent="0.5">
      <c r="A3803" s="88"/>
      <c r="H3803" s="76"/>
      <c r="I3803" s="76"/>
      <c r="M3803" s="76"/>
    </row>
    <row r="3804" spans="1:13" x14ac:dyDescent="0.5">
      <c r="A3804" s="88"/>
      <c r="H3804" s="76"/>
      <c r="I3804" s="76"/>
      <c r="M3804" s="76"/>
    </row>
    <row r="3805" spans="1:13" x14ac:dyDescent="0.5">
      <c r="A3805" s="88"/>
      <c r="H3805" s="76"/>
      <c r="I3805" s="76"/>
      <c r="M3805" s="76"/>
    </row>
    <row r="3806" spans="1:13" x14ac:dyDescent="0.5">
      <c r="A3806" s="88"/>
      <c r="H3806" s="76"/>
      <c r="I3806" s="76"/>
      <c r="M3806" s="76"/>
    </row>
    <row r="3807" spans="1:13" x14ac:dyDescent="0.5">
      <c r="A3807" s="88"/>
      <c r="H3807" s="76"/>
      <c r="I3807" s="76"/>
      <c r="M3807" s="76"/>
    </row>
    <row r="3808" spans="1:13" x14ac:dyDescent="0.5">
      <c r="A3808" s="88"/>
      <c r="H3808" s="76"/>
      <c r="I3808" s="76"/>
      <c r="M3808" s="76"/>
    </row>
    <row r="3809" spans="1:13" x14ac:dyDescent="0.5">
      <c r="A3809" s="88"/>
      <c r="H3809" s="76"/>
      <c r="I3809" s="76"/>
      <c r="M3809" s="76"/>
    </row>
    <row r="3810" spans="1:13" x14ac:dyDescent="0.5">
      <c r="A3810" s="88"/>
      <c r="H3810" s="76"/>
      <c r="I3810" s="76"/>
      <c r="M3810" s="76"/>
    </row>
    <row r="3811" spans="1:13" x14ac:dyDescent="0.5">
      <c r="A3811" s="88"/>
      <c r="H3811" s="76"/>
      <c r="I3811" s="76"/>
      <c r="M3811" s="76"/>
    </row>
    <row r="3812" spans="1:13" x14ac:dyDescent="0.5">
      <c r="A3812" s="88"/>
      <c r="H3812" s="76"/>
      <c r="I3812" s="76"/>
      <c r="M3812" s="76"/>
    </row>
    <row r="3813" spans="1:13" x14ac:dyDescent="0.5">
      <c r="A3813" s="88"/>
      <c r="H3813" s="76"/>
      <c r="I3813" s="76"/>
      <c r="M3813" s="76"/>
    </row>
    <row r="3814" spans="1:13" x14ac:dyDescent="0.5">
      <c r="A3814" s="88"/>
      <c r="H3814" s="76"/>
      <c r="I3814" s="76"/>
      <c r="M3814" s="76"/>
    </row>
    <row r="3815" spans="1:13" x14ac:dyDescent="0.5">
      <c r="A3815" s="88"/>
      <c r="H3815" s="76"/>
      <c r="I3815" s="76"/>
      <c r="M3815" s="76"/>
    </row>
    <row r="3816" spans="1:13" x14ac:dyDescent="0.5">
      <c r="A3816" s="88"/>
      <c r="H3816" s="76"/>
      <c r="I3816" s="76"/>
      <c r="M3816" s="76"/>
    </row>
    <row r="3817" spans="1:13" x14ac:dyDescent="0.5">
      <c r="A3817" s="88"/>
      <c r="H3817" s="76"/>
      <c r="I3817" s="76"/>
      <c r="M3817" s="76"/>
    </row>
    <row r="3818" spans="1:13" x14ac:dyDescent="0.5">
      <c r="A3818" s="88"/>
      <c r="H3818" s="76"/>
      <c r="I3818" s="76"/>
      <c r="M3818" s="76"/>
    </row>
    <row r="3819" spans="1:13" x14ac:dyDescent="0.5">
      <c r="A3819" s="88"/>
      <c r="H3819" s="76"/>
      <c r="I3819" s="76"/>
      <c r="M3819" s="76"/>
    </row>
    <row r="3820" spans="1:13" x14ac:dyDescent="0.5">
      <c r="A3820" s="88"/>
      <c r="H3820" s="76"/>
      <c r="I3820" s="76"/>
      <c r="M3820" s="76"/>
    </row>
    <row r="3821" spans="1:13" x14ac:dyDescent="0.5">
      <c r="A3821" s="88"/>
      <c r="H3821" s="76"/>
      <c r="I3821" s="76"/>
      <c r="M3821" s="76"/>
    </row>
    <row r="3822" spans="1:13" x14ac:dyDescent="0.5">
      <c r="A3822" s="88"/>
      <c r="H3822" s="76"/>
      <c r="I3822" s="76"/>
      <c r="M3822" s="76"/>
    </row>
    <row r="3823" spans="1:13" x14ac:dyDescent="0.5">
      <c r="A3823" s="88"/>
      <c r="H3823" s="76"/>
      <c r="I3823" s="76"/>
      <c r="M3823" s="76"/>
    </row>
    <row r="3824" spans="1:13" x14ac:dyDescent="0.5">
      <c r="A3824" s="88"/>
      <c r="H3824" s="76"/>
      <c r="I3824" s="76"/>
      <c r="M3824" s="76"/>
    </row>
    <row r="3825" spans="1:13" x14ac:dyDescent="0.5">
      <c r="A3825" s="88"/>
      <c r="H3825" s="76"/>
      <c r="I3825" s="76"/>
      <c r="M3825" s="76"/>
    </row>
    <row r="3826" spans="1:13" x14ac:dyDescent="0.5">
      <c r="A3826" s="88"/>
      <c r="H3826" s="76"/>
      <c r="I3826" s="76"/>
      <c r="M3826" s="76"/>
    </row>
    <row r="3827" spans="1:13" x14ac:dyDescent="0.5">
      <c r="A3827" s="88"/>
      <c r="H3827" s="76"/>
      <c r="I3827" s="76"/>
      <c r="M3827" s="76"/>
    </row>
    <row r="3828" spans="1:13" x14ac:dyDescent="0.5">
      <c r="A3828" s="88"/>
      <c r="H3828" s="76"/>
      <c r="I3828" s="76"/>
      <c r="M3828" s="76"/>
    </row>
    <row r="3829" spans="1:13" x14ac:dyDescent="0.5">
      <c r="A3829" s="88"/>
      <c r="H3829" s="76"/>
      <c r="I3829" s="76"/>
      <c r="M3829" s="76"/>
    </row>
    <row r="3830" spans="1:13" x14ac:dyDescent="0.5">
      <c r="A3830" s="88"/>
      <c r="H3830" s="76"/>
      <c r="I3830" s="76"/>
      <c r="M3830" s="76"/>
    </row>
    <row r="3831" spans="1:13" x14ac:dyDescent="0.5">
      <c r="A3831" s="88"/>
      <c r="H3831" s="76"/>
      <c r="I3831" s="76"/>
      <c r="M3831" s="76"/>
    </row>
    <row r="3832" spans="1:13" x14ac:dyDescent="0.5">
      <c r="A3832" s="88"/>
      <c r="H3832" s="76"/>
      <c r="I3832" s="76"/>
      <c r="M3832" s="76"/>
    </row>
    <row r="3833" spans="1:13" x14ac:dyDescent="0.5">
      <c r="A3833" s="88"/>
      <c r="H3833" s="76"/>
      <c r="I3833" s="76"/>
      <c r="M3833" s="76"/>
    </row>
    <row r="3834" spans="1:13" x14ac:dyDescent="0.5">
      <c r="A3834" s="88"/>
      <c r="H3834" s="76"/>
      <c r="I3834" s="76"/>
      <c r="M3834" s="76"/>
    </row>
    <row r="3835" spans="1:13" x14ac:dyDescent="0.5">
      <c r="A3835" s="88"/>
      <c r="H3835" s="76"/>
      <c r="I3835" s="76"/>
      <c r="M3835" s="76"/>
    </row>
    <row r="3836" spans="1:13" x14ac:dyDescent="0.5">
      <c r="A3836" s="88"/>
      <c r="H3836" s="76"/>
      <c r="I3836" s="76"/>
      <c r="M3836" s="76"/>
    </row>
    <row r="3837" spans="1:13" x14ac:dyDescent="0.5">
      <c r="A3837" s="88"/>
      <c r="H3837" s="76"/>
      <c r="I3837" s="76"/>
      <c r="M3837" s="76"/>
    </row>
    <row r="3838" spans="1:13" x14ac:dyDescent="0.5">
      <c r="A3838" s="88"/>
      <c r="H3838" s="76"/>
      <c r="I3838" s="76"/>
      <c r="M3838" s="76"/>
    </row>
    <row r="3839" spans="1:13" x14ac:dyDescent="0.5">
      <c r="A3839" s="88"/>
      <c r="H3839" s="76"/>
      <c r="I3839" s="76"/>
      <c r="M3839" s="76"/>
    </row>
    <row r="3840" spans="1:13" x14ac:dyDescent="0.5">
      <c r="A3840" s="88"/>
      <c r="H3840" s="76"/>
      <c r="I3840" s="76"/>
      <c r="M3840" s="76"/>
    </row>
    <row r="3841" spans="1:13" x14ac:dyDescent="0.5">
      <c r="A3841" s="88"/>
      <c r="H3841" s="76"/>
      <c r="I3841" s="76"/>
      <c r="M3841" s="76"/>
    </row>
    <row r="3842" spans="1:13" x14ac:dyDescent="0.5">
      <c r="A3842" s="88"/>
      <c r="H3842" s="76"/>
      <c r="I3842" s="76"/>
      <c r="M3842" s="76"/>
    </row>
    <row r="3843" spans="1:13" x14ac:dyDescent="0.5">
      <c r="A3843" s="88"/>
      <c r="H3843" s="76"/>
      <c r="I3843" s="76"/>
      <c r="M3843" s="76"/>
    </row>
    <row r="3844" spans="1:13" x14ac:dyDescent="0.5">
      <c r="A3844" s="88"/>
      <c r="H3844" s="76"/>
      <c r="I3844" s="76"/>
      <c r="M3844" s="76"/>
    </row>
    <row r="3845" spans="1:13" x14ac:dyDescent="0.5">
      <c r="A3845" s="88"/>
      <c r="H3845" s="76"/>
      <c r="I3845" s="76"/>
      <c r="M3845" s="76"/>
    </row>
    <row r="3846" spans="1:13" x14ac:dyDescent="0.5">
      <c r="A3846" s="88"/>
      <c r="H3846" s="76"/>
      <c r="I3846" s="76"/>
      <c r="M3846" s="76"/>
    </row>
    <row r="3847" spans="1:13" x14ac:dyDescent="0.5">
      <c r="A3847" s="88"/>
      <c r="H3847" s="76"/>
      <c r="I3847" s="76"/>
      <c r="M3847" s="76"/>
    </row>
    <row r="3848" spans="1:13" x14ac:dyDescent="0.5">
      <c r="A3848" s="88"/>
      <c r="H3848" s="76"/>
      <c r="I3848" s="76"/>
      <c r="M3848" s="76"/>
    </row>
    <row r="3849" spans="1:13" x14ac:dyDescent="0.5">
      <c r="A3849" s="88"/>
      <c r="H3849" s="76"/>
      <c r="I3849" s="76"/>
      <c r="M3849" s="76"/>
    </row>
    <row r="3850" spans="1:13" x14ac:dyDescent="0.5">
      <c r="A3850" s="88"/>
      <c r="H3850" s="76"/>
      <c r="I3850" s="76"/>
      <c r="M3850" s="76"/>
    </row>
    <row r="3851" spans="1:13" x14ac:dyDescent="0.5">
      <c r="A3851" s="88"/>
      <c r="H3851" s="76"/>
      <c r="I3851" s="76"/>
      <c r="M3851" s="76"/>
    </row>
    <row r="3852" spans="1:13" x14ac:dyDescent="0.5">
      <c r="A3852" s="88"/>
      <c r="H3852" s="76"/>
      <c r="I3852" s="76"/>
      <c r="M3852" s="76"/>
    </row>
    <row r="3853" spans="1:13" x14ac:dyDescent="0.5">
      <c r="A3853" s="88"/>
      <c r="H3853" s="76"/>
      <c r="I3853" s="76"/>
      <c r="M3853" s="76"/>
    </row>
    <row r="3854" spans="1:13" x14ac:dyDescent="0.5">
      <c r="A3854" s="88"/>
      <c r="H3854" s="76"/>
      <c r="I3854" s="76"/>
      <c r="M3854" s="76"/>
    </row>
    <row r="3855" spans="1:13" x14ac:dyDescent="0.5">
      <c r="A3855" s="88"/>
      <c r="H3855" s="76"/>
      <c r="I3855" s="76"/>
      <c r="M3855" s="76"/>
    </row>
    <row r="3856" spans="1:13" x14ac:dyDescent="0.5">
      <c r="A3856" s="88"/>
      <c r="H3856" s="76"/>
      <c r="I3856" s="76"/>
      <c r="M3856" s="76"/>
    </row>
    <row r="3857" spans="1:13" x14ac:dyDescent="0.5">
      <c r="A3857" s="88"/>
      <c r="H3857" s="76"/>
      <c r="I3857" s="76"/>
      <c r="M3857" s="76"/>
    </row>
    <row r="3858" spans="1:13" x14ac:dyDescent="0.5">
      <c r="A3858" s="88"/>
      <c r="H3858" s="76"/>
      <c r="I3858" s="76"/>
      <c r="M3858" s="76"/>
    </row>
    <row r="3859" spans="1:13" x14ac:dyDescent="0.5">
      <c r="A3859" s="88"/>
      <c r="H3859" s="76"/>
      <c r="I3859" s="76"/>
      <c r="M3859" s="76"/>
    </row>
    <row r="3860" spans="1:13" x14ac:dyDescent="0.5">
      <c r="A3860" s="88"/>
      <c r="H3860" s="76"/>
      <c r="I3860" s="76"/>
      <c r="M3860" s="76"/>
    </row>
    <row r="3861" spans="1:13" x14ac:dyDescent="0.5">
      <c r="A3861" s="88"/>
      <c r="H3861" s="76"/>
      <c r="I3861" s="76"/>
      <c r="M3861" s="76"/>
    </row>
    <row r="3862" spans="1:13" x14ac:dyDescent="0.5">
      <c r="A3862" s="88"/>
      <c r="H3862" s="76"/>
      <c r="I3862" s="76"/>
      <c r="M3862" s="76"/>
    </row>
    <row r="3863" spans="1:13" x14ac:dyDescent="0.5">
      <c r="A3863" s="88"/>
      <c r="H3863" s="76"/>
      <c r="I3863" s="76"/>
      <c r="M3863" s="76"/>
    </row>
    <row r="3864" spans="1:13" x14ac:dyDescent="0.5">
      <c r="A3864" s="88"/>
      <c r="H3864" s="76"/>
      <c r="I3864" s="76"/>
      <c r="M3864" s="76"/>
    </row>
    <row r="3865" spans="1:13" x14ac:dyDescent="0.5">
      <c r="A3865" s="88"/>
      <c r="H3865" s="76"/>
      <c r="I3865" s="76"/>
      <c r="M3865" s="76"/>
    </row>
    <row r="3866" spans="1:13" x14ac:dyDescent="0.5">
      <c r="A3866" s="88"/>
      <c r="H3866" s="76"/>
      <c r="I3866" s="76"/>
      <c r="M3866" s="76"/>
    </row>
    <row r="3867" spans="1:13" x14ac:dyDescent="0.5">
      <c r="A3867" s="88"/>
      <c r="H3867" s="76"/>
      <c r="I3867" s="76"/>
      <c r="M3867" s="76"/>
    </row>
    <row r="3868" spans="1:13" x14ac:dyDescent="0.5">
      <c r="A3868" s="88"/>
      <c r="H3868" s="76"/>
      <c r="I3868" s="76"/>
      <c r="M3868" s="76"/>
    </row>
    <row r="3869" spans="1:13" x14ac:dyDescent="0.5">
      <c r="A3869" s="88"/>
      <c r="H3869" s="76"/>
      <c r="I3869" s="76"/>
      <c r="M3869" s="76"/>
    </row>
    <row r="3870" spans="1:13" x14ac:dyDescent="0.5">
      <c r="A3870" s="88"/>
      <c r="H3870" s="76"/>
      <c r="I3870" s="76"/>
      <c r="M3870" s="76"/>
    </row>
    <row r="3871" spans="1:13" x14ac:dyDescent="0.5">
      <c r="A3871" s="88"/>
      <c r="H3871" s="76"/>
      <c r="I3871" s="76"/>
      <c r="M3871" s="76"/>
    </row>
    <row r="3872" spans="1:13" x14ac:dyDescent="0.5">
      <c r="A3872" s="88"/>
      <c r="H3872" s="76"/>
      <c r="I3872" s="76"/>
      <c r="M3872" s="76"/>
    </row>
    <row r="3873" spans="1:13" x14ac:dyDescent="0.5">
      <c r="A3873" s="88"/>
      <c r="H3873" s="76"/>
      <c r="I3873" s="76"/>
      <c r="M3873" s="76"/>
    </row>
    <row r="3874" spans="1:13" x14ac:dyDescent="0.5">
      <c r="A3874" s="88"/>
      <c r="H3874" s="76"/>
      <c r="I3874" s="76"/>
      <c r="M3874" s="76"/>
    </row>
    <row r="3875" spans="1:13" x14ac:dyDescent="0.5">
      <c r="A3875" s="88"/>
      <c r="H3875" s="76"/>
      <c r="I3875" s="76"/>
      <c r="M3875" s="76"/>
    </row>
    <row r="3876" spans="1:13" x14ac:dyDescent="0.5">
      <c r="A3876" s="88"/>
      <c r="H3876" s="76"/>
      <c r="I3876" s="76"/>
      <c r="M3876" s="76"/>
    </row>
    <row r="3877" spans="1:13" x14ac:dyDescent="0.5">
      <c r="A3877" s="88"/>
      <c r="H3877" s="76"/>
      <c r="I3877" s="76"/>
      <c r="M3877" s="76"/>
    </row>
    <row r="3878" spans="1:13" x14ac:dyDescent="0.5">
      <c r="A3878" s="88"/>
      <c r="H3878" s="76"/>
      <c r="I3878" s="76"/>
      <c r="M3878" s="76"/>
    </row>
    <row r="3879" spans="1:13" x14ac:dyDescent="0.5">
      <c r="A3879" s="88"/>
      <c r="H3879" s="76"/>
      <c r="I3879" s="76"/>
      <c r="M3879" s="76"/>
    </row>
    <row r="3880" spans="1:13" x14ac:dyDescent="0.5">
      <c r="A3880" s="88"/>
      <c r="H3880" s="76"/>
      <c r="I3880" s="76"/>
      <c r="M3880" s="76"/>
    </row>
    <row r="3881" spans="1:13" x14ac:dyDescent="0.5">
      <c r="A3881" s="88"/>
      <c r="H3881" s="76"/>
      <c r="I3881" s="76"/>
      <c r="M3881" s="76"/>
    </row>
    <row r="3882" spans="1:13" x14ac:dyDescent="0.5">
      <c r="A3882" s="88"/>
      <c r="H3882" s="76"/>
      <c r="I3882" s="76"/>
      <c r="M3882" s="76"/>
    </row>
    <row r="3883" spans="1:13" x14ac:dyDescent="0.5">
      <c r="A3883" s="88"/>
      <c r="H3883" s="76"/>
      <c r="I3883" s="76"/>
      <c r="M3883" s="76"/>
    </row>
    <row r="3884" spans="1:13" x14ac:dyDescent="0.5">
      <c r="A3884" s="88"/>
      <c r="H3884" s="76"/>
      <c r="I3884" s="76"/>
      <c r="M3884" s="76"/>
    </row>
    <row r="3885" spans="1:13" x14ac:dyDescent="0.5">
      <c r="A3885" s="88"/>
      <c r="H3885" s="76"/>
      <c r="I3885" s="76"/>
      <c r="M3885" s="76"/>
    </row>
    <row r="3886" spans="1:13" x14ac:dyDescent="0.5">
      <c r="A3886" s="88"/>
      <c r="H3886" s="76"/>
      <c r="I3886" s="76"/>
      <c r="M3886" s="76"/>
    </row>
    <row r="3887" spans="1:13" x14ac:dyDescent="0.5">
      <c r="A3887" s="88"/>
      <c r="H3887" s="76"/>
      <c r="I3887" s="76"/>
      <c r="M3887" s="76"/>
    </row>
    <row r="3888" spans="1:13" x14ac:dyDescent="0.5">
      <c r="A3888" s="88"/>
      <c r="H3888" s="76"/>
      <c r="I3888" s="76"/>
      <c r="M3888" s="76"/>
    </row>
    <row r="3889" spans="1:13" x14ac:dyDescent="0.5">
      <c r="A3889" s="88"/>
      <c r="H3889" s="76"/>
      <c r="I3889" s="76"/>
      <c r="M3889" s="76"/>
    </row>
    <row r="3890" spans="1:13" x14ac:dyDescent="0.5">
      <c r="A3890" s="88"/>
      <c r="H3890" s="76"/>
      <c r="I3890" s="76"/>
      <c r="M3890" s="76"/>
    </row>
    <row r="3891" spans="1:13" x14ac:dyDescent="0.5">
      <c r="A3891" s="88"/>
      <c r="H3891" s="76"/>
      <c r="I3891" s="76"/>
      <c r="M3891" s="76"/>
    </row>
    <row r="3892" spans="1:13" x14ac:dyDescent="0.5">
      <c r="A3892" s="88"/>
      <c r="H3892" s="76"/>
      <c r="I3892" s="76"/>
      <c r="M3892" s="76"/>
    </row>
    <row r="3893" spans="1:13" x14ac:dyDescent="0.5">
      <c r="A3893" s="88"/>
      <c r="H3893" s="76"/>
      <c r="I3893" s="76"/>
      <c r="M3893" s="76"/>
    </row>
    <row r="3894" spans="1:13" x14ac:dyDescent="0.5">
      <c r="A3894" s="88"/>
      <c r="H3894" s="76"/>
      <c r="I3894" s="76"/>
      <c r="M3894" s="76"/>
    </row>
    <row r="3895" spans="1:13" x14ac:dyDescent="0.5">
      <c r="A3895" s="88"/>
      <c r="H3895" s="76"/>
      <c r="I3895" s="76"/>
      <c r="M3895" s="76"/>
    </row>
    <row r="3896" spans="1:13" x14ac:dyDescent="0.5">
      <c r="A3896" s="88"/>
      <c r="H3896" s="76"/>
      <c r="I3896" s="76"/>
      <c r="M3896" s="76"/>
    </row>
    <row r="3897" spans="1:13" x14ac:dyDescent="0.5">
      <c r="A3897" s="88"/>
      <c r="H3897" s="76"/>
      <c r="I3897" s="76"/>
      <c r="M3897" s="76"/>
    </row>
    <row r="3898" spans="1:13" x14ac:dyDescent="0.5">
      <c r="A3898" s="88"/>
      <c r="H3898" s="76"/>
      <c r="I3898" s="76"/>
      <c r="M3898" s="76"/>
    </row>
    <row r="3899" spans="1:13" x14ac:dyDescent="0.5">
      <c r="A3899" s="88"/>
      <c r="H3899" s="76"/>
      <c r="I3899" s="76"/>
      <c r="M3899" s="76"/>
    </row>
    <row r="3900" spans="1:13" x14ac:dyDescent="0.5">
      <c r="A3900" s="88"/>
      <c r="H3900" s="76"/>
      <c r="I3900" s="76"/>
      <c r="M3900" s="76"/>
    </row>
    <row r="3901" spans="1:13" x14ac:dyDescent="0.5">
      <c r="A3901" s="88"/>
      <c r="H3901" s="76"/>
      <c r="I3901" s="76"/>
      <c r="M3901" s="76"/>
    </row>
    <row r="3902" spans="1:13" x14ac:dyDescent="0.5">
      <c r="A3902" s="88"/>
      <c r="H3902" s="76"/>
      <c r="I3902" s="76"/>
      <c r="M3902" s="76"/>
    </row>
    <row r="3903" spans="1:13" x14ac:dyDescent="0.5">
      <c r="A3903" s="88"/>
      <c r="H3903" s="76"/>
      <c r="I3903" s="76"/>
      <c r="M3903" s="76"/>
    </row>
    <row r="3904" spans="1:13" x14ac:dyDescent="0.5">
      <c r="A3904" s="88"/>
      <c r="H3904" s="76"/>
      <c r="I3904" s="76"/>
      <c r="M3904" s="76"/>
    </row>
    <row r="3905" spans="1:13" x14ac:dyDescent="0.5">
      <c r="A3905" s="88"/>
      <c r="H3905" s="76"/>
      <c r="I3905" s="76"/>
      <c r="M3905" s="76"/>
    </row>
    <row r="3906" spans="1:13" x14ac:dyDescent="0.5">
      <c r="A3906" s="88"/>
      <c r="H3906" s="76"/>
      <c r="I3906" s="76"/>
      <c r="M3906" s="76"/>
    </row>
    <row r="3907" spans="1:13" x14ac:dyDescent="0.5">
      <c r="A3907" s="88"/>
      <c r="H3907" s="76"/>
      <c r="I3907" s="76"/>
      <c r="M3907" s="76"/>
    </row>
    <row r="3908" spans="1:13" x14ac:dyDescent="0.5">
      <c r="A3908" s="88"/>
      <c r="H3908" s="76"/>
      <c r="I3908" s="76"/>
      <c r="M3908" s="76"/>
    </row>
    <row r="3909" spans="1:13" x14ac:dyDescent="0.5">
      <c r="A3909" s="88"/>
      <c r="H3909" s="76"/>
      <c r="I3909" s="76"/>
      <c r="M3909" s="76"/>
    </row>
    <row r="3910" spans="1:13" x14ac:dyDescent="0.5">
      <c r="A3910" s="88"/>
      <c r="H3910" s="76"/>
      <c r="I3910" s="76"/>
      <c r="M3910" s="76"/>
    </row>
    <row r="3911" spans="1:13" x14ac:dyDescent="0.5">
      <c r="A3911" s="88"/>
      <c r="H3911" s="76"/>
      <c r="I3911" s="76"/>
      <c r="M3911" s="76"/>
    </row>
    <row r="3912" spans="1:13" x14ac:dyDescent="0.5">
      <c r="A3912" s="88"/>
      <c r="H3912" s="76"/>
      <c r="I3912" s="76"/>
      <c r="M3912" s="76"/>
    </row>
    <row r="3913" spans="1:13" x14ac:dyDescent="0.5">
      <c r="A3913" s="88"/>
      <c r="H3913" s="76"/>
      <c r="I3913" s="76"/>
      <c r="M3913" s="76"/>
    </row>
    <row r="3914" spans="1:13" x14ac:dyDescent="0.5">
      <c r="A3914" s="88"/>
      <c r="H3914" s="76"/>
      <c r="I3914" s="76"/>
      <c r="M3914" s="76"/>
    </row>
    <row r="3915" spans="1:13" x14ac:dyDescent="0.5">
      <c r="A3915" s="88"/>
      <c r="H3915" s="76"/>
      <c r="I3915" s="76"/>
      <c r="M3915" s="76"/>
    </row>
    <row r="3916" spans="1:13" x14ac:dyDescent="0.5">
      <c r="A3916" s="88"/>
      <c r="H3916" s="76"/>
      <c r="I3916" s="76"/>
      <c r="M3916" s="76"/>
    </row>
    <row r="3917" spans="1:13" x14ac:dyDescent="0.5">
      <c r="A3917" s="88"/>
      <c r="H3917" s="76"/>
      <c r="I3917" s="76"/>
      <c r="M3917" s="76"/>
    </row>
    <row r="3918" spans="1:13" x14ac:dyDescent="0.5">
      <c r="A3918" s="88"/>
      <c r="H3918" s="76"/>
      <c r="I3918" s="76"/>
      <c r="M3918" s="76"/>
    </row>
    <row r="3919" spans="1:13" x14ac:dyDescent="0.5">
      <c r="A3919" s="88"/>
      <c r="H3919" s="76"/>
      <c r="I3919" s="76"/>
      <c r="M3919" s="76"/>
    </row>
    <row r="3920" spans="1:13" x14ac:dyDescent="0.5">
      <c r="A3920" s="88"/>
      <c r="H3920" s="76"/>
      <c r="I3920" s="76"/>
      <c r="M3920" s="76"/>
    </row>
    <row r="3921" spans="1:13" x14ac:dyDescent="0.5">
      <c r="A3921" s="88"/>
      <c r="H3921" s="76"/>
      <c r="I3921" s="76"/>
      <c r="M3921" s="76"/>
    </row>
    <row r="3922" spans="1:13" x14ac:dyDescent="0.5">
      <c r="A3922" s="88"/>
      <c r="H3922" s="76"/>
      <c r="I3922" s="76"/>
      <c r="M3922" s="76"/>
    </row>
    <row r="3923" spans="1:13" x14ac:dyDescent="0.5">
      <c r="A3923" s="88"/>
      <c r="H3923" s="76"/>
      <c r="I3923" s="76"/>
      <c r="M3923" s="76"/>
    </row>
    <row r="3924" spans="1:13" x14ac:dyDescent="0.5">
      <c r="A3924" s="88"/>
      <c r="H3924" s="76"/>
      <c r="I3924" s="76"/>
      <c r="M3924" s="76"/>
    </row>
    <row r="3925" spans="1:13" x14ac:dyDescent="0.5">
      <c r="A3925" s="88"/>
      <c r="H3925" s="76"/>
      <c r="I3925" s="76"/>
      <c r="M3925" s="76"/>
    </row>
    <row r="3926" spans="1:13" x14ac:dyDescent="0.5">
      <c r="A3926" s="88"/>
      <c r="H3926" s="76"/>
      <c r="I3926" s="76"/>
      <c r="M3926" s="76"/>
    </row>
    <row r="3927" spans="1:13" x14ac:dyDescent="0.5">
      <c r="A3927" s="88"/>
      <c r="H3927" s="76"/>
      <c r="I3927" s="76"/>
      <c r="M3927" s="76"/>
    </row>
    <row r="3928" spans="1:13" x14ac:dyDescent="0.5">
      <c r="A3928" s="88"/>
      <c r="H3928" s="76"/>
      <c r="I3928" s="76"/>
      <c r="M3928" s="76"/>
    </row>
    <row r="3929" spans="1:13" x14ac:dyDescent="0.5">
      <c r="A3929" s="88"/>
      <c r="H3929" s="76"/>
      <c r="I3929" s="76"/>
      <c r="M3929" s="76"/>
    </row>
    <row r="3930" spans="1:13" x14ac:dyDescent="0.5">
      <c r="A3930" s="88"/>
      <c r="H3930" s="76"/>
      <c r="I3930" s="76"/>
      <c r="M3930" s="76"/>
    </row>
    <row r="3931" spans="1:13" x14ac:dyDescent="0.5">
      <c r="A3931" s="88"/>
      <c r="H3931" s="76"/>
      <c r="I3931" s="76"/>
      <c r="M3931" s="76"/>
    </row>
    <row r="3932" spans="1:13" x14ac:dyDescent="0.5">
      <c r="A3932" s="88"/>
      <c r="H3932" s="76"/>
      <c r="I3932" s="76"/>
      <c r="M3932" s="76"/>
    </row>
    <row r="3933" spans="1:13" x14ac:dyDescent="0.5">
      <c r="A3933" s="88"/>
      <c r="H3933" s="76"/>
      <c r="I3933" s="76"/>
      <c r="M3933" s="76"/>
    </row>
    <row r="3934" spans="1:13" x14ac:dyDescent="0.5">
      <c r="A3934" s="88"/>
      <c r="H3934" s="76"/>
      <c r="I3934" s="76"/>
      <c r="M3934" s="76"/>
    </row>
    <row r="3935" spans="1:13" x14ac:dyDescent="0.5">
      <c r="A3935" s="88"/>
      <c r="H3935" s="76"/>
      <c r="I3935" s="76"/>
      <c r="M3935" s="76"/>
    </row>
    <row r="3936" spans="1:13" x14ac:dyDescent="0.5">
      <c r="A3936" s="88"/>
      <c r="H3936" s="76"/>
      <c r="I3936" s="76"/>
      <c r="M3936" s="76"/>
    </row>
    <row r="3937" spans="1:13" x14ac:dyDescent="0.5">
      <c r="A3937" s="88"/>
      <c r="H3937" s="76"/>
      <c r="I3937" s="76"/>
      <c r="M3937" s="76"/>
    </row>
    <row r="3938" spans="1:13" x14ac:dyDescent="0.5">
      <c r="A3938" s="88"/>
      <c r="H3938" s="76"/>
      <c r="I3938" s="76"/>
      <c r="M3938" s="76"/>
    </row>
    <row r="3939" spans="1:13" x14ac:dyDescent="0.5">
      <c r="A3939" s="88"/>
      <c r="H3939" s="76"/>
      <c r="I3939" s="76"/>
      <c r="M3939" s="76"/>
    </row>
    <row r="3940" spans="1:13" x14ac:dyDescent="0.5">
      <c r="A3940" s="88"/>
      <c r="H3940" s="76"/>
      <c r="I3940" s="76"/>
      <c r="M3940" s="76"/>
    </row>
    <row r="3941" spans="1:13" x14ac:dyDescent="0.5">
      <c r="A3941" s="88"/>
      <c r="H3941" s="76"/>
      <c r="I3941" s="76"/>
      <c r="M3941" s="76"/>
    </row>
    <row r="3942" spans="1:13" x14ac:dyDescent="0.5">
      <c r="A3942" s="88"/>
      <c r="H3942" s="76"/>
      <c r="I3942" s="76"/>
      <c r="M3942" s="76"/>
    </row>
    <row r="3943" spans="1:13" x14ac:dyDescent="0.5">
      <c r="A3943" s="88"/>
      <c r="H3943" s="76"/>
      <c r="I3943" s="76"/>
      <c r="M3943" s="76"/>
    </row>
    <row r="3944" spans="1:13" x14ac:dyDescent="0.5">
      <c r="A3944" s="88"/>
      <c r="H3944" s="76"/>
      <c r="I3944" s="76"/>
      <c r="M3944" s="76"/>
    </row>
    <row r="3945" spans="1:13" x14ac:dyDescent="0.5">
      <c r="A3945" s="88"/>
      <c r="H3945" s="76"/>
      <c r="I3945" s="76"/>
      <c r="M3945" s="76"/>
    </row>
    <row r="3946" spans="1:13" x14ac:dyDescent="0.5">
      <c r="A3946" s="88"/>
      <c r="H3946" s="91"/>
      <c r="I3946" s="76"/>
    </row>
    <row r="3947" spans="1:13" x14ac:dyDescent="0.5">
      <c r="A3947" s="88"/>
      <c r="H3947" s="76"/>
      <c r="I3947" s="76"/>
      <c r="M3947" s="76"/>
    </row>
    <row r="3948" spans="1:13" x14ac:dyDescent="0.5">
      <c r="A3948" s="88"/>
      <c r="H3948" s="76"/>
      <c r="I3948" s="76"/>
      <c r="M3948" s="76"/>
    </row>
    <row r="3949" spans="1:13" x14ac:dyDescent="0.5">
      <c r="A3949" s="88"/>
      <c r="H3949" s="76"/>
      <c r="I3949" s="76"/>
      <c r="M3949" s="76"/>
    </row>
    <row r="3950" spans="1:13" x14ac:dyDescent="0.5">
      <c r="A3950" s="88"/>
      <c r="H3950" s="76"/>
      <c r="I3950" s="76"/>
      <c r="M3950" s="76"/>
    </row>
    <row r="3951" spans="1:13" x14ac:dyDescent="0.5">
      <c r="A3951" s="88"/>
      <c r="H3951" s="76"/>
      <c r="I3951" s="76"/>
      <c r="M3951" s="76"/>
    </row>
    <row r="3952" spans="1:13" x14ac:dyDescent="0.5">
      <c r="A3952" s="88"/>
      <c r="H3952" s="76"/>
      <c r="I3952" s="76"/>
      <c r="M3952" s="76"/>
    </row>
    <row r="3953" spans="1:13" x14ac:dyDescent="0.5">
      <c r="A3953" s="88"/>
      <c r="H3953" s="76"/>
      <c r="I3953" s="76"/>
      <c r="M3953" s="76"/>
    </row>
    <row r="3954" spans="1:13" x14ac:dyDescent="0.5">
      <c r="A3954" s="88"/>
      <c r="H3954" s="76"/>
      <c r="I3954" s="76"/>
      <c r="M3954" s="76"/>
    </row>
    <row r="3955" spans="1:13" x14ac:dyDescent="0.5">
      <c r="A3955" s="88"/>
      <c r="H3955" s="76"/>
      <c r="I3955" s="76"/>
      <c r="M3955" s="76"/>
    </row>
    <row r="3956" spans="1:13" x14ac:dyDescent="0.5">
      <c r="A3956" s="88"/>
      <c r="H3956" s="76"/>
      <c r="I3956" s="76"/>
      <c r="M3956" s="76"/>
    </row>
    <row r="3957" spans="1:13" x14ac:dyDescent="0.5">
      <c r="A3957" s="88"/>
      <c r="H3957" s="76"/>
      <c r="I3957" s="76"/>
      <c r="M3957" s="76"/>
    </row>
    <row r="3958" spans="1:13" x14ac:dyDescent="0.5">
      <c r="A3958" s="88"/>
      <c r="H3958" s="76"/>
      <c r="I3958" s="76"/>
      <c r="M3958" s="76"/>
    </row>
    <row r="3959" spans="1:13" x14ac:dyDescent="0.5">
      <c r="A3959" s="88"/>
      <c r="H3959" s="76"/>
      <c r="I3959" s="76"/>
      <c r="M3959" s="76"/>
    </row>
    <row r="3960" spans="1:13" x14ac:dyDescent="0.5">
      <c r="A3960" s="88"/>
      <c r="H3960" s="76"/>
      <c r="I3960" s="76"/>
      <c r="M3960" s="76"/>
    </row>
    <row r="3961" spans="1:13" x14ac:dyDescent="0.5">
      <c r="A3961" s="88"/>
      <c r="H3961" s="76"/>
      <c r="I3961" s="76"/>
      <c r="M3961" s="76"/>
    </row>
    <row r="3962" spans="1:13" x14ac:dyDescent="0.5">
      <c r="A3962" s="88"/>
      <c r="H3962" s="76"/>
      <c r="I3962" s="76"/>
      <c r="M3962" s="76"/>
    </row>
    <row r="3963" spans="1:13" x14ac:dyDescent="0.5">
      <c r="A3963" s="88"/>
      <c r="H3963" s="76"/>
      <c r="I3963" s="76"/>
      <c r="M3963" s="76"/>
    </row>
    <row r="3964" spans="1:13" x14ac:dyDescent="0.5">
      <c r="A3964" s="88"/>
      <c r="H3964" s="76"/>
      <c r="I3964" s="76"/>
      <c r="M3964" s="76"/>
    </row>
    <row r="3965" spans="1:13" x14ac:dyDescent="0.5">
      <c r="A3965" s="88"/>
      <c r="H3965" s="76"/>
      <c r="I3965" s="76"/>
      <c r="M3965" s="76"/>
    </row>
    <row r="3966" spans="1:13" x14ac:dyDescent="0.5">
      <c r="A3966" s="88"/>
      <c r="H3966" s="76"/>
      <c r="I3966" s="76"/>
      <c r="M3966" s="76"/>
    </row>
    <row r="3967" spans="1:13" x14ac:dyDescent="0.5">
      <c r="A3967" s="88"/>
      <c r="H3967" s="76"/>
      <c r="I3967" s="76"/>
      <c r="M3967" s="76"/>
    </row>
    <row r="3968" spans="1:13" x14ac:dyDescent="0.5">
      <c r="A3968" s="88"/>
      <c r="H3968" s="76"/>
      <c r="I3968" s="76"/>
      <c r="M3968" s="76"/>
    </row>
    <row r="3969" spans="1:13" x14ac:dyDescent="0.5">
      <c r="A3969" s="88"/>
      <c r="H3969" s="76"/>
      <c r="I3969" s="76"/>
      <c r="M3969" s="76"/>
    </row>
    <row r="3970" spans="1:13" x14ac:dyDescent="0.5">
      <c r="A3970" s="88"/>
      <c r="H3970" s="76"/>
      <c r="I3970" s="76"/>
      <c r="M3970" s="76"/>
    </row>
    <row r="3971" spans="1:13" x14ac:dyDescent="0.5">
      <c r="A3971" s="88"/>
      <c r="H3971" s="76"/>
      <c r="I3971" s="76"/>
      <c r="M3971" s="76"/>
    </row>
    <row r="3972" spans="1:13" x14ac:dyDescent="0.5">
      <c r="A3972" s="88"/>
      <c r="H3972" s="76"/>
      <c r="I3972" s="76"/>
      <c r="M3972" s="76"/>
    </row>
    <row r="3973" spans="1:13" x14ac:dyDescent="0.5">
      <c r="A3973" s="88"/>
      <c r="H3973" s="76"/>
      <c r="I3973" s="76"/>
      <c r="M3973" s="76"/>
    </row>
    <row r="3974" spans="1:13" x14ac:dyDescent="0.5">
      <c r="A3974" s="88"/>
      <c r="H3974" s="76"/>
      <c r="I3974" s="76"/>
      <c r="M3974" s="76"/>
    </row>
    <row r="3975" spans="1:13" x14ac:dyDescent="0.5">
      <c r="A3975" s="88"/>
      <c r="H3975" s="76"/>
      <c r="I3975" s="76"/>
      <c r="M3975" s="76"/>
    </row>
    <row r="3976" spans="1:13" x14ac:dyDescent="0.5">
      <c r="A3976" s="88"/>
      <c r="H3976" s="76"/>
      <c r="I3976" s="76"/>
      <c r="M3976" s="76"/>
    </row>
    <row r="3977" spans="1:13" x14ac:dyDescent="0.5">
      <c r="A3977" s="88"/>
      <c r="H3977" s="76"/>
      <c r="I3977" s="76"/>
      <c r="M3977" s="76"/>
    </row>
    <row r="3978" spans="1:13" x14ac:dyDescent="0.5">
      <c r="A3978" s="88"/>
      <c r="H3978" s="76"/>
      <c r="I3978" s="76"/>
      <c r="M3978" s="76"/>
    </row>
    <row r="3979" spans="1:13" x14ac:dyDescent="0.5">
      <c r="A3979" s="88"/>
      <c r="H3979" s="76"/>
      <c r="I3979" s="76"/>
      <c r="M3979" s="76"/>
    </row>
    <row r="3980" spans="1:13" x14ac:dyDescent="0.5">
      <c r="A3980" s="88"/>
      <c r="H3980" s="76"/>
      <c r="I3980" s="76"/>
      <c r="M3980" s="76"/>
    </row>
    <row r="3981" spans="1:13" x14ac:dyDescent="0.5">
      <c r="A3981" s="88"/>
      <c r="H3981" s="76"/>
      <c r="I3981" s="76"/>
      <c r="M3981" s="76"/>
    </row>
    <row r="3982" spans="1:13" x14ac:dyDescent="0.5">
      <c r="A3982" s="88"/>
      <c r="H3982" s="76"/>
      <c r="I3982" s="76"/>
      <c r="M3982" s="76"/>
    </row>
    <row r="3983" spans="1:13" x14ac:dyDescent="0.5">
      <c r="A3983" s="88"/>
      <c r="H3983" s="76"/>
      <c r="I3983" s="76"/>
      <c r="M3983" s="76"/>
    </row>
    <row r="3984" spans="1:13" x14ac:dyDescent="0.5">
      <c r="A3984" s="88"/>
      <c r="H3984" s="76"/>
      <c r="I3984" s="76"/>
      <c r="M3984" s="76"/>
    </row>
    <row r="3985" spans="1:13" x14ac:dyDescent="0.5">
      <c r="A3985" s="88"/>
      <c r="H3985" s="76"/>
      <c r="I3985" s="76"/>
      <c r="M3985" s="76"/>
    </row>
    <row r="3986" spans="1:13" x14ac:dyDescent="0.5">
      <c r="A3986" s="88"/>
      <c r="H3986" s="76"/>
      <c r="I3986" s="76"/>
      <c r="M3986" s="76"/>
    </row>
    <row r="3987" spans="1:13" x14ac:dyDescent="0.5">
      <c r="A3987" s="88"/>
      <c r="H3987" s="76"/>
      <c r="I3987" s="76"/>
      <c r="M3987" s="76"/>
    </row>
    <row r="3988" spans="1:13" x14ac:dyDescent="0.5">
      <c r="A3988" s="88"/>
      <c r="H3988" s="76"/>
      <c r="I3988" s="76"/>
      <c r="M3988" s="76"/>
    </row>
    <row r="3989" spans="1:13" x14ac:dyDescent="0.5">
      <c r="A3989" s="88"/>
      <c r="H3989" s="76"/>
      <c r="I3989" s="76"/>
      <c r="M3989" s="76"/>
    </row>
    <row r="3990" spans="1:13" x14ac:dyDescent="0.5">
      <c r="A3990" s="88"/>
      <c r="H3990" s="76"/>
      <c r="I3990" s="76"/>
      <c r="M3990" s="76"/>
    </row>
    <row r="3991" spans="1:13" x14ac:dyDescent="0.5">
      <c r="A3991" s="88"/>
      <c r="H3991" s="76"/>
      <c r="I3991" s="76"/>
      <c r="M3991" s="76"/>
    </row>
    <row r="3992" spans="1:13" x14ac:dyDescent="0.5">
      <c r="A3992" s="88"/>
      <c r="H3992" s="76"/>
      <c r="I3992" s="76"/>
      <c r="M3992" s="76"/>
    </row>
    <row r="3993" spans="1:13" x14ac:dyDescent="0.5">
      <c r="A3993" s="88"/>
      <c r="H3993" s="76"/>
      <c r="I3993" s="76"/>
      <c r="M3993" s="76"/>
    </row>
    <row r="3994" spans="1:13" x14ac:dyDescent="0.5">
      <c r="A3994" s="88"/>
      <c r="H3994" s="76"/>
      <c r="I3994" s="76"/>
      <c r="M3994" s="76"/>
    </row>
    <row r="3995" spans="1:13" x14ac:dyDescent="0.5">
      <c r="A3995" s="88"/>
      <c r="H3995" s="76"/>
      <c r="I3995" s="76"/>
      <c r="M3995" s="76"/>
    </row>
    <row r="3996" spans="1:13" x14ac:dyDescent="0.5">
      <c r="A3996" s="88"/>
      <c r="H3996" s="76"/>
      <c r="I3996" s="76"/>
      <c r="M3996" s="76"/>
    </row>
    <row r="3997" spans="1:13" x14ac:dyDescent="0.5">
      <c r="A3997" s="88"/>
      <c r="H3997" s="76"/>
      <c r="I3997" s="76"/>
      <c r="M3997" s="76"/>
    </row>
    <row r="3998" spans="1:13" x14ac:dyDescent="0.5">
      <c r="A3998" s="88"/>
      <c r="H3998" s="76"/>
      <c r="I3998" s="76"/>
      <c r="M3998" s="76"/>
    </row>
    <row r="3999" spans="1:13" x14ac:dyDescent="0.5">
      <c r="A3999" s="88"/>
      <c r="H3999" s="76"/>
      <c r="I3999" s="76"/>
      <c r="M3999" s="76"/>
    </row>
    <row r="4000" spans="1:13" x14ac:dyDescent="0.5">
      <c r="A4000" s="88"/>
      <c r="H4000" s="76"/>
      <c r="I4000" s="76"/>
      <c r="M4000" s="76"/>
    </row>
    <row r="4001" spans="1:13" x14ac:dyDescent="0.5">
      <c r="A4001" s="88"/>
      <c r="H4001" s="76"/>
      <c r="I4001" s="76"/>
      <c r="M4001" s="76"/>
    </row>
    <row r="4002" spans="1:13" x14ac:dyDescent="0.5">
      <c r="A4002" s="88"/>
      <c r="H4002" s="76"/>
      <c r="I4002" s="76"/>
      <c r="M4002" s="76"/>
    </row>
    <row r="4003" spans="1:13" x14ac:dyDescent="0.5">
      <c r="A4003" s="88"/>
      <c r="H4003" s="76"/>
      <c r="I4003" s="76"/>
      <c r="M4003" s="76"/>
    </row>
    <row r="4004" spans="1:13" x14ac:dyDescent="0.5">
      <c r="A4004" s="88"/>
      <c r="H4004" s="76"/>
      <c r="I4004" s="76"/>
      <c r="M4004" s="76"/>
    </row>
    <row r="4005" spans="1:13" x14ac:dyDescent="0.5">
      <c r="A4005" s="88"/>
      <c r="H4005" s="76"/>
      <c r="I4005" s="76"/>
      <c r="M4005" s="76"/>
    </row>
    <row r="4006" spans="1:13" x14ac:dyDescent="0.5">
      <c r="A4006" s="88"/>
      <c r="H4006" s="76"/>
      <c r="I4006" s="76"/>
      <c r="M4006" s="76"/>
    </row>
    <row r="4007" spans="1:13" x14ac:dyDescent="0.5">
      <c r="A4007" s="88"/>
      <c r="H4007" s="76"/>
      <c r="I4007" s="76"/>
      <c r="M4007" s="76"/>
    </row>
    <row r="4008" spans="1:13" x14ac:dyDescent="0.5">
      <c r="A4008" s="88"/>
      <c r="H4008" s="76"/>
      <c r="I4008" s="76"/>
      <c r="M4008" s="76"/>
    </row>
    <row r="4009" spans="1:13" x14ac:dyDescent="0.5">
      <c r="A4009" s="88"/>
      <c r="H4009" s="76"/>
      <c r="I4009" s="76"/>
      <c r="M4009" s="76"/>
    </row>
    <row r="4010" spans="1:13" x14ac:dyDescent="0.5">
      <c r="A4010" s="88"/>
      <c r="H4010" s="76"/>
      <c r="I4010" s="76"/>
      <c r="M4010" s="76"/>
    </row>
    <row r="4011" spans="1:13" x14ac:dyDescent="0.5">
      <c r="A4011" s="88"/>
      <c r="H4011" s="76"/>
      <c r="I4011" s="76"/>
      <c r="M4011" s="76"/>
    </row>
    <row r="4012" spans="1:13" x14ac:dyDescent="0.5">
      <c r="A4012" s="88"/>
      <c r="H4012" s="76"/>
      <c r="I4012" s="76"/>
      <c r="M4012" s="76"/>
    </row>
    <row r="4013" spans="1:13" x14ac:dyDescent="0.5">
      <c r="A4013" s="88"/>
      <c r="H4013" s="76"/>
      <c r="I4013" s="76"/>
      <c r="M4013" s="76"/>
    </row>
    <row r="4014" spans="1:13" x14ac:dyDescent="0.5">
      <c r="A4014" s="88"/>
      <c r="H4014" s="76"/>
      <c r="I4014" s="76"/>
      <c r="M4014" s="76"/>
    </row>
    <row r="4015" spans="1:13" x14ac:dyDescent="0.5">
      <c r="A4015" s="88"/>
      <c r="H4015" s="76"/>
      <c r="I4015" s="76"/>
      <c r="M4015" s="76"/>
    </row>
    <row r="4016" spans="1:13" x14ac:dyDescent="0.5">
      <c r="A4016" s="88"/>
      <c r="H4016" s="76"/>
      <c r="I4016" s="76"/>
      <c r="M4016" s="76"/>
    </row>
    <row r="4017" spans="1:13" x14ac:dyDescent="0.5">
      <c r="A4017" s="88"/>
      <c r="H4017" s="76"/>
      <c r="I4017" s="76"/>
      <c r="M4017" s="76"/>
    </row>
    <row r="4018" spans="1:13" x14ac:dyDescent="0.5">
      <c r="A4018" s="88"/>
      <c r="H4018" s="76"/>
      <c r="I4018" s="76"/>
      <c r="M4018" s="76"/>
    </row>
    <row r="4019" spans="1:13" x14ac:dyDescent="0.5">
      <c r="A4019" s="88"/>
      <c r="H4019" s="76"/>
      <c r="I4019" s="76"/>
      <c r="M4019" s="76"/>
    </row>
    <row r="4020" spans="1:13" x14ac:dyDescent="0.5">
      <c r="A4020" s="88"/>
      <c r="H4020" s="76"/>
      <c r="I4020" s="76"/>
      <c r="M4020" s="76"/>
    </row>
    <row r="4021" spans="1:13" x14ac:dyDescent="0.5">
      <c r="A4021" s="88"/>
      <c r="H4021" s="76"/>
      <c r="I4021" s="76"/>
      <c r="M4021" s="76"/>
    </row>
    <row r="4022" spans="1:13" x14ac:dyDescent="0.5">
      <c r="A4022" s="88"/>
      <c r="H4022" s="76"/>
      <c r="I4022" s="76"/>
      <c r="M4022" s="76"/>
    </row>
    <row r="4023" spans="1:13" x14ac:dyDescent="0.5">
      <c r="A4023" s="88"/>
      <c r="H4023" s="76"/>
      <c r="I4023" s="76"/>
      <c r="M4023" s="76"/>
    </row>
    <row r="4024" spans="1:13" x14ac:dyDescent="0.5">
      <c r="A4024" s="88"/>
      <c r="H4024" s="76"/>
      <c r="I4024" s="76"/>
      <c r="M4024" s="76"/>
    </row>
    <row r="4025" spans="1:13" x14ac:dyDescent="0.5">
      <c r="A4025" s="88"/>
      <c r="H4025" s="76"/>
      <c r="I4025" s="76"/>
      <c r="M4025" s="76"/>
    </row>
    <row r="4026" spans="1:13" x14ac:dyDescent="0.5">
      <c r="A4026" s="88"/>
      <c r="H4026" s="76"/>
      <c r="I4026" s="76"/>
      <c r="M4026" s="76"/>
    </row>
    <row r="4027" spans="1:13" x14ac:dyDescent="0.5">
      <c r="A4027" s="88"/>
      <c r="H4027" s="76"/>
      <c r="I4027" s="76"/>
      <c r="M4027" s="76"/>
    </row>
    <row r="4028" spans="1:13" x14ac:dyDescent="0.5">
      <c r="A4028" s="88"/>
      <c r="H4028" s="76"/>
      <c r="I4028" s="76"/>
      <c r="M4028" s="76"/>
    </row>
    <row r="4029" spans="1:13" x14ac:dyDescent="0.5">
      <c r="A4029" s="88"/>
      <c r="H4029" s="76"/>
      <c r="I4029" s="76"/>
      <c r="M4029" s="76"/>
    </row>
    <row r="4030" spans="1:13" x14ac:dyDescent="0.5">
      <c r="A4030" s="88"/>
      <c r="H4030" s="76"/>
      <c r="I4030" s="76"/>
      <c r="M4030" s="76"/>
    </row>
    <row r="4031" spans="1:13" x14ac:dyDescent="0.5">
      <c r="A4031" s="88"/>
      <c r="H4031" s="76"/>
      <c r="I4031" s="76"/>
      <c r="M4031" s="76"/>
    </row>
    <row r="4032" spans="1:13" x14ac:dyDescent="0.5">
      <c r="A4032" s="88"/>
      <c r="H4032" s="76"/>
      <c r="I4032" s="76"/>
      <c r="M4032" s="76"/>
    </row>
    <row r="4033" spans="1:13" x14ac:dyDescent="0.5">
      <c r="A4033" s="88"/>
      <c r="H4033" s="76"/>
      <c r="I4033" s="76"/>
      <c r="M4033" s="76"/>
    </row>
    <row r="4034" spans="1:13" x14ac:dyDescent="0.5">
      <c r="A4034" s="88"/>
      <c r="H4034" s="76"/>
      <c r="I4034" s="76"/>
      <c r="M4034" s="76"/>
    </row>
    <row r="4035" spans="1:13" x14ac:dyDescent="0.5">
      <c r="A4035" s="88"/>
      <c r="H4035" s="76"/>
      <c r="I4035" s="76"/>
      <c r="M4035" s="76"/>
    </row>
    <row r="4036" spans="1:13" x14ac:dyDescent="0.5">
      <c r="A4036" s="88"/>
      <c r="H4036" s="76"/>
      <c r="I4036" s="76"/>
      <c r="M4036" s="76"/>
    </row>
    <row r="4037" spans="1:13" x14ac:dyDescent="0.5">
      <c r="A4037" s="88"/>
      <c r="H4037" s="76"/>
      <c r="I4037" s="76"/>
      <c r="M4037" s="76"/>
    </row>
    <row r="4038" spans="1:13" x14ac:dyDescent="0.5">
      <c r="A4038" s="88"/>
      <c r="H4038" s="76"/>
      <c r="I4038" s="76"/>
      <c r="M4038" s="76"/>
    </row>
    <row r="4039" spans="1:13" x14ac:dyDescent="0.5">
      <c r="A4039" s="88"/>
      <c r="H4039" s="76"/>
      <c r="I4039" s="76"/>
      <c r="M4039" s="76"/>
    </row>
    <row r="4040" spans="1:13" x14ac:dyDescent="0.5">
      <c r="A4040" s="88"/>
      <c r="H4040" s="76"/>
      <c r="I4040" s="76"/>
      <c r="M4040" s="76"/>
    </row>
    <row r="4041" spans="1:13" x14ac:dyDescent="0.5">
      <c r="A4041" s="88"/>
      <c r="H4041" s="76"/>
      <c r="I4041" s="76"/>
      <c r="M4041" s="76"/>
    </row>
    <row r="4042" spans="1:13" x14ac:dyDescent="0.5">
      <c r="A4042" s="88"/>
      <c r="H4042" s="76"/>
      <c r="I4042" s="76"/>
      <c r="M4042" s="76"/>
    </row>
    <row r="4043" spans="1:13" x14ac:dyDescent="0.5">
      <c r="A4043" s="88"/>
      <c r="H4043" s="76"/>
      <c r="I4043" s="76"/>
      <c r="M4043" s="76"/>
    </row>
    <row r="4044" spans="1:13" x14ac:dyDescent="0.5">
      <c r="A4044" s="88"/>
      <c r="H4044" s="76"/>
      <c r="I4044" s="76"/>
      <c r="M4044" s="76"/>
    </row>
    <row r="4045" spans="1:13" x14ac:dyDescent="0.5">
      <c r="A4045" s="88"/>
      <c r="H4045" s="76"/>
      <c r="I4045" s="76"/>
      <c r="M4045" s="76"/>
    </row>
    <row r="4046" spans="1:13" x14ac:dyDescent="0.5">
      <c r="A4046" s="88"/>
      <c r="H4046" s="76"/>
      <c r="I4046" s="76"/>
      <c r="M4046" s="76"/>
    </row>
    <row r="4047" spans="1:13" x14ac:dyDescent="0.5">
      <c r="A4047" s="88"/>
      <c r="H4047" s="76"/>
      <c r="I4047" s="76"/>
      <c r="M4047" s="76"/>
    </row>
    <row r="4048" spans="1:13" x14ac:dyDescent="0.5">
      <c r="A4048" s="88"/>
      <c r="H4048" s="76"/>
      <c r="I4048" s="76"/>
      <c r="M4048" s="76"/>
    </row>
    <row r="4049" spans="1:13" x14ac:dyDescent="0.5">
      <c r="A4049" s="88"/>
      <c r="H4049" s="76"/>
      <c r="I4049" s="76"/>
      <c r="M4049" s="76"/>
    </row>
    <row r="4050" spans="1:13" x14ac:dyDescent="0.5">
      <c r="A4050" s="88"/>
      <c r="H4050" s="76"/>
      <c r="I4050" s="76"/>
      <c r="M4050" s="76"/>
    </row>
    <row r="4051" spans="1:13" x14ac:dyDescent="0.5">
      <c r="A4051" s="88"/>
      <c r="H4051" s="76"/>
      <c r="I4051" s="76"/>
      <c r="M4051" s="76"/>
    </row>
    <row r="4052" spans="1:13" x14ac:dyDescent="0.5">
      <c r="A4052" s="88"/>
      <c r="H4052" s="76"/>
      <c r="I4052" s="76"/>
      <c r="M4052" s="76"/>
    </row>
    <row r="4053" spans="1:13" x14ac:dyDescent="0.5">
      <c r="A4053" s="88"/>
      <c r="H4053" s="76"/>
      <c r="I4053" s="76"/>
      <c r="M4053" s="76"/>
    </row>
    <row r="4054" spans="1:13" x14ac:dyDescent="0.5">
      <c r="A4054" s="88"/>
      <c r="H4054" s="76"/>
      <c r="I4054" s="76"/>
      <c r="M4054" s="76"/>
    </row>
    <row r="4055" spans="1:13" x14ac:dyDescent="0.5">
      <c r="A4055" s="88"/>
      <c r="H4055" s="76"/>
      <c r="I4055" s="76"/>
      <c r="M4055" s="76"/>
    </row>
    <row r="4056" spans="1:13" x14ac:dyDescent="0.5">
      <c r="A4056" s="88"/>
      <c r="H4056" s="76"/>
      <c r="I4056" s="76"/>
      <c r="M4056" s="76"/>
    </row>
    <row r="4057" spans="1:13" x14ac:dyDescent="0.5">
      <c r="A4057" s="88"/>
      <c r="H4057" s="76"/>
      <c r="I4057" s="76"/>
      <c r="M4057" s="76"/>
    </row>
    <row r="4058" spans="1:13" x14ac:dyDescent="0.5">
      <c r="A4058" s="88"/>
      <c r="H4058" s="76"/>
      <c r="I4058" s="76"/>
      <c r="M4058" s="76"/>
    </row>
    <row r="4059" spans="1:13" x14ac:dyDescent="0.5">
      <c r="A4059" s="88"/>
      <c r="H4059" s="76"/>
      <c r="I4059" s="76"/>
      <c r="M4059" s="76"/>
    </row>
    <row r="4060" spans="1:13" x14ac:dyDescent="0.5">
      <c r="A4060" s="88"/>
      <c r="H4060" s="76"/>
      <c r="I4060" s="76"/>
      <c r="M4060" s="76"/>
    </row>
    <row r="4061" spans="1:13" x14ac:dyDescent="0.5">
      <c r="A4061" s="88"/>
      <c r="H4061" s="76"/>
      <c r="I4061" s="76"/>
      <c r="M4061" s="76"/>
    </row>
    <row r="4062" spans="1:13" x14ac:dyDescent="0.5">
      <c r="A4062" s="88"/>
      <c r="H4062" s="76"/>
      <c r="I4062" s="76"/>
      <c r="M4062" s="76"/>
    </row>
    <row r="4063" spans="1:13" x14ac:dyDescent="0.5">
      <c r="A4063" s="88"/>
      <c r="H4063" s="76"/>
      <c r="I4063" s="76"/>
      <c r="M4063" s="76"/>
    </row>
    <row r="4064" spans="1:13" x14ac:dyDescent="0.5">
      <c r="A4064" s="88"/>
      <c r="H4064" s="76"/>
      <c r="I4064" s="76"/>
      <c r="M4064" s="76"/>
    </row>
    <row r="4065" spans="1:13" x14ac:dyDescent="0.5">
      <c r="A4065" s="88"/>
      <c r="H4065" s="76"/>
      <c r="I4065" s="76"/>
      <c r="M4065" s="76"/>
    </row>
    <row r="4066" spans="1:13" x14ac:dyDescent="0.5">
      <c r="A4066" s="88"/>
      <c r="H4066" s="76"/>
      <c r="I4066" s="76"/>
      <c r="M4066" s="76"/>
    </row>
    <row r="4067" spans="1:13" x14ac:dyDescent="0.5">
      <c r="A4067" s="88"/>
      <c r="H4067" s="76"/>
      <c r="I4067" s="76"/>
      <c r="M4067" s="76"/>
    </row>
    <row r="4068" spans="1:13" x14ac:dyDescent="0.5">
      <c r="A4068" s="88"/>
      <c r="H4068" s="76"/>
      <c r="I4068" s="76"/>
      <c r="M4068" s="76"/>
    </row>
    <row r="4069" spans="1:13" x14ac:dyDescent="0.5">
      <c r="A4069" s="88"/>
      <c r="H4069" s="76"/>
      <c r="I4069" s="76"/>
      <c r="M4069" s="76"/>
    </row>
    <row r="4070" spans="1:13" x14ac:dyDescent="0.5">
      <c r="A4070" s="88"/>
      <c r="H4070" s="76"/>
      <c r="I4070" s="76"/>
      <c r="M4070" s="76"/>
    </row>
    <row r="4071" spans="1:13" x14ac:dyDescent="0.5">
      <c r="A4071" s="88"/>
      <c r="H4071" s="76"/>
      <c r="I4071" s="76"/>
      <c r="M4071" s="76"/>
    </row>
    <row r="4072" spans="1:13" x14ac:dyDescent="0.5">
      <c r="A4072" s="88"/>
      <c r="H4072" s="76"/>
      <c r="I4072" s="76"/>
      <c r="M4072" s="76"/>
    </row>
    <row r="4073" spans="1:13" x14ac:dyDescent="0.5">
      <c r="A4073" s="88"/>
      <c r="H4073" s="76"/>
      <c r="I4073" s="76"/>
      <c r="M4073" s="76"/>
    </row>
    <row r="4074" spans="1:13" x14ac:dyDescent="0.5">
      <c r="A4074" s="88"/>
      <c r="H4074" s="76"/>
      <c r="I4074" s="76"/>
      <c r="M4074" s="76"/>
    </row>
    <row r="4075" spans="1:13" x14ac:dyDescent="0.5">
      <c r="A4075" s="88"/>
      <c r="H4075" s="76"/>
      <c r="I4075" s="76"/>
      <c r="M4075" s="76"/>
    </row>
    <row r="4076" spans="1:13" x14ac:dyDescent="0.5">
      <c r="A4076" s="88"/>
      <c r="H4076" s="76"/>
      <c r="I4076" s="76"/>
      <c r="M4076" s="76"/>
    </row>
    <row r="4077" spans="1:13" x14ac:dyDescent="0.5">
      <c r="A4077" s="88"/>
      <c r="H4077" s="76"/>
      <c r="I4077" s="76"/>
      <c r="M4077" s="76"/>
    </row>
    <row r="4078" spans="1:13" x14ac:dyDescent="0.5">
      <c r="A4078" s="88"/>
      <c r="H4078" s="76"/>
      <c r="I4078" s="76"/>
      <c r="M4078" s="76"/>
    </row>
    <row r="4079" spans="1:13" x14ac:dyDescent="0.5">
      <c r="A4079" s="88"/>
      <c r="H4079" s="76"/>
      <c r="I4079" s="76"/>
      <c r="M4079" s="76"/>
    </row>
    <row r="4080" spans="1:13" x14ac:dyDescent="0.5">
      <c r="A4080" s="88"/>
      <c r="H4080" s="76"/>
      <c r="I4080" s="76"/>
      <c r="M4080" s="76"/>
    </row>
    <row r="4081" spans="1:13" x14ac:dyDescent="0.5">
      <c r="A4081" s="88"/>
      <c r="H4081" s="76"/>
      <c r="I4081" s="76"/>
      <c r="M4081" s="76"/>
    </row>
    <row r="4082" spans="1:13" x14ac:dyDescent="0.5">
      <c r="A4082" s="88"/>
      <c r="H4082" s="76"/>
      <c r="I4082" s="76"/>
      <c r="M4082" s="76"/>
    </row>
    <row r="4083" spans="1:13" x14ac:dyDescent="0.5">
      <c r="A4083" s="88"/>
      <c r="H4083" s="76"/>
      <c r="I4083" s="76"/>
      <c r="M4083" s="76"/>
    </row>
    <row r="4084" spans="1:13" x14ac:dyDescent="0.5">
      <c r="A4084" s="88"/>
      <c r="H4084" s="76"/>
      <c r="I4084" s="76"/>
      <c r="M4084" s="76"/>
    </row>
    <row r="4085" spans="1:13" x14ac:dyDescent="0.5">
      <c r="A4085" s="88"/>
      <c r="H4085" s="76"/>
      <c r="I4085" s="76"/>
      <c r="M4085" s="76"/>
    </row>
    <row r="4086" spans="1:13" x14ac:dyDescent="0.5">
      <c r="A4086" s="88"/>
      <c r="H4086" s="76"/>
      <c r="I4086" s="76"/>
      <c r="M4086" s="76"/>
    </row>
    <row r="4087" spans="1:13" x14ac:dyDescent="0.5">
      <c r="A4087" s="88"/>
      <c r="H4087" s="76"/>
      <c r="I4087" s="76"/>
      <c r="M4087" s="76"/>
    </row>
    <row r="4088" spans="1:13" x14ac:dyDescent="0.5">
      <c r="A4088" s="88"/>
      <c r="H4088" s="76"/>
      <c r="I4088" s="76"/>
      <c r="M4088" s="76"/>
    </row>
    <row r="4089" spans="1:13" x14ac:dyDescent="0.5">
      <c r="A4089" s="88"/>
      <c r="H4089" s="76"/>
      <c r="I4089" s="76"/>
      <c r="M4089" s="76"/>
    </row>
    <row r="4090" spans="1:13" x14ac:dyDescent="0.5">
      <c r="A4090" s="88"/>
      <c r="H4090" s="76"/>
      <c r="I4090" s="76"/>
      <c r="M4090" s="76"/>
    </row>
    <row r="4091" spans="1:13" x14ac:dyDescent="0.5">
      <c r="A4091" s="88"/>
      <c r="H4091" s="76"/>
      <c r="I4091" s="76"/>
      <c r="M4091" s="76"/>
    </row>
    <row r="4092" spans="1:13" x14ac:dyDescent="0.5">
      <c r="A4092" s="88"/>
      <c r="H4092" s="76"/>
      <c r="I4092" s="76"/>
      <c r="M4092" s="76"/>
    </row>
    <row r="4093" spans="1:13" x14ac:dyDescent="0.5">
      <c r="A4093" s="88"/>
      <c r="H4093" s="76"/>
      <c r="I4093" s="76"/>
      <c r="M4093" s="76"/>
    </row>
    <row r="4094" spans="1:13" x14ac:dyDescent="0.5">
      <c r="A4094" s="88"/>
      <c r="H4094" s="76"/>
      <c r="I4094" s="76"/>
      <c r="M4094" s="76"/>
    </row>
    <row r="4095" spans="1:13" x14ac:dyDescent="0.5">
      <c r="A4095" s="88"/>
      <c r="H4095" s="76"/>
      <c r="I4095" s="76"/>
      <c r="M4095" s="76"/>
    </row>
    <row r="4096" spans="1:13" x14ac:dyDescent="0.5">
      <c r="A4096" s="88"/>
      <c r="H4096" s="76"/>
      <c r="I4096" s="76"/>
      <c r="M4096" s="76"/>
    </row>
    <row r="4097" spans="1:13" x14ac:dyDescent="0.5">
      <c r="A4097" s="88"/>
      <c r="H4097" s="76"/>
      <c r="I4097" s="76"/>
      <c r="M4097" s="76"/>
    </row>
    <row r="4098" spans="1:13" x14ac:dyDescent="0.5">
      <c r="A4098" s="88"/>
      <c r="H4098" s="76"/>
      <c r="I4098" s="76"/>
      <c r="M4098" s="76"/>
    </row>
    <row r="4099" spans="1:13" x14ac:dyDescent="0.5">
      <c r="A4099" s="88"/>
      <c r="H4099" s="76"/>
      <c r="I4099" s="76"/>
      <c r="M4099" s="76"/>
    </row>
    <row r="4100" spans="1:13" x14ac:dyDescent="0.5">
      <c r="A4100" s="88"/>
      <c r="H4100" s="76"/>
      <c r="I4100" s="76"/>
      <c r="M4100" s="76"/>
    </row>
    <row r="4101" spans="1:13" x14ac:dyDescent="0.5">
      <c r="A4101" s="88"/>
      <c r="H4101" s="76"/>
      <c r="I4101" s="76"/>
      <c r="M4101" s="76"/>
    </row>
    <row r="4102" spans="1:13" x14ac:dyDescent="0.5">
      <c r="A4102" s="88"/>
      <c r="H4102" s="76"/>
      <c r="I4102" s="76"/>
      <c r="M4102" s="76"/>
    </row>
    <row r="4103" spans="1:13" x14ac:dyDescent="0.5">
      <c r="A4103" s="88"/>
      <c r="H4103" s="76"/>
      <c r="I4103" s="76"/>
      <c r="M4103" s="76"/>
    </row>
    <row r="4104" spans="1:13" x14ac:dyDescent="0.5">
      <c r="A4104" s="88"/>
      <c r="H4104" s="76"/>
      <c r="I4104" s="76"/>
      <c r="M4104" s="76"/>
    </row>
    <row r="4105" spans="1:13" x14ac:dyDescent="0.5">
      <c r="A4105" s="88"/>
      <c r="H4105" s="76"/>
      <c r="I4105" s="76"/>
      <c r="M4105" s="76"/>
    </row>
    <row r="4106" spans="1:13" x14ac:dyDescent="0.5">
      <c r="A4106" s="88"/>
      <c r="H4106" s="76"/>
      <c r="I4106" s="76"/>
      <c r="M4106" s="76"/>
    </row>
    <row r="4107" spans="1:13" x14ac:dyDescent="0.5">
      <c r="A4107" s="88"/>
      <c r="H4107" s="76"/>
      <c r="I4107" s="76"/>
      <c r="M4107" s="76"/>
    </row>
    <row r="4108" spans="1:13" x14ac:dyDescent="0.5">
      <c r="A4108" s="88"/>
      <c r="H4108" s="76"/>
      <c r="I4108" s="76"/>
      <c r="M4108" s="76"/>
    </row>
    <row r="4109" spans="1:13" x14ac:dyDescent="0.5">
      <c r="A4109" s="88"/>
      <c r="H4109" s="76"/>
      <c r="I4109" s="76"/>
      <c r="M4109" s="76"/>
    </row>
    <row r="4110" spans="1:13" x14ac:dyDescent="0.5">
      <c r="A4110" s="88"/>
      <c r="H4110" s="76"/>
      <c r="I4110" s="76"/>
      <c r="M4110" s="76"/>
    </row>
    <row r="4111" spans="1:13" x14ac:dyDescent="0.5">
      <c r="A4111" s="88"/>
      <c r="H4111" s="76"/>
      <c r="I4111" s="76"/>
      <c r="M4111" s="76"/>
    </row>
    <row r="4112" spans="1:13" x14ac:dyDescent="0.5">
      <c r="A4112" s="88"/>
      <c r="H4112" s="76"/>
      <c r="I4112" s="76"/>
      <c r="M4112" s="76"/>
    </row>
    <row r="4113" spans="1:13" x14ac:dyDescent="0.5">
      <c r="A4113" s="88"/>
      <c r="H4113" s="76"/>
      <c r="I4113" s="76"/>
      <c r="M4113" s="76"/>
    </row>
    <row r="4114" spans="1:13" x14ac:dyDescent="0.5">
      <c r="A4114" s="88"/>
      <c r="H4114" s="76"/>
      <c r="I4114" s="76"/>
      <c r="M4114" s="76"/>
    </row>
    <row r="4115" spans="1:13" x14ac:dyDescent="0.5">
      <c r="A4115" s="88"/>
      <c r="H4115" s="76"/>
      <c r="I4115" s="76"/>
      <c r="M4115" s="76"/>
    </row>
    <row r="4116" spans="1:13" x14ac:dyDescent="0.5">
      <c r="A4116" s="88"/>
      <c r="H4116" s="76"/>
      <c r="I4116" s="76"/>
      <c r="M4116" s="76"/>
    </row>
    <row r="4117" spans="1:13" x14ac:dyDescent="0.5">
      <c r="A4117" s="88"/>
      <c r="H4117" s="76"/>
      <c r="I4117" s="76"/>
      <c r="M4117" s="76"/>
    </row>
    <row r="4118" spans="1:13" x14ac:dyDescent="0.5">
      <c r="A4118" s="88"/>
      <c r="H4118" s="76"/>
      <c r="I4118" s="76"/>
      <c r="M4118" s="76"/>
    </row>
    <row r="4119" spans="1:13" x14ac:dyDescent="0.5">
      <c r="A4119" s="88"/>
      <c r="H4119" s="76"/>
      <c r="I4119" s="76"/>
      <c r="M4119" s="76"/>
    </row>
    <row r="4120" spans="1:13" x14ac:dyDescent="0.5">
      <c r="A4120" s="88"/>
      <c r="H4120" s="76"/>
      <c r="I4120" s="76"/>
      <c r="M4120" s="76"/>
    </row>
    <row r="4121" spans="1:13" x14ac:dyDescent="0.5">
      <c r="A4121" s="88"/>
      <c r="H4121" s="76"/>
      <c r="I4121" s="76"/>
      <c r="M4121" s="76"/>
    </row>
    <row r="4122" spans="1:13" x14ac:dyDescent="0.5">
      <c r="A4122" s="88"/>
      <c r="H4122" s="76"/>
      <c r="I4122" s="76"/>
      <c r="M4122" s="76"/>
    </row>
    <row r="4123" spans="1:13" x14ac:dyDescent="0.5">
      <c r="A4123" s="88"/>
      <c r="H4123" s="76"/>
      <c r="I4123" s="76"/>
      <c r="M4123" s="76"/>
    </row>
    <row r="4124" spans="1:13" x14ac:dyDescent="0.5">
      <c r="A4124" s="88"/>
      <c r="H4124" s="76"/>
      <c r="I4124" s="76"/>
      <c r="M4124" s="76"/>
    </row>
    <row r="4125" spans="1:13" x14ac:dyDescent="0.5">
      <c r="A4125" s="88"/>
      <c r="H4125" s="76"/>
      <c r="I4125" s="76"/>
      <c r="M4125" s="76"/>
    </row>
    <row r="4126" spans="1:13" x14ac:dyDescent="0.5">
      <c r="A4126" s="88"/>
      <c r="H4126" s="76"/>
      <c r="I4126" s="76"/>
      <c r="M4126" s="76"/>
    </row>
    <row r="4127" spans="1:13" x14ac:dyDescent="0.5">
      <c r="A4127" s="88"/>
      <c r="H4127" s="76"/>
      <c r="I4127" s="76"/>
      <c r="M4127" s="76"/>
    </row>
    <row r="4128" spans="1:13" x14ac:dyDescent="0.5">
      <c r="A4128" s="88"/>
      <c r="H4128" s="76"/>
      <c r="I4128" s="76"/>
      <c r="M4128" s="76"/>
    </row>
    <row r="4129" spans="1:13" x14ac:dyDescent="0.5">
      <c r="A4129" s="88"/>
      <c r="H4129" s="76"/>
      <c r="I4129" s="76"/>
      <c r="M4129" s="76"/>
    </row>
    <row r="4130" spans="1:13" x14ac:dyDescent="0.5">
      <c r="A4130" s="88"/>
      <c r="H4130" s="76"/>
      <c r="I4130" s="76"/>
      <c r="M4130" s="76"/>
    </row>
    <row r="4131" spans="1:13" x14ac:dyDescent="0.5">
      <c r="A4131" s="88"/>
      <c r="H4131" s="76"/>
      <c r="I4131" s="76"/>
      <c r="M4131" s="76"/>
    </row>
    <row r="4132" spans="1:13" x14ac:dyDescent="0.5">
      <c r="A4132" s="88"/>
      <c r="H4132" s="76"/>
      <c r="I4132" s="76"/>
      <c r="M4132" s="76"/>
    </row>
    <row r="4133" spans="1:13" x14ac:dyDescent="0.5">
      <c r="A4133" s="88"/>
      <c r="H4133" s="76"/>
      <c r="I4133" s="76"/>
      <c r="M4133" s="76"/>
    </row>
    <row r="4134" spans="1:13" x14ac:dyDescent="0.5">
      <c r="A4134" s="88"/>
      <c r="H4134" s="76"/>
      <c r="I4134" s="76"/>
      <c r="M4134" s="76"/>
    </row>
    <row r="4135" spans="1:13" x14ac:dyDescent="0.5">
      <c r="A4135" s="88"/>
      <c r="H4135" s="76"/>
      <c r="I4135" s="76"/>
      <c r="M4135" s="76"/>
    </row>
    <row r="4136" spans="1:13" x14ac:dyDescent="0.5">
      <c r="A4136" s="88"/>
      <c r="H4136" s="76"/>
      <c r="I4136" s="76"/>
      <c r="M4136" s="76"/>
    </row>
    <row r="4137" spans="1:13" x14ac:dyDescent="0.5">
      <c r="A4137" s="88"/>
      <c r="H4137" s="76"/>
      <c r="I4137" s="76"/>
      <c r="M4137" s="76"/>
    </row>
    <row r="4138" spans="1:13" x14ac:dyDescent="0.5">
      <c r="A4138" s="88"/>
      <c r="H4138" s="76"/>
      <c r="I4138" s="76"/>
      <c r="M4138" s="76"/>
    </row>
    <row r="4139" spans="1:13" x14ac:dyDescent="0.5">
      <c r="A4139" s="88"/>
      <c r="H4139" s="76"/>
      <c r="I4139" s="76"/>
      <c r="M4139" s="76"/>
    </row>
    <row r="4140" spans="1:13" x14ac:dyDescent="0.5">
      <c r="A4140" s="88"/>
      <c r="H4140" s="76"/>
      <c r="I4140" s="76"/>
      <c r="M4140" s="76"/>
    </row>
    <row r="4141" spans="1:13" x14ac:dyDescent="0.5">
      <c r="A4141" s="88"/>
      <c r="H4141" s="76"/>
      <c r="I4141" s="76"/>
      <c r="M4141" s="76"/>
    </row>
    <row r="4142" spans="1:13" x14ac:dyDescent="0.5">
      <c r="A4142" s="88"/>
      <c r="H4142" s="76"/>
      <c r="I4142" s="76"/>
      <c r="M4142" s="76"/>
    </row>
    <row r="4143" spans="1:13" x14ac:dyDescent="0.5">
      <c r="A4143" s="88"/>
      <c r="H4143" s="76"/>
      <c r="I4143" s="76"/>
      <c r="M4143" s="76"/>
    </row>
    <row r="4144" spans="1:13" x14ac:dyDescent="0.5">
      <c r="A4144" s="88"/>
      <c r="H4144" s="76"/>
      <c r="I4144" s="76"/>
      <c r="M4144" s="76"/>
    </row>
    <row r="4145" spans="1:13" x14ac:dyDescent="0.5">
      <c r="A4145" s="88"/>
      <c r="H4145" s="76"/>
      <c r="I4145" s="76"/>
      <c r="M4145" s="76"/>
    </row>
    <row r="4146" spans="1:13" x14ac:dyDescent="0.5">
      <c r="A4146" s="88"/>
      <c r="H4146" s="76"/>
      <c r="I4146" s="76"/>
      <c r="M4146" s="76"/>
    </row>
    <row r="4147" spans="1:13" x14ac:dyDescent="0.5">
      <c r="A4147" s="88"/>
      <c r="H4147" s="76"/>
      <c r="I4147" s="76"/>
      <c r="M4147" s="76"/>
    </row>
    <row r="4148" spans="1:13" x14ac:dyDescent="0.5">
      <c r="A4148" s="88"/>
      <c r="H4148" s="76"/>
      <c r="I4148" s="76"/>
      <c r="M4148" s="76"/>
    </row>
    <row r="4149" spans="1:13" x14ac:dyDescent="0.5">
      <c r="A4149" s="88"/>
      <c r="H4149" s="76"/>
      <c r="I4149" s="76"/>
      <c r="M4149" s="76"/>
    </row>
    <row r="4150" spans="1:13" x14ac:dyDescent="0.5">
      <c r="A4150" s="88"/>
      <c r="H4150" s="76"/>
      <c r="I4150" s="76"/>
      <c r="M4150" s="76"/>
    </row>
    <row r="4151" spans="1:13" x14ac:dyDescent="0.5">
      <c r="A4151" s="88"/>
      <c r="H4151" s="76"/>
      <c r="I4151" s="76"/>
      <c r="M4151" s="76"/>
    </row>
    <row r="4152" spans="1:13" x14ac:dyDescent="0.5">
      <c r="A4152" s="88"/>
      <c r="H4152" s="76"/>
      <c r="I4152" s="76"/>
      <c r="M4152" s="76"/>
    </row>
    <row r="4153" spans="1:13" x14ac:dyDescent="0.5">
      <c r="A4153" s="88"/>
      <c r="H4153" s="76"/>
      <c r="I4153" s="76"/>
      <c r="M4153" s="76"/>
    </row>
    <row r="4154" spans="1:13" x14ac:dyDescent="0.5">
      <c r="A4154" s="88"/>
      <c r="H4154" s="76"/>
      <c r="I4154" s="76"/>
      <c r="M4154" s="76"/>
    </row>
    <row r="4155" spans="1:13" x14ac:dyDescent="0.5">
      <c r="A4155" s="88"/>
      <c r="H4155" s="76"/>
      <c r="I4155" s="76"/>
      <c r="M4155" s="76"/>
    </row>
    <row r="4156" spans="1:13" x14ac:dyDescent="0.5">
      <c r="A4156" s="88"/>
      <c r="H4156" s="76"/>
      <c r="I4156" s="76"/>
      <c r="M4156" s="76"/>
    </row>
    <row r="4157" spans="1:13" x14ac:dyDescent="0.5">
      <c r="A4157" s="88"/>
      <c r="H4157" s="76"/>
      <c r="I4157" s="76"/>
      <c r="M4157" s="76"/>
    </row>
    <row r="4158" spans="1:13" x14ac:dyDescent="0.5">
      <c r="A4158" s="88"/>
      <c r="H4158" s="76"/>
      <c r="I4158" s="76"/>
      <c r="M4158" s="76"/>
    </row>
    <row r="4159" spans="1:13" x14ac:dyDescent="0.5">
      <c r="A4159" s="88"/>
      <c r="H4159" s="76"/>
      <c r="I4159" s="76"/>
      <c r="M4159" s="76"/>
    </row>
    <row r="4160" spans="1:13" x14ac:dyDescent="0.5">
      <c r="A4160" s="88"/>
      <c r="H4160" s="76"/>
      <c r="I4160" s="76"/>
      <c r="M4160" s="76"/>
    </row>
    <row r="4161" spans="1:13" x14ac:dyDescent="0.5">
      <c r="A4161" s="88"/>
      <c r="H4161" s="76"/>
      <c r="I4161" s="76"/>
      <c r="M4161" s="76"/>
    </row>
    <row r="4162" spans="1:13" x14ac:dyDescent="0.5">
      <c r="A4162" s="88"/>
      <c r="H4162" s="76"/>
      <c r="I4162" s="76"/>
      <c r="M4162" s="76"/>
    </row>
    <row r="4163" spans="1:13" x14ac:dyDescent="0.5">
      <c r="A4163" s="88"/>
      <c r="H4163" s="76"/>
      <c r="I4163" s="76"/>
      <c r="M4163" s="76"/>
    </row>
    <row r="4164" spans="1:13" x14ac:dyDescent="0.5">
      <c r="A4164" s="88"/>
      <c r="H4164" s="76"/>
      <c r="I4164" s="76"/>
      <c r="M4164" s="76"/>
    </row>
    <row r="4165" spans="1:13" x14ac:dyDescent="0.5">
      <c r="A4165" s="88"/>
      <c r="H4165" s="76"/>
      <c r="I4165" s="76"/>
      <c r="M4165" s="76"/>
    </row>
    <row r="4166" spans="1:13" x14ac:dyDescent="0.5">
      <c r="A4166" s="88"/>
      <c r="H4166" s="76"/>
      <c r="I4166" s="76"/>
      <c r="M4166" s="76"/>
    </row>
    <row r="4167" spans="1:13" x14ac:dyDescent="0.5">
      <c r="A4167" s="88"/>
      <c r="H4167" s="76"/>
      <c r="I4167" s="76"/>
      <c r="M4167" s="76"/>
    </row>
    <row r="4168" spans="1:13" x14ac:dyDescent="0.5">
      <c r="A4168" s="88"/>
      <c r="H4168" s="76"/>
      <c r="I4168" s="76"/>
      <c r="M4168" s="76"/>
    </row>
    <row r="4169" spans="1:13" x14ac:dyDescent="0.5">
      <c r="A4169" s="88"/>
      <c r="H4169" s="76"/>
      <c r="I4169" s="76"/>
      <c r="M4169" s="76"/>
    </row>
    <row r="4170" spans="1:13" x14ac:dyDescent="0.5">
      <c r="A4170" s="88"/>
      <c r="H4170" s="76"/>
      <c r="I4170" s="76"/>
      <c r="M4170" s="76"/>
    </row>
    <row r="4171" spans="1:13" x14ac:dyDescent="0.5">
      <c r="A4171" s="88"/>
      <c r="H4171" s="76"/>
      <c r="I4171" s="76"/>
      <c r="M4171" s="76"/>
    </row>
    <row r="4172" spans="1:13" x14ac:dyDescent="0.5">
      <c r="A4172" s="88"/>
      <c r="H4172" s="76"/>
      <c r="I4172" s="76"/>
      <c r="M4172" s="76"/>
    </row>
    <row r="4173" spans="1:13" x14ac:dyDescent="0.5">
      <c r="A4173" s="88"/>
      <c r="H4173" s="76"/>
      <c r="I4173" s="76"/>
      <c r="M4173" s="76"/>
    </row>
    <row r="4174" spans="1:13" x14ac:dyDescent="0.5">
      <c r="A4174" s="88"/>
      <c r="H4174" s="76"/>
      <c r="I4174" s="76"/>
      <c r="M4174" s="76"/>
    </row>
    <row r="4175" spans="1:13" x14ac:dyDescent="0.5">
      <c r="A4175" s="88"/>
      <c r="H4175" s="76"/>
      <c r="I4175" s="76"/>
      <c r="M4175" s="76"/>
    </row>
    <row r="4176" spans="1:13" x14ac:dyDescent="0.5">
      <c r="A4176" s="88"/>
      <c r="H4176" s="76"/>
      <c r="I4176" s="76"/>
      <c r="M4176" s="76"/>
    </row>
    <row r="4177" spans="1:13" x14ac:dyDescent="0.5">
      <c r="A4177" s="88"/>
      <c r="H4177" s="76"/>
      <c r="I4177" s="76"/>
      <c r="M4177" s="76"/>
    </row>
    <row r="4178" spans="1:13" x14ac:dyDescent="0.5">
      <c r="A4178" s="88"/>
      <c r="H4178" s="76"/>
      <c r="I4178" s="76"/>
      <c r="M4178" s="76"/>
    </row>
    <row r="4179" spans="1:13" x14ac:dyDescent="0.5">
      <c r="A4179" s="88"/>
      <c r="H4179" s="76"/>
      <c r="I4179" s="76"/>
      <c r="M4179" s="76"/>
    </row>
    <row r="4180" spans="1:13" x14ac:dyDescent="0.5">
      <c r="A4180" s="88"/>
      <c r="H4180" s="76"/>
      <c r="I4180" s="76"/>
      <c r="M4180" s="76"/>
    </row>
    <row r="4181" spans="1:13" x14ac:dyDescent="0.5">
      <c r="A4181" s="88"/>
      <c r="H4181" s="76"/>
      <c r="I4181" s="76"/>
      <c r="M4181" s="76"/>
    </row>
    <row r="4182" spans="1:13" x14ac:dyDescent="0.5">
      <c r="A4182" s="88"/>
      <c r="H4182" s="76"/>
      <c r="I4182" s="76"/>
      <c r="M4182" s="76"/>
    </row>
    <row r="4183" spans="1:13" x14ac:dyDescent="0.5">
      <c r="A4183" s="88"/>
      <c r="H4183" s="76"/>
      <c r="I4183" s="76"/>
      <c r="M4183" s="76"/>
    </row>
    <row r="4184" spans="1:13" x14ac:dyDescent="0.5">
      <c r="A4184" s="88"/>
      <c r="H4184" s="76"/>
      <c r="I4184" s="76"/>
      <c r="M4184" s="76"/>
    </row>
    <row r="4185" spans="1:13" x14ac:dyDescent="0.5">
      <c r="A4185" s="88"/>
      <c r="H4185" s="76"/>
      <c r="I4185" s="76"/>
      <c r="M4185" s="76"/>
    </row>
    <row r="4186" spans="1:13" x14ac:dyDescent="0.5">
      <c r="A4186" s="88"/>
      <c r="H4186" s="76"/>
      <c r="I4186" s="76"/>
      <c r="M4186" s="76"/>
    </row>
    <row r="4187" spans="1:13" x14ac:dyDescent="0.5">
      <c r="A4187" s="88"/>
      <c r="H4187" s="76"/>
      <c r="I4187" s="76"/>
      <c r="M4187" s="76"/>
    </row>
    <row r="4188" spans="1:13" x14ac:dyDescent="0.5">
      <c r="A4188" s="88"/>
      <c r="H4188" s="76"/>
      <c r="I4188" s="76"/>
      <c r="M4188" s="76"/>
    </row>
    <row r="4189" spans="1:13" x14ac:dyDescent="0.5">
      <c r="A4189" s="88"/>
      <c r="H4189" s="76"/>
      <c r="I4189" s="76"/>
      <c r="M4189" s="76"/>
    </row>
    <row r="4190" spans="1:13" x14ac:dyDescent="0.5">
      <c r="A4190" s="88"/>
      <c r="H4190" s="76"/>
      <c r="I4190" s="76"/>
      <c r="M4190" s="76"/>
    </row>
    <row r="4191" spans="1:13" x14ac:dyDescent="0.5">
      <c r="A4191" s="88"/>
      <c r="H4191" s="76"/>
      <c r="I4191" s="76"/>
      <c r="M4191" s="76"/>
    </row>
    <row r="4192" spans="1:13" x14ac:dyDescent="0.5">
      <c r="A4192" s="88"/>
      <c r="H4192" s="76"/>
      <c r="I4192" s="76"/>
      <c r="M4192" s="76"/>
    </row>
    <row r="4193" spans="1:13" x14ac:dyDescent="0.5">
      <c r="A4193" s="88"/>
      <c r="H4193" s="76"/>
      <c r="I4193" s="76"/>
      <c r="M4193" s="76"/>
    </row>
    <row r="4194" spans="1:13" x14ac:dyDescent="0.5">
      <c r="A4194" s="88"/>
      <c r="H4194" s="76"/>
      <c r="I4194" s="76"/>
      <c r="M4194" s="76"/>
    </row>
    <row r="4195" spans="1:13" x14ac:dyDescent="0.5">
      <c r="A4195" s="88"/>
      <c r="H4195" s="76"/>
      <c r="I4195" s="76"/>
      <c r="M4195" s="76"/>
    </row>
    <row r="4196" spans="1:13" x14ac:dyDescent="0.5">
      <c r="A4196" s="88"/>
      <c r="H4196" s="76"/>
      <c r="I4196" s="76"/>
      <c r="M4196" s="76"/>
    </row>
    <row r="4197" spans="1:13" x14ac:dyDescent="0.5">
      <c r="A4197" s="88"/>
      <c r="H4197" s="76"/>
      <c r="I4197" s="76"/>
      <c r="M4197" s="76"/>
    </row>
    <row r="4198" spans="1:13" x14ac:dyDescent="0.5">
      <c r="A4198" s="88"/>
      <c r="H4198" s="76"/>
      <c r="I4198" s="76"/>
      <c r="M4198" s="76"/>
    </row>
    <row r="4199" spans="1:13" x14ac:dyDescent="0.5">
      <c r="A4199" s="88"/>
      <c r="H4199" s="76"/>
      <c r="I4199" s="76"/>
      <c r="M4199" s="76"/>
    </row>
    <row r="4200" spans="1:13" x14ac:dyDescent="0.5">
      <c r="A4200" s="88"/>
      <c r="H4200" s="76"/>
      <c r="I4200" s="76"/>
      <c r="M4200" s="76"/>
    </row>
    <row r="4201" spans="1:13" x14ac:dyDescent="0.5">
      <c r="A4201" s="88"/>
      <c r="H4201" s="76"/>
      <c r="I4201" s="76"/>
      <c r="M4201" s="76"/>
    </row>
    <row r="4202" spans="1:13" x14ac:dyDescent="0.5">
      <c r="A4202" s="88"/>
      <c r="H4202" s="76"/>
      <c r="I4202" s="76"/>
      <c r="M4202" s="76"/>
    </row>
    <row r="4203" spans="1:13" x14ac:dyDescent="0.5">
      <c r="A4203" s="88"/>
      <c r="H4203" s="76"/>
      <c r="I4203" s="76"/>
      <c r="M4203" s="76"/>
    </row>
    <row r="4204" spans="1:13" x14ac:dyDescent="0.5">
      <c r="A4204" s="88"/>
      <c r="H4204" s="76"/>
      <c r="I4204" s="76"/>
      <c r="M4204" s="76"/>
    </row>
    <row r="4205" spans="1:13" x14ac:dyDescent="0.5">
      <c r="A4205" s="88"/>
      <c r="H4205" s="76"/>
      <c r="I4205" s="76"/>
      <c r="M4205" s="76"/>
    </row>
    <row r="4206" spans="1:13" x14ac:dyDescent="0.5">
      <c r="A4206" s="88"/>
      <c r="H4206" s="76"/>
      <c r="I4206" s="76"/>
      <c r="M4206" s="76"/>
    </row>
    <row r="4207" spans="1:13" x14ac:dyDescent="0.5">
      <c r="A4207" s="88"/>
      <c r="H4207" s="76"/>
      <c r="I4207" s="76"/>
      <c r="M4207" s="76"/>
    </row>
    <row r="4208" spans="1:13" x14ac:dyDescent="0.5">
      <c r="A4208" s="88"/>
      <c r="H4208" s="76"/>
      <c r="I4208" s="76"/>
      <c r="M4208" s="76"/>
    </row>
    <row r="4209" spans="1:13" x14ac:dyDescent="0.5">
      <c r="A4209" s="88"/>
      <c r="H4209" s="76"/>
      <c r="I4209" s="76"/>
      <c r="M4209" s="76"/>
    </row>
    <row r="4210" spans="1:13" x14ac:dyDescent="0.5">
      <c r="A4210" s="88"/>
      <c r="H4210" s="76"/>
      <c r="I4210" s="76"/>
      <c r="M4210" s="76"/>
    </row>
    <row r="4211" spans="1:13" x14ac:dyDescent="0.5">
      <c r="A4211" s="88"/>
      <c r="H4211" s="76"/>
      <c r="I4211" s="76"/>
      <c r="M4211" s="76"/>
    </row>
    <row r="4212" spans="1:13" x14ac:dyDescent="0.5">
      <c r="A4212" s="88"/>
      <c r="H4212" s="76"/>
      <c r="I4212" s="76"/>
      <c r="M4212" s="76"/>
    </row>
    <row r="4213" spans="1:13" x14ac:dyDescent="0.5">
      <c r="A4213" s="88"/>
      <c r="H4213" s="76"/>
      <c r="I4213" s="76"/>
      <c r="M4213" s="76"/>
    </row>
    <row r="4214" spans="1:13" x14ac:dyDescent="0.5">
      <c r="A4214" s="88"/>
      <c r="H4214" s="76"/>
      <c r="I4214" s="76"/>
      <c r="M4214" s="76"/>
    </row>
    <row r="4215" spans="1:13" x14ac:dyDescent="0.5">
      <c r="A4215" s="88"/>
      <c r="H4215" s="76"/>
      <c r="I4215" s="76"/>
      <c r="M4215" s="76"/>
    </row>
    <row r="4216" spans="1:13" x14ac:dyDescent="0.5">
      <c r="A4216" s="88"/>
      <c r="H4216" s="76"/>
      <c r="I4216" s="76"/>
      <c r="M4216" s="76"/>
    </row>
    <row r="4217" spans="1:13" x14ac:dyDescent="0.5">
      <c r="A4217" s="88"/>
      <c r="H4217" s="76"/>
      <c r="I4217" s="76"/>
      <c r="M4217" s="76"/>
    </row>
    <row r="4218" spans="1:13" x14ac:dyDescent="0.5">
      <c r="A4218" s="88"/>
      <c r="H4218" s="76"/>
      <c r="I4218" s="76"/>
      <c r="M4218" s="76"/>
    </row>
    <row r="4219" spans="1:13" x14ac:dyDescent="0.5">
      <c r="A4219" s="88"/>
      <c r="H4219" s="76"/>
      <c r="I4219" s="76"/>
      <c r="M4219" s="76"/>
    </row>
    <row r="4220" spans="1:13" x14ac:dyDescent="0.5">
      <c r="A4220" s="88"/>
      <c r="H4220" s="76"/>
      <c r="I4220" s="76"/>
      <c r="M4220" s="76"/>
    </row>
    <row r="4221" spans="1:13" x14ac:dyDescent="0.5">
      <c r="A4221" s="88"/>
      <c r="H4221" s="76"/>
      <c r="I4221" s="76"/>
      <c r="M4221" s="76"/>
    </row>
    <row r="4222" spans="1:13" x14ac:dyDescent="0.5">
      <c r="A4222" s="88"/>
      <c r="H4222" s="76"/>
      <c r="I4222" s="76"/>
      <c r="M4222" s="76"/>
    </row>
    <row r="4223" spans="1:13" x14ac:dyDescent="0.5">
      <c r="A4223" s="88"/>
      <c r="H4223" s="76"/>
      <c r="I4223" s="76"/>
      <c r="M4223" s="76"/>
    </row>
    <row r="4224" spans="1:13" x14ac:dyDescent="0.5">
      <c r="A4224" s="88"/>
      <c r="H4224" s="76"/>
      <c r="I4224" s="76"/>
      <c r="M4224" s="76"/>
    </row>
    <row r="4225" spans="1:13" x14ac:dyDescent="0.5">
      <c r="A4225" s="88"/>
      <c r="H4225" s="76"/>
      <c r="I4225" s="76"/>
      <c r="M4225" s="76"/>
    </row>
    <row r="4226" spans="1:13" x14ac:dyDescent="0.5">
      <c r="A4226" s="88"/>
      <c r="H4226" s="76"/>
      <c r="I4226" s="76"/>
      <c r="M4226" s="76"/>
    </row>
    <row r="4227" spans="1:13" x14ac:dyDescent="0.5">
      <c r="A4227" s="88"/>
      <c r="H4227" s="76"/>
      <c r="I4227" s="76"/>
      <c r="M4227" s="76"/>
    </row>
    <row r="4228" spans="1:13" x14ac:dyDescent="0.5">
      <c r="A4228" s="88"/>
      <c r="H4228" s="76"/>
      <c r="I4228" s="76"/>
      <c r="M4228" s="76"/>
    </row>
    <row r="4229" spans="1:13" x14ac:dyDescent="0.5">
      <c r="A4229" s="88"/>
      <c r="H4229" s="76"/>
      <c r="I4229" s="76"/>
      <c r="M4229" s="76"/>
    </row>
    <row r="4230" spans="1:13" x14ac:dyDescent="0.5">
      <c r="A4230" s="88"/>
      <c r="H4230" s="76"/>
      <c r="I4230" s="76"/>
      <c r="M4230" s="76"/>
    </row>
    <row r="4231" spans="1:13" x14ac:dyDescent="0.5">
      <c r="A4231" s="88"/>
      <c r="H4231" s="76"/>
      <c r="I4231" s="76"/>
      <c r="M4231" s="76"/>
    </row>
    <row r="4232" spans="1:13" x14ac:dyDescent="0.5">
      <c r="A4232" s="88"/>
      <c r="H4232" s="76"/>
      <c r="I4232" s="76"/>
      <c r="M4232" s="76"/>
    </row>
    <row r="4233" spans="1:13" x14ac:dyDescent="0.5">
      <c r="A4233" s="88"/>
      <c r="H4233" s="76"/>
      <c r="I4233" s="76"/>
      <c r="M4233" s="76"/>
    </row>
    <row r="4234" spans="1:13" x14ac:dyDescent="0.5">
      <c r="A4234" s="88"/>
      <c r="H4234" s="76"/>
      <c r="I4234" s="76"/>
      <c r="M4234" s="76"/>
    </row>
    <row r="4235" spans="1:13" x14ac:dyDescent="0.5">
      <c r="A4235" s="88"/>
      <c r="H4235" s="76"/>
      <c r="I4235" s="76"/>
      <c r="M4235" s="76"/>
    </row>
    <row r="4236" spans="1:13" x14ac:dyDescent="0.5">
      <c r="A4236" s="88"/>
      <c r="H4236" s="76"/>
      <c r="I4236" s="76"/>
      <c r="M4236" s="76"/>
    </row>
    <row r="4237" spans="1:13" x14ac:dyDescent="0.5">
      <c r="A4237" s="88"/>
      <c r="H4237" s="76"/>
      <c r="I4237" s="76"/>
      <c r="M4237" s="76"/>
    </row>
    <row r="4238" spans="1:13" x14ac:dyDescent="0.5">
      <c r="A4238" s="88"/>
      <c r="H4238" s="76"/>
      <c r="I4238" s="76"/>
      <c r="M4238" s="76"/>
    </row>
    <row r="4239" spans="1:13" x14ac:dyDescent="0.5">
      <c r="A4239" s="88"/>
      <c r="H4239" s="76"/>
      <c r="I4239" s="76"/>
      <c r="M4239" s="76"/>
    </row>
    <row r="4240" spans="1:13" x14ac:dyDescent="0.5">
      <c r="A4240" s="88"/>
      <c r="H4240" s="76"/>
      <c r="I4240" s="76"/>
      <c r="M4240" s="76"/>
    </row>
    <row r="4241" spans="1:13" x14ac:dyDescent="0.5">
      <c r="A4241" s="88"/>
      <c r="H4241" s="76"/>
      <c r="I4241" s="76"/>
      <c r="M4241" s="76"/>
    </row>
    <row r="4242" spans="1:13" x14ac:dyDescent="0.5">
      <c r="A4242" s="88"/>
      <c r="H4242" s="76"/>
      <c r="I4242" s="76"/>
      <c r="M4242" s="76"/>
    </row>
    <row r="4243" spans="1:13" x14ac:dyDescent="0.5">
      <c r="A4243" s="88"/>
      <c r="H4243" s="76"/>
      <c r="I4243" s="76"/>
      <c r="M4243" s="76"/>
    </row>
    <row r="4244" spans="1:13" x14ac:dyDescent="0.5">
      <c r="A4244" s="88"/>
      <c r="H4244" s="76"/>
      <c r="I4244" s="76"/>
      <c r="M4244" s="76"/>
    </row>
    <row r="4245" spans="1:13" x14ac:dyDescent="0.5">
      <c r="A4245" s="88"/>
      <c r="H4245" s="76"/>
      <c r="I4245" s="76"/>
      <c r="M4245" s="76"/>
    </row>
    <row r="4246" spans="1:13" x14ac:dyDescent="0.5">
      <c r="A4246" s="88"/>
      <c r="H4246" s="76"/>
      <c r="I4246" s="76"/>
      <c r="M4246" s="76"/>
    </row>
    <row r="4247" spans="1:13" x14ac:dyDescent="0.5">
      <c r="A4247" s="88"/>
      <c r="H4247" s="76"/>
      <c r="I4247" s="76"/>
      <c r="M4247" s="76"/>
    </row>
    <row r="4248" spans="1:13" x14ac:dyDescent="0.5">
      <c r="A4248" s="88"/>
      <c r="H4248" s="76"/>
      <c r="I4248" s="76"/>
      <c r="M4248" s="76"/>
    </row>
    <row r="4249" spans="1:13" x14ac:dyDescent="0.5">
      <c r="A4249" s="88"/>
      <c r="H4249" s="76"/>
      <c r="I4249" s="76"/>
      <c r="M4249" s="76"/>
    </row>
    <row r="4250" spans="1:13" x14ac:dyDescent="0.5">
      <c r="A4250" s="88"/>
      <c r="H4250" s="76"/>
      <c r="I4250" s="76"/>
      <c r="M4250" s="76"/>
    </row>
    <row r="4251" spans="1:13" x14ac:dyDescent="0.5">
      <c r="A4251" s="88"/>
      <c r="H4251" s="76"/>
      <c r="I4251" s="76"/>
      <c r="M4251" s="76"/>
    </row>
    <row r="4252" spans="1:13" x14ac:dyDescent="0.5">
      <c r="A4252" s="88"/>
      <c r="H4252" s="76"/>
      <c r="I4252" s="76"/>
      <c r="M4252" s="76"/>
    </row>
    <row r="4253" spans="1:13" x14ac:dyDescent="0.5">
      <c r="A4253" s="88"/>
      <c r="H4253" s="76"/>
      <c r="I4253" s="76"/>
      <c r="M4253" s="76"/>
    </row>
    <row r="4254" spans="1:13" x14ac:dyDescent="0.5">
      <c r="A4254" s="88"/>
      <c r="H4254" s="76"/>
      <c r="I4254" s="76"/>
      <c r="M4254" s="76"/>
    </row>
    <row r="4255" spans="1:13" x14ac:dyDescent="0.5">
      <c r="A4255" s="88"/>
      <c r="H4255" s="76"/>
      <c r="I4255" s="76"/>
      <c r="M4255" s="76"/>
    </row>
    <row r="4256" spans="1:13" x14ac:dyDescent="0.5">
      <c r="A4256" s="88"/>
      <c r="H4256" s="76"/>
      <c r="I4256" s="76"/>
      <c r="M4256" s="76"/>
    </row>
    <row r="4257" spans="1:13" x14ac:dyDescent="0.5">
      <c r="A4257" s="88"/>
      <c r="H4257" s="76"/>
      <c r="I4257" s="76"/>
      <c r="M4257" s="76"/>
    </row>
    <row r="4258" spans="1:13" x14ac:dyDescent="0.5">
      <c r="A4258" s="88"/>
      <c r="H4258" s="76"/>
      <c r="I4258" s="76"/>
      <c r="M4258" s="76"/>
    </row>
    <row r="4259" spans="1:13" x14ac:dyDescent="0.5">
      <c r="A4259" s="88"/>
      <c r="H4259" s="76"/>
      <c r="I4259" s="76"/>
      <c r="M4259" s="76"/>
    </row>
    <row r="4260" spans="1:13" x14ac:dyDescent="0.5">
      <c r="A4260" s="88"/>
      <c r="H4260" s="76"/>
      <c r="I4260" s="76"/>
      <c r="M4260" s="76"/>
    </row>
    <row r="4261" spans="1:13" x14ac:dyDescent="0.5">
      <c r="A4261" s="88"/>
      <c r="H4261" s="76"/>
      <c r="I4261" s="76"/>
      <c r="M4261" s="76"/>
    </row>
    <row r="4262" spans="1:13" x14ac:dyDescent="0.5">
      <c r="A4262" s="88"/>
      <c r="H4262" s="76"/>
      <c r="I4262" s="76"/>
      <c r="M4262" s="76"/>
    </row>
    <row r="4263" spans="1:13" x14ac:dyDescent="0.5">
      <c r="A4263" s="88"/>
      <c r="H4263" s="76"/>
      <c r="I4263" s="76"/>
      <c r="M4263" s="76"/>
    </row>
    <row r="4264" spans="1:13" x14ac:dyDescent="0.5">
      <c r="A4264" s="88"/>
      <c r="H4264" s="76"/>
      <c r="I4264" s="76"/>
      <c r="M4264" s="76"/>
    </row>
    <row r="4265" spans="1:13" x14ac:dyDescent="0.5">
      <c r="A4265" s="88"/>
      <c r="H4265" s="76"/>
      <c r="I4265" s="76"/>
      <c r="M4265" s="76"/>
    </row>
    <row r="4266" spans="1:13" x14ac:dyDescent="0.5">
      <c r="A4266" s="88"/>
      <c r="H4266" s="76"/>
      <c r="I4266" s="76"/>
      <c r="M4266" s="76"/>
    </row>
    <row r="4267" spans="1:13" x14ac:dyDescent="0.5">
      <c r="A4267" s="88"/>
      <c r="H4267" s="76"/>
      <c r="I4267" s="76"/>
      <c r="M4267" s="76"/>
    </row>
    <row r="4268" spans="1:13" x14ac:dyDescent="0.5">
      <c r="A4268" s="88"/>
      <c r="H4268" s="76"/>
      <c r="I4268" s="76"/>
      <c r="M4268" s="76"/>
    </row>
    <row r="4269" spans="1:13" x14ac:dyDescent="0.5">
      <c r="A4269" s="88"/>
      <c r="H4269" s="76"/>
      <c r="I4269" s="76"/>
      <c r="M4269" s="76"/>
    </row>
    <row r="4270" spans="1:13" x14ac:dyDescent="0.5">
      <c r="A4270" s="88"/>
      <c r="H4270" s="76"/>
      <c r="I4270" s="76"/>
      <c r="M4270" s="76"/>
    </row>
    <row r="4271" spans="1:13" x14ac:dyDescent="0.5">
      <c r="A4271" s="88"/>
      <c r="H4271" s="76"/>
      <c r="I4271" s="76"/>
      <c r="M4271" s="76"/>
    </row>
    <row r="4272" spans="1:13" x14ac:dyDescent="0.5">
      <c r="A4272" s="88"/>
      <c r="H4272" s="76"/>
      <c r="I4272" s="76"/>
      <c r="M4272" s="76"/>
    </row>
    <row r="4273" spans="1:13" x14ac:dyDescent="0.5">
      <c r="A4273" s="88"/>
      <c r="H4273" s="76"/>
      <c r="I4273" s="76"/>
      <c r="M4273" s="76"/>
    </row>
    <row r="4274" spans="1:13" x14ac:dyDescent="0.5">
      <c r="A4274" s="88"/>
      <c r="H4274" s="76"/>
      <c r="I4274" s="76"/>
      <c r="M4274" s="76"/>
    </row>
    <row r="4275" spans="1:13" x14ac:dyDescent="0.5">
      <c r="A4275" s="88"/>
      <c r="H4275" s="76"/>
      <c r="I4275" s="76"/>
      <c r="M4275" s="76"/>
    </row>
    <row r="4276" spans="1:13" x14ac:dyDescent="0.5">
      <c r="A4276" s="88"/>
      <c r="H4276" s="76"/>
      <c r="I4276" s="76"/>
      <c r="M4276" s="76"/>
    </row>
    <row r="4277" spans="1:13" x14ac:dyDescent="0.5">
      <c r="A4277" s="88"/>
      <c r="H4277" s="76"/>
      <c r="I4277" s="76"/>
      <c r="M4277" s="76"/>
    </row>
    <row r="4278" spans="1:13" x14ac:dyDescent="0.5">
      <c r="A4278" s="88"/>
      <c r="H4278" s="76"/>
      <c r="I4278" s="76"/>
      <c r="M4278" s="76"/>
    </row>
    <row r="4279" spans="1:13" x14ac:dyDescent="0.5">
      <c r="A4279" s="88"/>
      <c r="H4279" s="76"/>
      <c r="I4279" s="76"/>
      <c r="M4279" s="76"/>
    </row>
    <row r="4280" spans="1:13" x14ac:dyDescent="0.5">
      <c r="A4280" s="88"/>
      <c r="H4280" s="76"/>
      <c r="I4280" s="76"/>
      <c r="M4280" s="76"/>
    </row>
    <row r="4281" spans="1:13" x14ac:dyDescent="0.5">
      <c r="A4281" s="88"/>
      <c r="H4281" s="76"/>
      <c r="I4281" s="76"/>
      <c r="M4281" s="76"/>
    </row>
    <row r="4282" spans="1:13" x14ac:dyDescent="0.5">
      <c r="A4282" s="88"/>
      <c r="H4282" s="76"/>
      <c r="I4282" s="76"/>
      <c r="M4282" s="76"/>
    </row>
    <row r="4283" spans="1:13" x14ac:dyDescent="0.5">
      <c r="A4283" s="88"/>
      <c r="H4283" s="76"/>
      <c r="I4283" s="76"/>
      <c r="M4283" s="76"/>
    </row>
    <row r="4284" spans="1:13" x14ac:dyDescent="0.5">
      <c r="A4284" s="88"/>
      <c r="H4284" s="76"/>
      <c r="I4284" s="76"/>
      <c r="M4284" s="76"/>
    </row>
    <row r="4285" spans="1:13" x14ac:dyDescent="0.5">
      <c r="A4285" s="88"/>
      <c r="H4285" s="76"/>
      <c r="I4285" s="76"/>
      <c r="M4285" s="76"/>
    </row>
    <row r="4286" spans="1:13" x14ac:dyDescent="0.5">
      <c r="A4286" s="88"/>
      <c r="H4286" s="76"/>
      <c r="I4286" s="76"/>
      <c r="M4286" s="76"/>
    </row>
    <row r="4287" spans="1:13" x14ac:dyDescent="0.5">
      <c r="A4287" s="88"/>
      <c r="H4287" s="76"/>
      <c r="I4287" s="76"/>
      <c r="M4287" s="76"/>
    </row>
    <row r="4288" spans="1:13" x14ac:dyDescent="0.5">
      <c r="A4288" s="88"/>
      <c r="H4288" s="76"/>
      <c r="I4288" s="76"/>
      <c r="M4288" s="76"/>
    </row>
    <row r="4289" spans="1:13" x14ac:dyDescent="0.5">
      <c r="A4289" s="88"/>
      <c r="H4289" s="76"/>
      <c r="I4289" s="76"/>
      <c r="M4289" s="76"/>
    </row>
    <row r="4290" spans="1:13" x14ac:dyDescent="0.5">
      <c r="A4290" s="88"/>
      <c r="H4290" s="76"/>
      <c r="I4290" s="76"/>
      <c r="M4290" s="76"/>
    </row>
    <row r="4291" spans="1:13" x14ac:dyDescent="0.5">
      <c r="A4291" s="88"/>
      <c r="H4291" s="76"/>
      <c r="I4291" s="76"/>
      <c r="M4291" s="76"/>
    </row>
    <row r="4292" spans="1:13" x14ac:dyDescent="0.5">
      <c r="A4292" s="88"/>
      <c r="H4292" s="76"/>
      <c r="I4292" s="76"/>
      <c r="M4292" s="76"/>
    </row>
    <row r="4293" spans="1:13" x14ac:dyDescent="0.5">
      <c r="A4293" s="88"/>
      <c r="H4293" s="76"/>
      <c r="I4293" s="76"/>
      <c r="M4293" s="76"/>
    </row>
    <row r="4294" spans="1:13" x14ac:dyDescent="0.5">
      <c r="A4294" s="88"/>
      <c r="H4294" s="76"/>
      <c r="I4294" s="76"/>
      <c r="M4294" s="76"/>
    </row>
    <row r="4295" spans="1:13" x14ac:dyDescent="0.5">
      <c r="A4295" s="88"/>
      <c r="H4295" s="76"/>
      <c r="I4295" s="76"/>
      <c r="M4295" s="76"/>
    </row>
    <row r="4296" spans="1:13" x14ac:dyDescent="0.5">
      <c r="A4296" s="88"/>
      <c r="H4296" s="76"/>
      <c r="I4296" s="76"/>
      <c r="M4296" s="76"/>
    </row>
    <row r="4297" spans="1:13" x14ac:dyDescent="0.5">
      <c r="A4297" s="88"/>
      <c r="H4297" s="76"/>
      <c r="I4297" s="76"/>
      <c r="M4297" s="76"/>
    </row>
    <row r="4298" spans="1:13" x14ac:dyDescent="0.5">
      <c r="A4298" s="88"/>
      <c r="H4298" s="76"/>
      <c r="I4298" s="76"/>
      <c r="M4298" s="76"/>
    </row>
    <row r="4299" spans="1:13" x14ac:dyDescent="0.5">
      <c r="A4299" s="88"/>
      <c r="H4299" s="76"/>
      <c r="I4299" s="76"/>
      <c r="M4299" s="76"/>
    </row>
    <row r="4300" spans="1:13" x14ac:dyDescent="0.5">
      <c r="A4300" s="88"/>
      <c r="H4300" s="76"/>
      <c r="I4300" s="76"/>
      <c r="M4300" s="76"/>
    </row>
    <row r="4301" spans="1:13" x14ac:dyDescent="0.5">
      <c r="A4301" s="88"/>
      <c r="H4301" s="76"/>
      <c r="I4301" s="76"/>
      <c r="M4301" s="76"/>
    </row>
    <row r="4302" spans="1:13" x14ac:dyDescent="0.5">
      <c r="A4302" s="88"/>
      <c r="H4302" s="76"/>
      <c r="I4302" s="76"/>
      <c r="M4302" s="76"/>
    </row>
    <row r="4303" spans="1:13" x14ac:dyDescent="0.5">
      <c r="A4303" s="88"/>
      <c r="H4303" s="76"/>
      <c r="I4303" s="76"/>
      <c r="M4303" s="76"/>
    </row>
    <row r="4304" spans="1:13" x14ac:dyDescent="0.5">
      <c r="A4304" s="88"/>
      <c r="H4304" s="76"/>
      <c r="I4304" s="76"/>
      <c r="M4304" s="76"/>
    </row>
    <row r="4305" spans="1:13" x14ac:dyDescent="0.5">
      <c r="A4305" s="88"/>
      <c r="H4305" s="76"/>
      <c r="I4305" s="76"/>
      <c r="M4305" s="76"/>
    </row>
    <row r="4306" spans="1:13" x14ac:dyDescent="0.5">
      <c r="A4306" s="88"/>
      <c r="H4306" s="76"/>
      <c r="I4306" s="76"/>
      <c r="M4306" s="76"/>
    </row>
    <row r="4307" spans="1:13" x14ac:dyDescent="0.5">
      <c r="A4307" s="88"/>
      <c r="H4307" s="76"/>
      <c r="I4307" s="76"/>
      <c r="M4307" s="76"/>
    </row>
    <row r="4308" spans="1:13" x14ac:dyDescent="0.5">
      <c r="A4308" s="88"/>
      <c r="H4308" s="76"/>
      <c r="I4308" s="76"/>
      <c r="M4308" s="76"/>
    </row>
    <row r="4309" spans="1:13" x14ac:dyDescent="0.5">
      <c r="A4309" s="88"/>
      <c r="H4309" s="76"/>
      <c r="I4309" s="76"/>
      <c r="M4309" s="76"/>
    </row>
    <row r="4310" spans="1:13" x14ac:dyDescent="0.5">
      <c r="A4310" s="88"/>
      <c r="H4310" s="76"/>
      <c r="I4310" s="76"/>
      <c r="M4310" s="76"/>
    </row>
    <row r="4311" spans="1:13" x14ac:dyDescent="0.5">
      <c r="A4311" s="88"/>
      <c r="H4311" s="76"/>
      <c r="I4311" s="76"/>
      <c r="M4311" s="76"/>
    </row>
    <row r="4312" spans="1:13" x14ac:dyDescent="0.5">
      <c r="A4312" s="88"/>
      <c r="H4312" s="91"/>
      <c r="I4312" s="76"/>
    </row>
    <row r="4313" spans="1:13" x14ac:dyDescent="0.5">
      <c r="A4313" s="88"/>
      <c r="H4313" s="76"/>
      <c r="I4313" s="76"/>
      <c r="M4313" s="76"/>
    </row>
    <row r="4314" spans="1:13" x14ac:dyDescent="0.5">
      <c r="A4314" s="88"/>
      <c r="H4314" s="76"/>
      <c r="I4314" s="76"/>
      <c r="M4314" s="76"/>
    </row>
    <row r="4315" spans="1:13" x14ac:dyDescent="0.5">
      <c r="A4315" s="88"/>
      <c r="H4315" s="76"/>
      <c r="I4315" s="76"/>
      <c r="M4315" s="76"/>
    </row>
    <row r="4316" spans="1:13" x14ac:dyDescent="0.5">
      <c r="A4316" s="88"/>
      <c r="H4316" s="76"/>
      <c r="I4316" s="76"/>
      <c r="M4316" s="76"/>
    </row>
    <row r="4317" spans="1:13" x14ac:dyDescent="0.5">
      <c r="A4317" s="88"/>
      <c r="H4317" s="76"/>
      <c r="I4317" s="76"/>
      <c r="M4317" s="76"/>
    </row>
    <row r="4318" spans="1:13" x14ac:dyDescent="0.5">
      <c r="A4318" s="88"/>
      <c r="H4318" s="76"/>
      <c r="I4318" s="76"/>
      <c r="M4318" s="76"/>
    </row>
    <row r="4319" spans="1:13" x14ac:dyDescent="0.5">
      <c r="A4319" s="88"/>
      <c r="H4319" s="76"/>
      <c r="I4319" s="76"/>
      <c r="M4319" s="76"/>
    </row>
    <row r="4320" spans="1:13" x14ac:dyDescent="0.5">
      <c r="A4320" s="88"/>
      <c r="H4320" s="76"/>
      <c r="I4320" s="76"/>
      <c r="M4320" s="76"/>
    </row>
    <row r="4321" spans="1:13" x14ac:dyDescent="0.5">
      <c r="A4321" s="88"/>
      <c r="H4321" s="76"/>
      <c r="I4321" s="76"/>
      <c r="M4321" s="76"/>
    </row>
    <row r="4322" spans="1:13" x14ac:dyDescent="0.5">
      <c r="A4322" s="88"/>
      <c r="H4322" s="76"/>
      <c r="I4322" s="76"/>
      <c r="M4322" s="76"/>
    </row>
    <row r="4323" spans="1:13" x14ac:dyDescent="0.5">
      <c r="A4323" s="88"/>
      <c r="H4323" s="76"/>
      <c r="I4323" s="76"/>
      <c r="M4323" s="76"/>
    </row>
    <row r="4324" spans="1:13" x14ac:dyDescent="0.5">
      <c r="A4324" s="88"/>
      <c r="H4324" s="76"/>
      <c r="I4324" s="76"/>
      <c r="M4324" s="76"/>
    </row>
    <row r="4325" spans="1:13" x14ac:dyDescent="0.5">
      <c r="A4325" s="88"/>
      <c r="H4325" s="76"/>
      <c r="I4325" s="76"/>
      <c r="M4325" s="76"/>
    </row>
    <row r="4326" spans="1:13" x14ac:dyDescent="0.5">
      <c r="A4326" s="88"/>
      <c r="H4326" s="76"/>
      <c r="I4326" s="76"/>
      <c r="M4326" s="76"/>
    </row>
    <row r="4327" spans="1:13" x14ac:dyDescent="0.5">
      <c r="A4327" s="88"/>
      <c r="H4327" s="76"/>
      <c r="I4327" s="76"/>
      <c r="M4327" s="76"/>
    </row>
    <row r="4328" spans="1:13" x14ac:dyDescent="0.5">
      <c r="A4328" s="88"/>
      <c r="H4328" s="76"/>
      <c r="I4328" s="76"/>
      <c r="M4328" s="76"/>
    </row>
    <row r="4329" spans="1:13" x14ac:dyDescent="0.5">
      <c r="A4329" s="88"/>
      <c r="H4329" s="91"/>
      <c r="I4329" s="76"/>
    </row>
    <row r="4330" spans="1:13" x14ac:dyDescent="0.5">
      <c r="A4330" s="88"/>
      <c r="H4330" s="76"/>
      <c r="I4330" s="76"/>
      <c r="M4330" s="76"/>
    </row>
    <row r="4331" spans="1:13" x14ac:dyDescent="0.5">
      <c r="A4331" s="88"/>
      <c r="H4331" s="76"/>
      <c r="I4331" s="76"/>
      <c r="M4331" s="76"/>
    </row>
    <row r="4332" spans="1:13" x14ac:dyDescent="0.5">
      <c r="A4332" s="88"/>
      <c r="H4332" s="76"/>
      <c r="I4332" s="76"/>
      <c r="M4332" s="76"/>
    </row>
    <row r="4333" spans="1:13" x14ac:dyDescent="0.5">
      <c r="A4333" s="88"/>
      <c r="H4333" s="76"/>
      <c r="I4333" s="76"/>
      <c r="M4333" s="76"/>
    </row>
    <row r="4334" spans="1:13" x14ac:dyDescent="0.5">
      <c r="A4334" s="88"/>
      <c r="H4334" s="76"/>
      <c r="I4334" s="76"/>
      <c r="M4334" s="76"/>
    </row>
    <row r="4335" spans="1:13" x14ac:dyDescent="0.5">
      <c r="A4335" s="88"/>
      <c r="H4335" s="76"/>
      <c r="I4335" s="76"/>
      <c r="M4335" s="76"/>
    </row>
    <row r="4336" spans="1:13" x14ac:dyDescent="0.5">
      <c r="A4336" s="88"/>
      <c r="H4336" s="76"/>
      <c r="I4336" s="76"/>
      <c r="M4336" s="76"/>
    </row>
    <row r="4337" spans="1:13" x14ac:dyDescent="0.5">
      <c r="A4337" s="88"/>
      <c r="H4337" s="76"/>
      <c r="I4337" s="76"/>
      <c r="M4337" s="76"/>
    </row>
    <row r="4338" spans="1:13" x14ac:dyDescent="0.5">
      <c r="A4338" s="88"/>
      <c r="H4338" s="76"/>
      <c r="I4338" s="76"/>
      <c r="M4338" s="76"/>
    </row>
    <row r="4339" spans="1:13" x14ac:dyDescent="0.5">
      <c r="A4339" s="88"/>
      <c r="H4339" s="76"/>
      <c r="I4339" s="76"/>
      <c r="M4339" s="76"/>
    </row>
    <row r="4340" spans="1:13" x14ac:dyDescent="0.5">
      <c r="A4340" s="88"/>
      <c r="H4340" s="76"/>
      <c r="I4340" s="76"/>
      <c r="M4340" s="76"/>
    </row>
    <row r="4341" spans="1:13" x14ac:dyDescent="0.5">
      <c r="A4341" s="88"/>
      <c r="H4341" s="76"/>
      <c r="I4341" s="76"/>
      <c r="M4341" s="76"/>
    </row>
    <row r="4342" spans="1:13" x14ac:dyDescent="0.5">
      <c r="A4342" s="88"/>
      <c r="H4342" s="76"/>
      <c r="I4342" s="76"/>
      <c r="M4342" s="76"/>
    </row>
    <row r="4343" spans="1:13" x14ac:dyDescent="0.5">
      <c r="A4343" s="88"/>
      <c r="H4343" s="76"/>
      <c r="I4343" s="76"/>
      <c r="M4343" s="76"/>
    </row>
    <row r="4344" spans="1:13" x14ac:dyDescent="0.5">
      <c r="A4344" s="88"/>
      <c r="H4344" s="76"/>
      <c r="I4344" s="76"/>
      <c r="M4344" s="76"/>
    </row>
    <row r="4345" spans="1:13" x14ac:dyDescent="0.5">
      <c r="A4345" s="88"/>
      <c r="H4345" s="76"/>
      <c r="I4345" s="76"/>
      <c r="M4345" s="76"/>
    </row>
    <row r="4346" spans="1:13" x14ac:dyDescent="0.5">
      <c r="A4346" s="88"/>
      <c r="H4346" s="76"/>
      <c r="I4346" s="76"/>
      <c r="M4346" s="76"/>
    </row>
    <row r="4347" spans="1:13" x14ac:dyDescent="0.5">
      <c r="A4347" s="88"/>
      <c r="H4347" s="76"/>
      <c r="I4347" s="76"/>
      <c r="M4347" s="76"/>
    </row>
    <row r="4348" spans="1:13" x14ac:dyDescent="0.5">
      <c r="A4348" s="88"/>
      <c r="H4348" s="76"/>
      <c r="I4348" s="76"/>
      <c r="M4348" s="76"/>
    </row>
    <row r="4349" spans="1:13" x14ac:dyDescent="0.5">
      <c r="A4349" s="88"/>
      <c r="H4349" s="76"/>
      <c r="I4349" s="76"/>
      <c r="M4349" s="76"/>
    </row>
    <row r="4350" spans="1:13" x14ac:dyDescent="0.5">
      <c r="A4350" s="88"/>
      <c r="H4350" s="76"/>
      <c r="I4350" s="76"/>
      <c r="M4350" s="76"/>
    </row>
    <row r="4351" spans="1:13" x14ac:dyDescent="0.5">
      <c r="A4351" s="88"/>
      <c r="H4351" s="76"/>
      <c r="I4351" s="76"/>
      <c r="M4351" s="76"/>
    </row>
    <row r="4352" spans="1:13" x14ac:dyDescent="0.5">
      <c r="A4352" s="88"/>
      <c r="H4352" s="76"/>
      <c r="I4352" s="76"/>
      <c r="M4352" s="76"/>
    </row>
    <row r="4353" spans="1:13" x14ac:dyDescent="0.5">
      <c r="A4353" s="88"/>
      <c r="H4353" s="76"/>
      <c r="I4353" s="76"/>
      <c r="M4353" s="76"/>
    </row>
    <row r="4354" spans="1:13" x14ac:dyDescent="0.5">
      <c r="A4354" s="88"/>
      <c r="H4354" s="76"/>
      <c r="I4354" s="76"/>
      <c r="M4354" s="76"/>
    </row>
    <row r="4355" spans="1:13" x14ac:dyDescent="0.5">
      <c r="A4355" s="88"/>
      <c r="H4355" s="76"/>
      <c r="I4355" s="76"/>
      <c r="M4355" s="76"/>
    </row>
    <row r="4356" spans="1:13" x14ac:dyDescent="0.5">
      <c r="A4356" s="88"/>
      <c r="H4356" s="76"/>
      <c r="I4356" s="76"/>
      <c r="M4356" s="76"/>
    </row>
    <row r="4357" spans="1:13" x14ac:dyDescent="0.5">
      <c r="A4357" s="88"/>
      <c r="H4357" s="76"/>
      <c r="I4357" s="76"/>
      <c r="M4357" s="76"/>
    </row>
    <row r="4358" spans="1:13" x14ac:dyDescent="0.5">
      <c r="A4358" s="88"/>
      <c r="H4358" s="76"/>
      <c r="I4358" s="76"/>
      <c r="M4358" s="76"/>
    </row>
    <row r="4359" spans="1:13" x14ac:dyDescent="0.5">
      <c r="A4359" s="88"/>
      <c r="H4359" s="76"/>
      <c r="I4359" s="76"/>
      <c r="M4359" s="76"/>
    </row>
    <row r="4360" spans="1:13" x14ac:dyDescent="0.5">
      <c r="A4360" s="88"/>
      <c r="H4360" s="76"/>
      <c r="I4360" s="76"/>
      <c r="M4360" s="76"/>
    </row>
    <row r="4361" spans="1:13" x14ac:dyDescent="0.5">
      <c r="A4361" s="88"/>
      <c r="H4361" s="76"/>
      <c r="I4361" s="76"/>
      <c r="M4361" s="76"/>
    </row>
    <row r="4362" spans="1:13" x14ac:dyDescent="0.5">
      <c r="A4362" s="88"/>
      <c r="H4362" s="76"/>
      <c r="I4362" s="76"/>
      <c r="M4362" s="76"/>
    </row>
    <row r="4363" spans="1:13" x14ac:dyDescent="0.5">
      <c r="A4363" s="88"/>
      <c r="H4363" s="76"/>
      <c r="I4363" s="76"/>
      <c r="M4363" s="76"/>
    </row>
    <row r="4364" spans="1:13" x14ac:dyDescent="0.5">
      <c r="A4364" s="88"/>
      <c r="H4364" s="76"/>
      <c r="I4364" s="76"/>
      <c r="M4364" s="76"/>
    </row>
    <row r="4365" spans="1:13" x14ac:dyDescent="0.5">
      <c r="A4365" s="88"/>
      <c r="H4365" s="76"/>
      <c r="I4365" s="76"/>
      <c r="M4365" s="76"/>
    </row>
    <row r="4366" spans="1:13" x14ac:dyDescent="0.5">
      <c r="A4366" s="88"/>
      <c r="H4366" s="76"/>
      <c r="I4366" s="76"/>
      <c r="M4366" s="76"/>
    </row>
    <row r="4367" spans="1:13" x14ac:dyDescent="0.5">
      <c r="A4367" s="88"/>
      <c r="H4367" s="76"/>
      <c r="I4367" s="76"/>
      <c r="M4367" s="76"/>
    </row>
    <row r="4368" spans="1:13" x14ac:dyDescent="0.5">
      <c r="A4368" s="88"/>
      <c r="H4368" s="76"/>
      <c r="I4368" s="76"/>
      <c r="M4368" s="76"/>
    </row>
    <row r="4369" spans="1:13" x14ac:dyDescent="0.5">
      <c r="A4369" s="88"/>
      <c r="H4369" s="76"/>
      <c r="I4369" s="76"/>
      <c r="M4369" s="76"/>
    </row>
    <row r="4370" spans="1:13" x14ac:dyDescent="0.5">
      <c r="A4370" s="88"/>
      <c r="H4370" s="76"/>
      <c r="I4370" s="76"/>
      <c r="M4370" s="76"/>
    </row>
    <row r="4371" spans="1:13" x14ac:dyDescent="0.5">
      <c r="A4371" s="88"/>
      <c r="H4371" s="76"/>
      <c r="I4371" s="76"/>
      <c r="M4371" s="76"/>
    </row>
    <row r="4372" spans="1:13" x14ac:dyDescent="0.5">
      <c r="A4372" s="88"/>
      <c r="H4372" s="76"/>
      <c r="I4372" s="76"/>
      <c r="M4372" s="76"/>
    </row>
    <row r="4373" spans="1:13" x14ac:dyDescent="0.5">
      <c r="A4373" s="88"/>
      <c r="H4373" s="76"/>
      <c r="I4373" s="76"/>
      <c r="M4373" s="76"/>
    </row>
    <row r="4374" spans="1:13" x14ac:dyDescent="0.5">
      <c r="A4374" s="88"/>
      <c r="H4374" s="76"/>
      <c r="I4374" s="76"/>
      <c r="M4374" s="76"/>
    </row>
    <row r="4375" spans="1:13" x14ac:dyDescent="0.5">
      <c r="A4375" s="88"/>
      <c r="H4375" s="76"/>
      <c r="I4375" s="76"/>
      <c r="M4375" s="76"/>
    </row>
    <row r="4376" spans="1:13" x14ac:dyDescent="0.5">
      <c r="A4376" s="88"/>
      <c r="H4376" s="76"/>
      <c r="I4376" s="76"/>
      <c r="M4376" s="76"/>
    </row>
    <row r="4377" spans="1:13" x14ac:dyDescent="0.5">
      <c r="A4377" s="88"/>
      <c r="H4377" s="76"/>
      <c r="I4377" s="76"/>
      <c r="M4377" s="76"/>
    </row>
    <row r="4378" spans="1:13" x14ac:dyDescent="0.5">
      <c r="A4378" s="88"/>
      <c r="H4378" s="76"/>
      <c r="I4378" s="76"/>
      <c r="M4378" s="76"/>
    </row>
    <row r="4379" spans="1:13" x14ac:dyDescent="0.5">
      <c r="A4379" s="88"/>
      <c r="H4379" s="76"/>
      <c r="I4379" s="76"/>
      <c r="M4379" s="76"/>
    </row>
    <row r="4380" spans="1:13" x14ac:dyDescent="0.5">
      <c r="A4380" s="88"/>
      <c r="H4380" s="76"/>
      <c r="I4380" s="76"/>
      <c r="M4380" s="76"/>
    </row>
    <row r="4381" spans="1:13" x14ac:dyDescent="0.5">
      <c r="A4381" s="88"/>
      <c r="H4381" s="76"/>
      <c r="I4381" s="76"/>
      <c r="M4381" s="76"/>
    </row>
    <row r="4382" spans="1:13" x14ac:dyDescent="0.5">
      <c r="A4382" s="88"/>
      <c r="H4382" s="76"/>
      <c r="I4382" s="76"/>
      <c r="M4382" s="76"/>
    </row>
    <row r="4383" spans="1:13" x14ac:dyDescent="0.5">
      <c r="A4383" s="88"/>
      <c r="H4383" s="76"/>
      <c r="I4383" s="76"/>
      <c r="M4383" s="76"/>
    </row>
    <row r="4384" spans="1:13" x14ac:dyDescent="0.5">
      <c r="A4384" s="88"/>
      <c r="H4384" s="76"/>
      <c r="I4384" s="76"/>
      <c r="M4384" s="76"/>
    </row>
    <row r="4385" spans="1:13" x14ac:dyDescent="0.5">
      <c r="A4385" s="88"/>
      <c r="H4385" s="76"/>
      <c r="I4385" s="76"/>
      <c r="M4385" s="76"/>
    </row>
    <row r="4386" spans="1:13" x14ac:dyDescent="0.5">
      <c r="A4386" s="88"/>
      <c r="H4386" s="76"/>
      <c r="I4386" s="76"/>
      <c r="M4386" s="76"/>
    </row>
    <row r="4387" spans="1:13" x14ac:dyDescent="0.5">
      <c r="A4387" s="88"/>
      <c r="H4387" s="76"/>
      <c r="I4387" s="76"/>
      <c r="M4387" s="76"/>
    </row>
    <row r="4388" spans="1:13" x14ac:dyDescent="0.5">
      <c r="A4388" s="88"/>
      <c r="H4388" s="76"/>
      <c r="I4388" s="76"/>
      <c r="M4388" s="76"/>
    </row>
    <row r="4389" spans="1:13" x14ac:dyDescent="0.5">
      <c r="A4389" s="88"/>
      <c r="H4389" s="76"/>
      <c r="I4389" s="76"/>
      <c r="M4389" s="76"/>
    </row>
    <row r="4390" spans="1:13" x14ac:dyDescent="0.5">
      <c r="A4390" s="88"/>
      <c r="H4390" s="76"/>
      <c r="I4390" s="76"/>
      <c r="M4390" s="76"/>
    </row>
    <row r="4391" spans="1:13" x14ac:dyDescent="0.5">
      <c r="A4391" s="88"/>
      <c r="H4391" s="76"/>
      <c r="I4391" s="76"/>
      <c r="M4391" s="76"/>
    </row>
    <row r="4392" spans="1:13" x14ac:dyDescent="0.5">
      <c r="A4392" s="88"/>
      <c r="H4392" s="76"/>
      <c r="I4392" s="76"/>
      <c r="M4392" s="76"/>
    </row>
    <row r="4393" spans="1:13" x14ac:dyDescent="0.5">
      <c r="A4393" s="88"/>
      <c r="H4393" s="76"/>
      <c r="I4393" s="76"/>
      <c r="M4393" s="76"/>
    </row>
    <row r="4394" spans="1:13" x14ac:dyDescent="0.5">
      <c r="A4394" s="88"/>
      <c r="H4394" s="76"/>
      <c r="I4394" s="76"/>
      <c r="M4394" s="76"/>
    </row>
    <row r="4395" spans="1:13" x14ac:dyDescent="0.5">
      <c r="A4395" s="88"/>
      <c r="H4395" s="76"/>
      <c r="I4395" s="76"/>
      <c r="M4395" s="76"/>
    </row>
    <row r="4396" spans="1:13" x14ac:dyDescent="0.5">
      <c r="A4396" s="88"/>
      <c r="H4396" s="76"/>
      <c r="I4396" s="76"/>
      <c r="M4396" s="76"/>
    </row>
    <row r="4397" spans="1:13" x14ac:dyDescent="0.5">
      <c r="A4397" s="88"/>
      <c r="H4397" s="76"/>
      <c r="I4397" s="76"/>
      <c r="M4397" s="76"/>
    </row>
    <row r="4398" spans="1:13" x14ac:dyDescent="0.5">
      <c r="A4398" s="88"/>
      <c r="H4398" s="76"/>
      <c r="I4398" s="76"/>
      <c r="M4398" s="76"/>
    </row>
    <row r="4399" spans="1:13" x14ac:dyDescent="0.5">
      <c r="A4399" s="88"/>
      <c r="H4399" s="76"/>
      <c r="I4399" s="76"/>
      <c r="M4399" s="76"/>
    </row>
    <row r="4400" spans="1:13" x14ac:dyDescent="0.5">
      <c r="A4400" s="88"/>
      <c r="H4400" s="76"/>
      <c r="I4400" s="76"/>
      <c r="M4400" s="76"/>
    </row>
    <row r="4401" spans="1:13" x14ac:dyDescent="0.5">
      <c r="A4401" s="88"/>
      <c r="H4401" s="76"/>
      <c r="I4401" s="76"/>
      <c r="M4401" s="76"/>
    </row>
    <row r="4402" spans="1:13" x14ac:dyDescent="0.5">
      <c r="A4402" s="88"/>
      <c r="H4402" s="76"/>
      <c r="I4402" s="76"/>
      <c r="M4402" s="76"/>
    </row>
    <row r="4403" spans="1:13" x14ac:dyDescent="0.5">
      <c r="A4403" s="88"/>
      <c r="H4403" s="76"/>
      <c r="I4403" s="76"/>
      <c r="M4403" s="76"/>
    </row>
    <row r="4404" spans="1:13" x14ac:dyDescent="0.5">
      <c r="A4404" s="88"/>
      <c r="H4404" s="76"/>
      <c r="I4404" s="76"/>
      <c r="M4404" s="76"/>
    </row>
    <row r="4405" spans="1:13" x14ac:dyDescent="0.5">
      <c r="A4405" s="88"/>
      <c r="H4405" s="76"/>
      <c r="I4405" s="76"/>
      <c r="M4405" s="76"/>
    </row>
    <row r="4406" spans="1:13" x14ac:dyDescent="0.5">
      <c r="A4406" s="88"/>
      <c r="H4406" s="76"/>
      <c r="I4406" s="76"/>
      <c r="M4406" s="76"/>
    </row>
    <row r="4407" spans="1:13" x14ac:dyDescent="0.5">
      <c r="A4407" s="88"/>
      <c r="H4407" s="76"/>
      <c r="I4407" s="76"/>
      <c r="M4407" s="76"/>
    </row>
    <row r="4408" spans="1:13" x14ac:dyDescent="0.5">
      <c r="A4408" s="88"/>
      <c r="H4408" s="76"/>
      <c r="I4408" s="76"/>
      <c r="M4408" s="76"/>
    </row>
    <row r="4409" spans="1:13" x14ac:dyDescent="0.5">
      <c r="A4409" s="88"/>
      <c r="H4409" s="76"/>
      <c r="I4409" s="76"/>
      <c r="M4409" s="76"/>
    </row>
    <row r="4410" spans="1:13" x14ac:dyDescent="0.5">
      <c r="A4410" s="88"/>
      <c r="H4410" s="76"/>
      <c r="I4410" s="76"/>
      <c r="M4410" s="76"/>
    </row>
    <row r="4411" spans="1:13" x14ac:dyDescent="0.5">
      <c r="A4411" s="88"/>
      <c r="H4411" s="76"/>
      <c r="I4411" s="76"/>
      <c r="M4411" s="76"/>
    </row>
    <row r="4412" spans="1:13" x14ac:dyDescent="0.5">
      <c r="A4412" s="88"/>
      <c r="H4412" s="76"/>
      <c r="I4412" s="76"/>
      <c r="M4412" s="76"/>
    </row>
    <row r="4413" spans="1:13" x14ac:dyDescent="0.5">
      <c r="A4413" s="88"/>
      <c r="H4413" s="91"/>
      <c r="I4413" s="76"/>
    </row>
    <row r="4414" spans="1:13" x14ac:dyDescent="0.5">
      <c r="A4414" s="88"/>
      <c r="H4414" s="76"/>
      <c r="I4414" s="76"/>
      <c r="M4414" s="76"/>
    </row>
    <row r="4415" spans="1:13" x14ac:dyDescent="0.5">
      <c r="A4415" s="88"/>
      <c r="H4415" s="76"/>
      <c r="I4415" s="76"/>
      <c r="M4415" s="76"/>
    </row>
    <row r="4416" spans="1:13" x14ac:dyDescent="0.5">
      <c r="A4416" s="88"/>
      <c r="H4416" s="76"/>
      <c r="I4416" s="76"/>
      <c r="M4416" s="76"/>
    </row>
    <row r="4417" spans="1:13" x14ac:dyDescent="0.5">
      <c r="A4417" s="88"/>
      <c r="H4417" s="76"/>
      <c r="I4417" s="76"/>
      <c r="M4417" s="76"/>
    </row>
    <row r="4418" spans="1:13" x14ac:dyDescent="0.5">
      <c r="A4418" s="88"/>
      <c r="H4418" s="91"/>
      <c r="I4418" s="76"/>
    </row>
    <row r="4419" spans="1:13" x14ac:dyDescent="0.5">
      <c r="A4419" s="88"/>
      <c r="H4419" s="76"/>
      <c r="I4419" s="76"/>
      <c r="M4419" s="76"/>
    </row>
    <row r="4420" spans="1:13" x14ac:dyDescent="0.5">
      <c r="A4420" s="88"/>
      <c r="H4420" s="76"/>
      <c r="I4420" s="76"/>
      <c r="M4420" s="76"/>
    </row>
    <row r="4421" spans="1:13" x14ac:dyDescent="0.5">
      <c r="A4421" s="88"/>
      <c r="H4421" s="76"/>
      <c r="I4421" s="76"/>
      <c r="M4421" s="76"/>
    </row>
    <row r="4422" spans="1:13" x14ac:dyDescent="0.5">
      <c r="A4422" s="88"/>
      <c r="H4422" s="76"/>
      <c r="I4422" s="76"/>
      <c r="M4422" s="76"/>
    </row>
    <row r="4423" spans="1:13" x14ac:dyDescent="0.5">
      <c r="A4423" s="88"/>
      <c r="H4423" s="76"/>
      <c r="I4423" s="76"/>
      <c r="M4423" s="76"/>
    </row>
    <row r="4424" spans="1:13" x14ac:dyDescent="0.5">
      <c r="A4424" s="88"/>
      <c r="H4424" s="76"/>
      <c r="I4424" s="76"/>
      <c r="M4424" s="76"/>
    </row>
    <row r="4425" spans="1:13" x14ac:dyDescent="0.5">
      <c r="A4425" s="88"/>
      <c r="H4425" s="76"/>
      <c r="I4425" s="76"/>
      <c r="M4425" s="76"/>
    </row>
    <row r="4426" spans="1:13" x14ac:dyDescent="0.5">
      <c r="A4426" s="88"/>
      <c r="H4426" s="76"/>
      <c r="I4426" s="76"/>
      <c r="M4426" s="76"/>
    </row>
    <row r="4427" spans="1:13" x14ac:dyDescent="0.5">
      <c r="A4427" s="88"/>
      <c r="H4427" s="76"/>
      <c r="I4427" s="76"/>
      <c r="M4427" s="76"/>
    </row>
    <row r="4428" spans="1:13" x14ac:dyDescent="0.5">
      <c r="A4428" s="88"/>
      <c r="H4428" s="76"/>
      <c r="I4428" s="76"/>
      <c r="M4428" s="76"/>
    </row>
    <row r="4429" spans="1:13" x14ac:dyDescent="0.5">
      <c r="A4429" s="88"/>
      <c r="H4429" s="76"/>
      <c r="I4429" s="76"/>
      <c r="M4429" s="76"/>
    </row>
    <row r="4430" spans="1:13" x14ac:dyDescent="0.5">
      <c r="A4430" s="88"/>
      <c r="H4430" s="76"/>
      <c r="I4430" s="76"/>
      <c r="M4430" s="76"/>
    </row>
    <row r="4431" spans="1:13" x14ac:dyDescent="0.5">
      <c r="A4431" s="88"/>
      <c r="H4431" s="76"/>
      <c r="I4431" s="76"/>
      <c r="M4431" s="76"/>
    </row>
    <row r="4432" spans="1:13" x14ac:dyDescent="0.5">
      <c r="A4432" s="88"/>
      <c r="H4432" s="76"/>
      <c r="I4432" s="76"/>
      <c r="M4432" s="76"/>
    </row>
    <row r="4433" spans="1:13" x14ac:dyDescent="0.5">
      <c r="A4433" s="88"/>
      <c r="H4433" s="76"/>
      <c r="I4433" s="76"/>
      <c r="M4433" s="76"/>
    </row>
    <row r="4434" spans="1:13" x14ac:dyDescent="0.5">
      <c r="A4434" s="88"/>
      <c r="H4434" s="76"/>
      <c r="I4434" s="76"/>
      <c r="M4434" s="76"/>
    </row>
    <row r="4435" spans="1:13" x14ac:dyDescent="0.5">
      <c r="A4435" s="88"/>
      <c r="H4435" s="76"/>
      <c r="I4435" s="76"/>
      <c r="M4435" s="76"/>
    </row>
    <row r="4436" spans="1:13" x14ac:dyDescent="0.5">
      <c r="A4436" s="88"/>
      <c r="H4436" s="76"/>
      <c r="I4436" s="76"/>
      <c r="M4436" s="76"/>
    </row>
    <row r="4437" spans="1:13" x14ac:dyDescent="0.5">
      <c r="A4437" s="88"/>
      <c r="H4437" s="76"/>
      <c r="I4437" s="76"/>
      <c r="M4437" s="76"/>
    </row>
    <row r="4438" spans="1:13" x14ac:dyDescent="0.5">
      <c r="A4438" s="88"/>
      <c r="H4438" s="76"/>
      <c r="I4438" s="76"/>
      <c r="M4438" s="76"/>
    </row>
    <row r="4439" spans="1:13" x14ac:dyDescent="0.5">
      <c r="A4439" s="88"/>
      <c r="H4439" s="76"/>
      <c r="I4439" s="76"/>
      <c r="M4439" s="76"/>
    </row>
    <row r="4440" spans="1:13" x14ac:dyDescent="0.5">
      <c r="A4440" s="88"/>
      <c r="H4440" s="76"/>
      <c r="I4440" s="76"/>
      <c r="M4440" s="76"/>
    </row>
    <row r="4441" spans="1:13" x14ac:dyDescent="0.5">
      <c r="A4441" s="88"/>
      <c r="H4441" s="76"/>
      <c r="I4441" s="76"/>
      <c r="M4441" s="76"/>
    </row>
    <row r="4442" spans="1:13" x14ac:dyDescent="0.5">
      <c r="A4442" s="88"/>
      <c r="H4442" s="76"/>
      <c r="I4442" s="76"/>
      <c r="M4442" s="76"/>
    </row>
    <row r="4443" spans="1:13" x14ac:dyDescent="0.5">
      <c r="A4443" s="88"/>
      <c r="H4443" s="76"/>
      <c r="I4443" s="76"/>
      <c r="M4443" s="76"/>
    </row>
    <row r="4444" spans="1:13" x14ac:dyDescent="0.5">
      <c r="A4444" s="88"/>
      <c r="H4444" s="76"/>
      <c r="I4444" s="76"/>
      <c r="M4444" s="76"/>
    </row>
    <row r="4445" spans="1:13" x14ac:dyDescent="0.5">
      <c r="A4445" s="88"/>
      <c r="H4445" s="76"/>
      <c r="I4445" s="76"/>
      <c r="M4445" s="76"/>
    </row>
    <row r="4446" spans="1:13" x14ac:dyDescent="0.5">
      <c r="A4446" s="88"/>
      <c r="H4446" s="76"/>
      <c r="I4446" s="76"/>
      <c r="M4446" s="76"/>
    </row>
    <row r="4447" spans="1:13" x14ac:dyDescent="0.5">
      <c r="A4447" s="88"/>
      <c r="H4447" s="76"/>
      <c r="I4447" s="76"/>
      <c r="M4447" s="76"/>
    </row>
    <row r="4448" spans="1:13" x14ac:dyDescent="0.5">
      <c r="A4448" s="88"/>
      <c r="H4448" s="76"/>
      <c r="I4448" s="76"/>
      <c r="M4448" s="76"/>
    </row>
    <row r="4449" spans="1:13" x14ac:dyDescent="0.5">
      <c r="A4449" s="88"/>
      <c r="H4449" s="76"/>
      <c r="I4449" s="76"/>
      <c r="M4449" s="76"/>
    </row>
    <row r="4450" spans="1:13" x14ac:dyDescent="0.5">
      <c r="A4450" s="88"/>
      <c r="H4450" s="76"/>
      <c r="I4450" s="76"/>
      <c r="M4450" s="76"/>
    </row>
    <row r="4451" spans="1:13" x14ac:dyDescent="0.5">
      <c r="A4451" s="88"/>
      <c r="H4451" s="76"/>
      <c r="I4451" s="76"/>
      <c r="M4451" s="76"/>
    </row>
    <row r="4452" spans="1:13" x14ac:dyDescent="0.5">
      <c r="A4452" s="88"/>
      <c r="H4452" s="76"/>
      <c r="I4452" s="76"/>
      <c r="M4452" s="76"/>
    </row>
    <row r="4453" spans="1:13" x14ac:dyDescent="0.5">
      <c r="A4453" s="88"/>
      <c r="H4453" s="76"/>
      <c r="I4453" s="76"/>
      <c r="M4453" s="76"/>
    </row>
    <row r="4454" spans="1:13" x14ac:dyDescent="0.5">
      <c r="A4454" s="88"/>
      <c r="H4454" s="76"/>
      <c r="I4454" s="76"/>
      <c r="M4454" s="76"/>
    </row>
    <row r="4455" spans="1:13" x14ac:dyDescent="0.5">
      <c r="A4455" s="88"/>
      <c r="H4455" s="76"/>
      <c r="I4455" s="76"/>
      <c r="M4455" s="76"/>
    </row>
    <row r="4456" spans="1:13" x14ac:dyDescent="0.5">
      <c r="A4456" s="88"/>
      <c r="H4456" s="76"/>
      <c r="I4456" s="76"/>
      <c r="M4456" s="76"/>
    </row>
    <row r="4457" spans="1:13" x14ac:dyDescent="0.5">
      <c r="A4457" s="88"/>
      <c r="H4457" s="76"/>
      <c r="I4457" s="76"/>
      <c r="M4457" s="76"/>
    </row>
    <row r="4458" spans="1:13" x14ac:dyDescent="0.5">
      <c r="A4458" s="88"/>
      <c r="H4458" s="76"/>
      <c r="I4458" s="76"/>
      <c r="M4458" s="76"/>
    </row>
    <row r="4459" spans="1:13" x14ac:dyDescent="0.5">
      <c r="A4459" s="88"/>
      <c r="H4459" s="76"/>
      <c r="I4459" s="76"/>
      <c r="M4459" s="76"/>
    </row>
    <row r="4460" spans="1:13" x14ac:dyDescent="0.5">
      <c r="A4460" s="88"/>
      <c r="H4460" s="76"/>
      <c r="I4460" s="76"/>
      <c r="M4460" s="76"/>
    </row>
    <row r="4461" spans="1:13" x14ac:dyDescent="0.5">
      <c r="A4461" s="88"/>
      <c r="H4461" s="76"/>
      <c r="I4461" s="76"/>
      <c r="M4461" s="76"/>
    </row>
    <row r="4462" spans="1:13" x14ac:dyDescent="0.5">
      <c r="A4462" s="88"/>
      <c r="H4462" s="76"/>
      <c r="I4462" s="76"/>
      <c r="M4462" s="76"/>
    </row>
    <row r="4463" spans="1:13" x14ac:dyDescent="0.5">
      <c r="A4463" s="88"/>
      <c r="H4463" s="76"/>
      <c r="I4463" s="76"/>
      <c r="M4463" s="76"/>
    </row>
    <row r="4464" spans="1:13" x14ac:dyDescent="0.5">
      <c r="A4464" s="88"/>
      <c r="H4464" s="91"/>
      <c r="I4464" s="76"/>
    </row>
    <row r="4465" spans="1:13" x14ac:dyDescent="0.5">
      <c r="A4465" s="88"/>
      <c r="H4465" s="91"/>
      <c r="I4465" s="76"/>
    </row>
    <row r="4466" spans="1:13" x14ac:dyDescent="0.5">
      <c r="A4466" s="88"/>
      <c r="H4466" s="76"/>
      <c r="I4466" s="76"/>
      <c r="M4466" s="76"/>
    </row>
    <row r="4467" spans="1:13" x14ac:dyDescent="0.5">
      <c r="A4467" s="88"/>
      <c r="H4467" s="76"/>
      <c r="I4467" s="76"/>
      <c r="M4467" s="76"/>
    </row>
    <row r="4468" spans="1:13" x14ac:dyDescent="0.5">
      <c r="A4468" s="88"/>
      <c r="H4468" s="76"/>
      <c r="I4468" s="76"/>
      <c r="M4468" s="76"/>
    </row>
    <row r="4469" spans="1:13" x14ac:dyDescent="0.5">
      <c r="A4469" s="88"/>
      <c r="H4469" s="91"/>
      <c r="I4469" s="76"/>
    </row>
    <row r="4470" spans="1:13" x14ac:dyDescent="0.5">
      <c r="A4470" s="88"/>
      <c r="H4470" s="76"/>
      <c r="I4470" s="76"/>
      <c r="M4470" s="76"/>
    </row>
    <row r="4471" spans="1:13" x14ac:dyDescent="0.5">
      <c r="A4471" s="88"/>
      <c r="H4471" s="76"/>
      <c r="I4471" s="76"/>
      <c r="M4471" s="76"/>
    </row>
    <row r="4472" spans="1:13" x14ac:dyDescent="0.5">
      <c r="A4472" s="88"/>
      <c r="H4472" s="91"/>
      <c r="I4472" s="76"/>
    </row>
    <row r="4473" spans="1:13" x14ac:dyDescent="0.5">
      <c r="A4473" s="88"/>
      <c r="H4473" s="76"/>
      <c r="I4473" s="76"/>
      <c r="M4473" s="76"/>
    </row>
    <row r="4474" spans="1:13" x14ac:dyDescent="0.5">
      <c r="A4474" s="88"/>
      <c r="H4474" s="76"/>
      <c r="I4474" s="76"/>
      <c r="M4474" s="76"/>
    </row>
    <row r="4475" spans="1:13" x14ac:dyDescent="0.5">
      <c r="A4475" s="88"/>
      <c r="H4475" s="76"/>
      <c r="I4475" s="76"/>
      <c r="M4475" s="76"/>
    </row>
    <row r="4476" spans="1:13" x14ac:dyDescent="0.5">
      <c r="A4476" s="88"/>
      <c r="H4476" s="76"/>
      <c r="I4476" s="76"/>
      <c r="M4476" s="76"/>
    </row>
    <row r="4477" spans="1:13" x14ac:dyDescent="0.5">
      <c r="A4477" s="88"/>
      <c r="H4477" s="76"/>
      <c r="I4477" s="76"/>
      <c r="M4477" s="76"/>
    </row>
    <row r="4478" spans="1:13" x14ac:dyDescent="0.5">
      <c r="A4478" s="88"/>
      <c r="H4478" s="76"/>
      <c r="I4478" s="76"/>
      <c r="M4478" s="76"/>
    </row>
    <row r="4479" spans="1:13" x14ac:dyDescent="0.5">
      <c r="A4479" s="88"/>
      <c r="H4479" s="76"/>
      <c r="I4479" s="76"/>
      <c r="M4479" s="76"/>
    </row>
    <row r="4480" spans="1:13" x14ac:dyDescent="0.5">
      <c r="A4480" s="88"/>
      <c r="H4480" s="76"/>
      <c r="I4480" s="76"/>
      <c r="M4480" s="76"/>
    </row>
    <row r="4481" spans="1:13" x14ac:dyDescent="0.5">
      <c r="A4481" s="88"/>
      <c r="H4481" s="76"/>
      <c r="I4481" s="76"/>
      <c r="M4481" s="76"/>
    </row>
    <row r="4482" spans="1:13" x14ac:dyDescent="0.5">
      <c r="A4482" s="88"/>
      <c r="H4482" s="76"/>
      <c r="I4482" s="76"/>
      <c r="M4482" s="76"/>
    </row>
    <row r="4483" spans="1:13" x14ac:dyDescent="0.5">
      <c r="A4483" s="88"/>
      <c r="H4483" s="76"/>
      <c r="I4483" s="76"/>
      <c r="M4483" s="76"/>
    </row>
    <row r="4484" spans="1:13" x14ac:dyDescent="0.5">
      <c r="A4484" s="88"/>
      <c r="H4484" s="76"/>
      <c r="I4484" s="76"/>
      <c r="M4484" s="76"/>
    </row>
    <row r="4485" spans="1:13" x14ac:dyDescent="0.5">
      <c r="A4485" s="88"/>
      <c r="H4485" s="91"/>
      <c r="I4485" s="76"/>
      <c r="M4485" s="87"/>
    </row>
    <row r="4486" spans="1:13" x14ac:dyDescent="0.5">
      <c r="A4486" s="88"/>
      <c r="H4486" s="76"/>
      <c r="I4486" s="76"/>
      <c r="M4486" s="76"/>
    </row>
    <row r="4487" spans="1:13" x14ac:dyDescent="0.5">
      <c r="A4487" s="88"/>
      <c r="H4487" s="76"/>
      <c r="I4487" s="76"/>
      <c r="M4487" s="76"/>
    </row>
    <row r="4488" spans="1:13" x14ac:dyDescent="0.5">
      <c r="A4488" s="88"/>
      <c r="H4488" s="76"/>
      <c r="I4488" s="76"/>
      <c r="M4488" s="76"/>
    </row>
    <row r="4489" spans="1:13" x14ac:dyDescent="0.5">
      <c r="A4489" s="88"/>
      <c r="H4489" s="91"/>
      <c r="I4489" s="76"/>
    </row>
    <row r="4490" spans="1:13" x14ac:dyDescent="0.5">
      <c r="A4490" s="88"/>
      <c r="H4490" s="76"/>
      <c r="I4490" s="76"/>
      <c r="M4490" s="76"/>
    </row>
    <row r="4491" spans="1:13" x14ac:dyDescent="0.5">
      <c r="A4491" s="88"/>
      <c r="H4491" s="76"/>
      <c r="I4491" s="76"/>
      <c r="M4491" s="76"/>
    </row>
    <row r="4492" spans="1:13" x14ac:dyDescent="0.5">
      <c r="A4492" s="88"/>
      <c r="H4492" s="76"/>
      <c r="I4492" s="76"/>
      <c r="M4492" s="76"/>
    </row>
    <row r="4493" spans="1:13" x14ac:dyDescent="0.5">
      <c r="A4493" s="88"/>
      <c r="H4493" s="76"/>
      <c r="I4493" s="76"/>
      <c r="M4493" s="76"/>
    </row>
    <row r="4494" spans="1:13" x14ac:dyDescent="0.5">
      <c r="A4494" s="88"/>
      <c r="H4494" s="76"/>
      <c r="I4494" s="76"/>
      <c r="M4494" s="76"/>
    </row>
    <row r="4495" spans="1:13" x14ac:dyDescent="0.5">
      <c r="A4495" s="88"/>
      <c r="H4495" s="76"/>
      <c r="I4495" s="76"/>
      <c r="M4495" s="76"/>
    </row>
    <row r="4496" spans="1:13" x14ac:dyDescent="0.5">
      <c r="A4496" s="88"/>
      <c r="H4496" s="76"/>
      <c r="I4496" s="76"/>
      <c r="M4496" s="76"/>
    </row>
    <row r="4497" spans="1:13" x14ac:dyDescent="0.5">
      <c r="A4497" s="88"/>
      <c r="H4497" s="76"/>
      <c r="I4497" s="76"/>
      <c r="M4497" s="76"/>
    </row>
    <row r="4498" spans="1:13" x14ac:dyDescent="0.5">
      <c r="A4498" s="88"/>
      <c r="H4498" s="76"/>
      <c r="I4498" s="76"/>
      <c r="M4498" s="76"/>
    </row>
    <row r="4499" spans="1:13" x14ac:dyDescent="0.5">
      <c r="A4499" s="88"/>
      <c r="H4499" s="76"/>
      <c r="I4499" s="76"/>
      <c r="M4499" s="76"/>
    </row>
    <row r="4500" spans="1:13" x14ac:dyDescent="0.5">
      <c r="A4500" s="88"/>
      <c r="H4500" s="76"/>
      <c r="I4500" s="76"/>
      <c r="M4500" s="76"/>
    </row>
    <row r="4501" spans="1:13" x14ac:dyDescent="0.5">
      <c r="A4501" s="88"/>
      <c r="H4501" s="76"/>
      <c r="I4501" s="76"/>
      <c r="M4501" s="76"/>
    </row>
    <row r="4502" spans="1:13" x14ac:dyDescent="0.5">
      <c r="A4502" s="88"/>
      <c r="H4502" s="76"/>
      <c r="I4502" s="76"/>
      <c r="M4502" s="76"/>
    </row>
    <row r="4503" spans="1:13" x14ac:dyDescent="0.5">
      <c r="A4503" s="88"/>
      <c r="H4503" s="76"/>
      <c r="I4503" s="76"/>
      <c r="M4503" s="76"/>
    </row>
    <row r="4504" spans="1:13" x14ac:dyDescent="0.5">
      <c r="A4504" s="88"/>
      <c r="H4504" s="76"/>
      <c r="I4504" s="76"/>
      <c r="M4504" s="76"/>
    </row>
    <row r="4505" spans="1:13" x14ac:dyDescent="0.5">
      <c r="A4505" s="88"/>
      <c r="H4505" s="76"/>
      <c r="I4505" s="76"/>
      <c r="M4505" s="76"/>
    </row>
    <row r="4506" spans="1:13" x14ac:dyDescent="0.5">
      <c r="A4506" s="88"/>
      <c r="H4506" s="76"/>
      <c r="I4506" s="76"/>
      <c r="M4506" s="76"/>
    </row>
    <row r="4507" spans="1:13" x14ac:dyDescent="0.5">
      <c r="A4507" s="88"/>
      <c r="H4507" s="76"/>
      <c r="I4507" s="76"/>
      <c r="M4507" s="76"/>
    </row>
    <row r="4508" spans="1:13" x14ac:dyDescent="0.5">
      <c r="A4508" s="88"/>
      <c r="H4508" s="76"/>
      <c r="I4508" s="76"/>
      <c r="M4508" s="76"/>
    </row>
    <row r="4509" spans="1:13" x14ac:dyDescent="0.5">
      <c r="A4509" s="88"/>
      <c r="H4509" s="76"/>
      <c r="I4509" s="76"/>
      <c r="M4509" s="76"/>
    </row>
    <row r="4510" spans="1:13" x14ac:dyDescent="0.5">
      <c r="A4510" s="88"/>
      <c r="H4510" s="76"/>
      <c r="I4510" s="76"/>
      <c r="M4510" s="76"/>
    </row>
    <row r="4511" spans="1:13" x14ac:dyDescent="0.5">
      <c r="A4511" s="88"/>
      <c r="H4511" s="76"/>
      <c r="I4511" s="76"/>
      <c r="M4511" s="76"/>
    </row>
    <row r="4512" spans="1:13" x14ac:dyDescent="0.5">
      <c r="A4512" s="88"/>
      <c r="H4512" s="76"/>
      <c r="I4512" s="76"/>
      <c r="M4512" s="76"/>
    </row>
    <row r="4513" spans="1:13" x14ac:dyDescent="0.5">
      <c r="A4513" s="88"/>
      <c r="H4513" s="76"/>
      <c r="I4513" s="76"/>
      <c r="M4513" s="76"/>
    </row>
    <row r="4514" spans="1:13" x14ac:dyDescent="0.5">
      <c r="A4514" s="88"/>
      <c r="H4514" s="76"/>
      <c r="I4514" s="76"/>
      <c r="M4514" s="76"/>
    </row>
    <row r="4515" spans="1:13" x14ac:dyDescent="0.5">
      <c r="A4515" s="88"/>
      <c r="H4515" s="76"/>
      <c r="I4515" s="76"/>
      <c r="M4515" s="76"/>
    </row>
    <row r="4516" spans="1:13" x14ac:dyDescent="0.5">
      <c r="A4516" s="88"/>
      <c r="H4516" s="76"/>
      <c r="I4516" s="76"/>
      <c r="M4516" s="76"/>
    </row>
    <row r="4517" spans="1:13" x14ac:dyDescent="0.5">
      <c r="A4517" s="88"/>
      <c r="H4517" s="76"/>
      <c r="I4517" s="76"/>
      <c r="M4517" s="76"/>
    </row>
    <row r="4518" spans="1:13" x14ac:dyDescent="0.5">
      <c r="A4518" s="88"/>
      <c r="H4518" s="76"/>
      <c r="I4518" s="76"/>
      <c r="M4518" s="76"/>
    </row>
    <row r="4519" spans="1:13" x14ac:dyDescent="0.5">
      <c r="A4519" s="88"/>
      <c r="H4519" s="76"/>
      <c r="I4519" s="76"/>
      <c r="M4519" s="76"/>
    </row>
    <row r="4520" spans="1:13" x14ac:dyDescent="0.5">
      <c r="A4520" s="88"/>
      <c r="H4520" s="76"/>
      <c r="I4520" s="76"/>
      <c r="M4520" s="76"/>
    </row>
    <row r="4521" spans="1:13" x14ac:dyDescent="0.5">
      <c r="A4521" s="88"/>
      <c r="H4521" s="91"/>
      <c r="I4521" s="76"/>
      <c r="M4521" s="76"/>
    </row>
    <row r="4522" spans="1:13" x14ac:dyDescent="0.5">
      <c r="A4522" s="88"/>
      <c r="H4522" s="76"/>
      <c r="I4522" s="76"/>
      <c r="M4522" s="76"/>
    </row>
    <row r="4523" spans="1:13" x14ac:dyDescent="0.5">
      <c r="A4523" s="88"/>
      <c r="H4523" s="76"/>
      <c r="I4523" s="76"/>
      <c r="M4523" s="76"/>
    </row>
    <row r="4524" spans="1:13" x14ac:dyDescent="0.5">
      <c r="A4524" s="88"/>
      <c r="H4524" s="76"/>
      <c r="I4524" s="76"/>
      <c r="M4524" s="76"/>
    </row>
    <row r="4525" spans="1:13" x14ac:dyDescent="0.5">
      <c r="A4525" s="88"/>
      <c r="H4525" s="76"/>
      <c r="I4525" s="76"/>
      <c r="M4525" s="76"/>
    </row>
    <row r="4526" spans="1:13" x14ac:dyDescent="0.5">
      <c r="A4526" s="88"/>
      <c r="H4526" s="76"/>
      <c r="I4526" s="76"/>
      <c r="M4526" s="76"/>
    </row>
    <row r="4527" spans="1:13" x14ac:dyDescent="0.5">
      <c r="A4527" s="88"/>
      <c r="H4527" s="76"/>
      <c r="I4527" s="76"/>
      <c r="M4527" s="76"/>
    </row>
    <row r="4528" spans="1:13" x14ac:dyDescent="0.5">
      <c r="A4528" s="88"/>
      <c r="H4528" s="76"/>
      <c r="I4528" s="76"/>
      <c r="M4528" s="76"/>
    </row>
    <row r="4529" spans="1:13" x14ac:dyDescent="0.5">
      <c r="A4529" s="88"/>
      <c r="H4529" s="76"/>
      <c r="I4529" s="76"/>
      <c r="M4529" s="76"/>
    </row>
    <row r="4530" spans="1:13" x14ac:dyDescent="0.5">
      <c r="A4530" s="88"/>
      <c r="H4530" s="76"/>
      <c r="I4530" s="76"/>
      <c r="M4530" s="76"/>
    </row>
    <row r="4531" spans="1:13" x14ac:dyDescent="0.5">
      <c r="A4531" s="88"/>
      <c r="H4531" s="76"/>
      <c r="I4531" s="76"/>
      <c r="M4531" s="76"/>
    </row>
    <row r="4532" spans="1:13" x14ac:dyDescent="0.5">
      <c r="A4532" s="88"/>
      <c r="H4532" s="76"/>
      <c r="I4532" s="76"/>
      <c r="M4532" s="76"/>
    </row>
    <row r="4533" spans="1:13" x14ac:dyDescent="0.5">
      <c r="A4533" s="88"/>
      <c r="H4533" s="76"/>
      <c r="I4533" s="76"/>
      <c r="M4533" s="76"/>
    </row>
    <row r="4534" spans="1:13" x14ac:dyDescent="0.5">
      <c r="A4534" s="88"/>
      <c r="H4534" s="76"/>
      <c r="I4534" s="76"/>
      <c r="M4534" s="76"/>
    </row>
    <row r="4535" spans="1:13" x14ac:dyDescent="0.5">
      <c r="A4535" s="88"/>
      <c r="H4535" s="76"/>
      <c r="I4535" s="76"/>
      <c r="M4535" s="76"/>
    </row>
    <row r="4536" spans="1:13" x14ac:dyDescent="0.5">
      <c r="A4536" s="88"/>
      <c r="H4536" s="76"/>
      <c r="I4536" s="76"/>
      <c r="M4536" s="76"/>
    </row>
    <row r="4537" spans="1:13" x14ac:dyDescent="0.5">
      <c r="A4537" s="88"/>
      <c r="H4537" s="76"/>
      <c r="I4537" s="76"/>
      <c r="M4537" s="76"/>
    </row>
    <row r="4538" spans="1:13" x14ac:dyDescent="0.5">
      <c r="A4538" s="88"/>
      <c r="H4538" s="76"/>
      <c r="I4538" s="76"/>
      <c r="M4538" s="76"/>
    </row>
    <row r="4539" spans="1:13" x14ac:dyDescent="0.5">
      <c r="A4539" s="88"/>
      <c r="H4539" s="76"/>
      <c r="I4539" s="76"/>
      <c r="M4539" s="76"/>
    </row>
    <row r="4540" spans="1:13" x14ac:dyDescent="0.5">
      <c r="A4540" s="88"/>
      <c r="H4540" s="76"/>
      <c r="I4540" s="76"/>
      <c r="M4540" s="76"/>
    </row>
    <row r="4541" spans="1:13" x14ac:dyDescent="0.5">
      <c r="A4541" s="88"/>
      <c r="H4541" s="76"/>
      <c r="I4541" s="76"/>
      <c r="M4541" s="76"/>
    </row>
    <row r="4542" spans="1:13" x14ac:dyDescent="0.5">
      <c r="A4542" s="88"/>
      <c r="H4542" s="76"/>
      <c r="I4542" s="76"/>
      <c r="M4542" s="76"/>
    </row>
    <row r="4543" spans="1:13" x14ac:dyDescent="0.5">
      <c r="A4543" s="88"/>
      <c r="H4543" s="76"/>
      <c r="I4543" s="76"/>
      <c r="M4543" s="76"/>
    </row>
    <row r="4544" spans="1:13" x14ac:dyDescent="0.5">
      <c r="A4544" s="88"/>
      <c r="H4544" s="76"/>
      <c r="I4544" s="76"/>
      <c r="M4544" s="76"/>
    </row>
    <row r="4545" spans="1:13" x14ac:dyDescent="0.5">
      <c r="A4545" s="88"/>
      <c r="H4545" s="76"/>
      <c r="I4545" s="76"/>
      <c r="M4545" s="76"/>
    </row>
    <row r="4546" spans="1:13" x14ac:dyDescent="0.5">
      <c r="A4546" s="88"/>
      <c r="H4546" s="76"/>
      <c r="I4546" s="76"/>
      <c r="M4546" s="76"/>
    </row>
    <row r="4547" spans="1:13" x14ac:dyDescent="0.5">
      <c r="A4547" s="88"/>
      <c r="H4547" s="76"/>
      <c r="I4547" s="76"/>
      <c r="M4547" s="76"/>
    </row>
    <row r="4548" spans="1:13" x14ac:dyDescent="0.5">
      <c r="A4548" s="88"/>
      <c r="H4548" s="76"/>
      <c r="I4548" s="76"/>
      <c r="M4548" s="76"/>
    </row>
    <row r="4549" spans="1:13" x14ac:dyDescent="0.5">
      <c r="A4549" s="88"/>
      <c r="H4549" s="76"/>
      <c r="I4549" s="76"/>
      <c r="M4549" s="76"/>
    </row>
    <row r="4550" spans="1:13" x14ac:dyDescent="0.5">
      <c r="A4550" s="88"/>
      <c r="H4550" s="76"/>
      <c r="I4550" s="76"/>
      <c r="M4550" s="76"/>
    </row>
    <row r="4551" spans="1:13" x14ac:dyDescent="0.5">
      <c r="A4551" s="88"/>
      <c r="H4551" s="76"/>
      <c r="I4551" s="76"/>
      <c r="M4551" s="76"/>
    </row>
    <row r="4552" spans="1:13" x14ac:dyDescent="0.5">
      <c r="A4552" s="88"/>
      <c r="H4552" s="76"/>
      <c r="I4552" s="76"/>
      <c r="M4552" s="76"/>
    </row>
    <row r="4553" spans="1:13" x14ac:dyDescent="0.5">
      <c r="A4553" s="88"/>
      <c r="H4553" s="76"/>
      <c r="I4553" s="76"/>
      <c r="M4553" s="76"/>
    </row>
    <row r="4554" spans="1:13" x14ac:dyDescent="0.5">
      <c r="A4554" s="88"/>
      <c r="H4554" s="76"/>
      <c r="I4554" s="76"/>
      <c r="M4554" s="76"/>
    </row>
    <row r="4555" spans="1:13" x14ac:dyDescent="0.5">
      <c r="A4555" s="88"/>
      <c r="H4555" s="76"/>
      <c r="I4555" s="76"/>
      <c r="M4555" s="76"/>
    </row>
    <row r="4556" spans="1:13" x14ac:dyDescent="0.5">
      <c r="A4556" s="88"/>
      <c r="H4556" s="76"/>
      <c r="I4556" s="76"/>
      <c r="M4556" s="76"/>
    </row>
    <row r="4557" spans="1:13" x14ac:dyDescent="0.5">
      <c r="A4557" s="88"/>
      <c r="H4557" s="76"/>
      <c r="I4557" s="76"/>
      <c r="M4557" s="76"/>
    </row>
    <row r="4558" spans="1:13" x14ac:dyDescent="0.5">
      <c r="A4558" s="88"/>
      <c r="H4558" s="76"/>
      <c r="I4558" s="76"/>
      <c r="M4558" s="76"/>
    </row>
    <row r="4559" spans="1:13" x14ac:dyDescent="0.5">
      <c r="A4559" s="88"/>
      <c r="H4559" s="76"/>
      <c r="I4559" s="76"/>
      <c r="M4559" s="76"/>
    </row>
    <row r="4560" spans="1:13" x14ac:dyDescent="0.5">
      <c r="A4560" s="88"/>
      <c r="H4560" s="76"/>
      <c r="I4560" s="76"/>
      <c r="M4560" s="76"/>
    </row>
    <row r="4561" spans="1:13" x14ac:dyDescent="0.5">
      <c r="A4561" s="88"/>
      <c r="H4561" s="76"/>
      <c r="I4561" s="76"/>
      <c r="M4561" s="76"/>
    </row>
    <row r="4562" spans="1:13" x14ac:dyDescent="0.5">
      <c r="A4562" s="88"/>
      <c r="H4562" s="76"/>
      <c r="I4562" s="76"/>
      <c r="M4562" s="76"/>
    </row>
    <row r="4563" spans="1:13" x14ac:dyDescent="0.5">
      <c r="A4563" s="88"/>
      <c r="H4563" s="76"/>
      <c r="I4563" s="76"/>
      <c r="M4563" s="76"/>
    </row>
    <row r="4564" spans="1:13" x14ac:dyDescent="0.5">
      <c r="A4564" s="88"/>
      <c r="H4564" s="76"/>
      <c r="I4564" s="76"/>
      <c r="M4564" s="76"/>
    </row>
    <row r="4565" spans="1:13" x14ac:dyDescent="0.5">
      <c r="A4565" s="88"/>
      <c r="H4565" s="76"/>
      <c r="I4565" s="76"/>
      <c r="M4565" s="76"/>
    </row>
    <row r="4566" spans="1:13" x14ac:dyDescent="0.5">
      <c r="A4566" s="88"/>
      <c r="H4566" s="76"/>
      <c r="I4566" s="76"/>
      <c r="M4566" s="76"/>
    </row>
    <row r="4567" spans="1:13" x14ac:dyDescent="0.5">
      <c r="A4567" s="88"/>
      <c r="H4567" s="76"/>
      <c r="I4567" s="76"/>
      <c r="M4567" s="76"/>
    </row>
    <row r="4568" spans="1:13" x14ac:dyDescent="0.5">
      <c r="A4568" s="88"/>
      <c r="H4568" s="76"/>
      <c r="I4568" s="76"/>
      <c r="M4568" s="76"/>
    </row>
    <row r="4569" spans="1:13" x14ac:dyDescent="0.5">
      <c r="A4569" s="88"/>
      <c r="H4569" s="76"/>
      <c r="I4569" s="76"/>
      <c r="M4569" s="76"/>
    </row>
    <row r="4570" spans="1:13" x14ac:dyDescent="0.5">
      <c r="A4570" s="88"/>
      <c r="H4570" s="76"/>
      <c r="I4570" s="76"/>
      <c r="M4570" s="76"/>
    </row>
    <row r="4571" spans="1:13" x14ac:dyDescent="0.5">
      <c r="A4571" s="88"/>
      <c r="H4571" s="76"/>
      <c r="I4571" s="76"/>
      <c r="M4571" s="76"/>
    </row>
    <row r="4572" spans="1:13" x14ac:dyDescent="0.5">
      <c r="A4572" s="88"/>
      <c r="H4572" s="76"/>
      <c r="I4572" s="76"/>
      <c r="M4572" s="76"/>
    </row>
    <row r="4573" spans="1:13" x14ac:dyDescent="0.5">
      <c r="A4573" s="88"/>
      <c r="H4573" s="76"/>
      <c r="I4573" s="76"/>
      <c r="M4573" s="76"/>
    </row>
    <row r="4574" spans="1:13" x14ac:dyDescent="0.5">
      <c r="A4574" s="88"/>
      <c r="H4574" s="76"/>
      <c r="I4574" s="76"/>
      <c r="M4574" s="76"/>
    </row>
    <row r="4575" spans="1:13" x14ac:dyDescent="0.5">
      <c r="A4575" s="88"/>
      <c r="H4575" s="76"/>
      <c r="I4575" s="76"/>
      <c r="M4575" s="76"/>
    </row>
    <row r="4576" spans="1:13" x14ac:dyDescent="0.5">
      <c r="A4576" s="88"/>
      <c r="H4576" s="76"/>
      <c r="I4576" s="76"/>
      <c r="M4576" s="76"/>
    </row>
    <row r="4577" spans="1:13" x14ac:dyDescent="0.5">
      <c r="A4577" s="88"/>
      <c r="H4577" s="76"/>
      <c r="I4577" s="76"/>
      <c r="M4577" s="76"/>
    </row>
    <row r="4578" spans="1:13" x14ac:dyDescent="0.5">
      <c r="A4578" s="88"/>
      <c r="H4578" s="76"/>
      <c r="I4578" s="76"/>
      <c r="M4578" s="76"/>
    </row>
    <row r="4579" spans="1:13" x14ac:dyDescent="0.5">
      <c r="A4579" s="88"/>
      <c r="H4579" s="76"/>
      <c r="I4579" s="76"/>
      <c r="M4579" s="76"/>
    </row>
    <row r="4580" spans="1:13" x14ac:dyDescent="0.5">
      <c r="A4580" s="88"/>
      <c r="H4580" s="76"/>
      <c r="I4580" s="76"/>
      <c r="M4580" s="76"/>
    </row>
    <row r="4581" spans="1:13" x14ac:dyDescent="0.5">
      <c r="A4581" s="88"/>
      <c r="H4581" s="76"/>
      <c r="I4581" s="76"/>
      <c r="M4581" s="76"/>
    </row>
    <row r="4582" spans="1:13" x14ac:dyDescent="0.5">
      <c r="A4582" s="88"/>
      <c r="H4582" s="76"/>
      <c r="I4582" s="76"/>
      <c r="M4582" s="76"/>
    </row>
    <row r="4583" spans="1:13" x14ac:dyDescent="0.5">
      <c r="A4583" s="88"/>
      <c r="H4583" s="76"/>
      <c r="I4583" s="76"/>
      <c r="M4583" s="76"/>
    </row>
    <row r="4584" spans="1:13" x14ac:dyDescent="0.5">
      <c r="A4584" s="88"/>
      <c r="H4584" s="76"/>
      <c r="I4584" s="76"/>
      <c r="M4584" s="76"/>
    </row>
    <row r="4585" spans="1:13" x14ac:dyDescent="0.5">
      <c r="A4585" s="88"/>
      <c r="H4585" s="76"/>
      <c r="I4585" s="76"/>
      <c r="M4585" s="76"/>
    </row>
    <row r="4586" spans="1:13" x14ac:dyDescent="0.5">
      <c r="A4586" s="88"/>
      <c r="H4586" s="76"/>
      <c r="I4586" s="76"/>
      <c r="M4586" s="76"/>
    </row>
    <row r="4587" spans="1:13" x14ac:dyDescent="0.5">
      <c r="A4587" s="88"/>
      <c r="H4587" s="76"/>
      <c r="I4587" s="76"/>
      <c r="M4587" s="76"/>
    </row>
    <row r="4588" spans="1:13" x14ac:dyDescent="0.5">
      <c r="A4588" s="88"/>
      <c r="H4588" s="76"/>
      <c r="I4588" s="76"/>
      <c r="M4588" s="76"/>
    </row>
    <row r="4589" spans="1:13" x14ac:dyDescent="0.5">
      <c r="A4589" s="88"/>
      <c r="H4589" s="76"/>
      <c r="I4589" s="76"/>
      <c r="M4589" s="76"/>
    </row>
    <row r="4590" spans="1:13" x14ac:dyDescent="0.5">
      <c r="A4590" s="88"/>
      <c r="H4590" s="76"/>
      <c r="I4590" s="76"/>
      <c r="M4590" s="76"/>
    </row>
    <row r="4591" spans="1:13" x14ac:dyDescent="0.5">
      <c r="A4591" s="88"/>
      <c r="H4591" s="76"/>
      <c r="I4591" s="76"/>
      <c r="M4591" s="76"/>
    </row>
    <row r="4592" spans="1:13" x14ac:dyDescent="0.5">
      <c r="A4592" s="88"/>
      <c r="H4592" s="76"/>
      <c r="I4592" s="76"/>
      <c r="M4592" s="76"/>
    </row>
    <row r="4593" spans="1:13" x14ac:dyDescent="0.5">
      <c r="A4593" s="88"/>
      <c r="H4593" s="76"/>
      <c r="I4593" s="76"/>
      <c r="M4593" s="76"/>
    </row>
    <row r="4594" spans="1:13" x14ac:dyDescent="0.5">
      <c r="A4594" s="88"/>
      <c r="H4594" s="76"/>
      <c r="I4594" s="76"/>
      <c r="M4594" s="76"/>
    </row>
    <row r="4595" spans="1:13" x14ac:dyDescent="0.5">
      <c r="A4595" s="88"/>
      <c r="H4595" s="76"/>
      <c r="I4595" s="76"/>
      <c r="M4595" s="76"/>
    </row>
    <row r="4596" spans="1:13" x14ac:dyDescent="0.5">
      <c r="A4596" s="88"/>
      <c r="H4596" s="76"/>
      <c r="I4596" s="76"/>
      <c r="M4596" s="76"/>
    </row>
    <row r="4597" spans="1:13" x14ac:dyDescent="0.5">
      <c r="A4597" s="88"/>
      <c r="H4597" s="76"/>
      <c r="I4597" s="76"/>
      <c r="M4597" s="76"/>
    </row>
    <row r="4598" spans="1:13" x14ac:dyDescent="0.5">
      <c r="A4598" s="88"/>
      <c r="H4598" s="76"/>
      <c r="I4598" s="76"/>
      <c r="M4598" s="76"/>
    </row>
    <row r="4599" spans="1:13" x14ac:dyDescent="0.5">
      <c r="A4599" s="88"/>
      <c r="H4599" s="76"/>
      <c r="I4599" s="76"/>
      <c r="M4599" s="76"/>
    </row>
    <row r="4600" spans="1:13" x14ac:dyDescent="0.5">
      <c r="A4600" s="88"/>
      <c r="H4600" s="76"/>
      <c r="I4600" s="76"/>
      <c r="M4600" s="76"/>
    </row>
    <row r="4601" spans="1:13" x14ac:dyDescent="0.5">
      <c r="A4601" s="88"/>
      <c r="H4601" s="76"/>
      <c r="I4601" s="76"/>
      <c r="M4601" s="76"/>
    </row>
    <row r="4602" spans="1:13" x14ac:dyDescent="0.5">
      <c r="A4602" s="88"/>
      <c r="H4602" s="76"/>
      <c r="I4602" s="76"/>
      <c r="M4602" s="76"/>
    </row>
    <row r="4603" spans="1:13" x14ac:dyDescent="0.5">
      <c r="A4603" s="88"/>
      <c r="H4603" s="76"/>
      <c r="I4603" s="76"/>
      <c r="M4603" s="76"/>
    </row>
    <row r="4604" spans="1:13" x14ac:dyDescent="0.5">
      <c r="A4604" s="88"/>
      <c r="H4604" s="76"/>
      <c r="I4604" s="76"/>
      <c r="M4604" s="76"/>
    </row>
    <row r="4605" spans="1:13" x14ac:dyDescent="0.5">
      <c r="A4605" s="88"/>
      <c r="H4605" s="76"/>
      <c r="I4605" s="76"/>
      <c r="M4605" s="76"/>
    </row>
    <row r="4606" spans="1:13" x14ac:dyDescent="0.5">
      <c r="A4606" s="88"/>
      <c r="H4606" s="76"/>
      <c r="I4606" s="76"/>
      <c r="M4606" s="76"/>
    </row>
    <row r="4607" spans="1:13" x14ac:dyDescent="0.5">
      <c r="A4607" s="88"/>
      <c r="H4607" s="76"/>
      <c r="I4607" s="76"/>
      <c r="M4607" s="76"/>
    </row>
    <row r="4608" spans="1:13" x14ac:dyDescent="0.5">
      <c r="A4608" s="88"/>
      <c r="H4608" s="76"/>
      <c r="I4608" s="76"/>
      <c r="M4608" s="76"/>
    </row>
    <row r="4609" spans="1:13" x14ac:dyDescent="0.5">
      <c r="A4609" s="88"/>
      <c r="H4609" s="76"/>
      <c r="I4609" s="76"/>
      <c r="M4609" s="76"/>
    </row>
    <row r="4610" spans="1:13" x14ac:dyDescent="0.5">
      <c r="A4610" s="88"/>
      <c r="H4610" s="76"/>
      <c r="I4610" s="76"/>
      <c r="M4610" s="76"/>
    </row>
    <row r="4611" spans="1:13" x14ac:dyDescent="0.5">
      <c r="A4611" s="88"/>
      <c r="H4611" s="76"/>
      <c r="I4611" s="76"/>
      <c r="M4611" s="76"/>
    </row>
    <row r="4612" spans="1:13" x14ac:dyDescent="0.5">
      <c r="A4612" s="88"/>
      <c r="H4612" s="76"/>
      <c r="I4612" s="76"/>
      <c r="M4612" s="76"/>
    </row>
    <row r="4613" spans="1:13" x14ac:dyDescent="0.5">
      <c r="A4613" s="88"/>
      <c r="H4613" s="76"/>
      <c r="I4613" s="76"/>
      <c r="M4613" s="76"/>
    </row>
    <row r="4614" spans="1:13" x14ac:dyDescent="0.5">
      <c r="A4614" s="88"/>
      <c r="H4614" s="76"/>
      <c r="I4614" s="76"/>
      <c r="M4614" s="76"/>
    </row>
    <row r="4615" spans="1:13" x14ac:dyDescent="0.5">
      <c r="A4615" s="88"/>
      <c r="H4615" s="76"/>
      <c r="I4615" s="76"/>
      <c r="M4615" s="76"/>
    </row>
    <row r="4616" spans="1:13" x14ac:dyDescent="0.5">
      <c r="A4616" s="88"/>
      <c r="H4616" s="76"/>
      <c r="I4616" s="76"/>
      <c r="M4616" s="76"/>
    </row>
    <row r="4617" spans="1:13" x14ac:dyDescent="0.5">
      <c r="A4617" s="88"/>
      <c r="H4617" s="76"/>
      <c r="I4617" s="76"/>
      <c r="M4617" s="76"/>
    </row>
    <row r="4618" spans="1:13" x14ac:dyDescent="0.5">
      <c r="A4618" s="88"/>
      <c r="H4618" s="76"/>
      <c r="I4618" s="76"/>
      <c r="M4618" s="76"/>
    </row>
    <row r="4619" spans="1:13" x14ac:dyDescent="0.5">
      <c r="A4619" s="88"/>
      <c r="H4619" s="76"/>
      <c r="I4619" s="76"/>
      <c r="M4619" s="76"/>
    </row>
    <row r="4620" spans="1:13" x14ac:dyDescent="0.5">
      <c r="A4620" s="88"/>
      <c r="H4620" s="76"/>
      <c r="I4620" s="76"/>
      <c r="M4620" s="76"/>
    </row>
    <row r="4621" spans="1:13" x14ac:dyDescent="0.5">
      <c r="A4621" s="88"/>
      <c r="H4621" s="76"/>
      <c r="I4621" s="76"/>
      <c r="M4621" s="76"/>
    </row>
    <row r="4622" spans="1:13" x14ac:dyDescent="0.5">
      <c r="A4622" s="88"/>
      <c r="H4622" s="76"/>
      <c r="I4622" s="76"/>
      <c r="M4622" s="76"/>
    </row>
    <row r="4623" spans="1:13" x14ac:dyDescent="0.5">
      <c r="A4623" s="88"/>
      <c r="H4623" s="76"/>
      <c r="I4623" s="76"/>
      <c r="M4623" s="76"/>
    </row>
    <row r="4624" spans="1:13" x14ac:dyDescent="0.5">
      <c r="A4624" s="88"/>
      <c r="H4624" s="76"/>
      <c r="I4624" s="76"/>
      <c r="M4624" s="76"/>
    </row>
    <row r="4625" spans="1:13" x14ac:dyDescent="0.5">
      <c r="A4625" s="88"/>
      <c r="H4625" s="76"/>
      <c r="I4625" s="76"/>
      <c r="M4625" s="76"/>
    </row>
    <row r="4626" spans="1:13" x14ac:dyDescent="0.5">
      <c r="A4626" s="88"/>
      <c r="H4626" s="76"/>
      <c r="I4626" s="76"/>
      <c r="M4626" s="76"/>
    </row>
    <row r="4627" spans="1:13" x14ac:dyDescent="0.5">
      <c r="A4627" s="88"/>
      <c r="H4627" s="76"/>
      <c r="I4627" s="76"/>
      <c r="M4627" s="76"/>
    </row>
    <row r="4628" spans="1:13" x14ac:dyDescent="0.5">
      <c r="A4628" s="88"/>
      <c r="H4628" s="76"/>
      <c r="I4628" s="76"/>
      <c r="M4628" s="76"/>
    </row>
    <row r="4629" spans="1:13" x14ac:dyDescent="0.5">
      <c r="A4629" s="88"/>
      <c r="H4629" s="76"/>
      <c r="I4629" s="76"/>
      <c r="M4629" s="76"/>
    </row>
    <row r="4630" spans="1:13" x14ac:dyDescent="0.5">
      <c r="A4630" s="88"/>
      <c r="H4630" s="76"/>
      <c r="I4630" s="76"/>
      <c r="M4630" s="76"/>
    </row>
    <row r="4631" spans="1:13" x14ac:dyDescent="0.5">
      <c r="A4631" s="88"/>
      <c r="H4631" s="76"/>
      <c r="I4631" s="76"/>
      <c r="M4631" s="76"/>
    </row>
    <row r="4632" spans="1:13" x14ac:dyDescent="0.5">
      <c r="A4632" s="88"/>
      <c r="H4632" s="76"/>
      <c r="I4632" s="76"/>
      <c r="M4632" s="76"/>
    </row>
    <row r="4633" spans="1:13" x14ac:dyDescent="0.5">
      <c r="A4633" s="88"/>
      <c r="H4633" s="76"/>
      <c r="I4633" s="76"/>
      <c r="M4633" s="76"/>
    </row>
    <row r="4634" spans="1:13" x14ac:dyDescent="0.5">
      <c r="A4634" s="88"/>
      <c r="H4634" s="76"/>
      <c r="I4634" s="76"/>
      <c r="M4634" s="76"/>
    </row>
    <row r="4635" spans="1:13" x14ac:dyDescent="0.5">
      <c r="A4635" s="88"/>
      <c r="H4635" s="76"/>
      <c r="I4635" s="76"/>
      <c r="M4635" s="76"/>
    </row>
    <row r="4636" spans="1:13" x14ac:dyDescent="0.5">
      <c r="A4636" s="88"/>
      <c r="H4636" s="76"/>
      <c r="I4636" s="76"/>
      <c r="M4636" s="76"/>
    </row>
    <row r="4637" spans="1:13" x14ac:dyDescent="0.5">
      <c r="A4637" s="88"/>
      <c r="H4637" s="76"/>
      <c r="I4637" s="76"/>
      <c r="M4637" s="76"/>
    </row>
    <row r="4638" spans="1:13" x14ac:dyDescent="0.5">
      <c r="A4638" s="88"/>
      <c r="H4638" s="76"/>
      <c r="I4638" s="76"/>
      <c r="M4638" s="76"/>
    </row>
    <row r="4639" spans="1:13" x14ac:dyDescent="0.5">
      <c r="A4639" s="88"/>
      <c r="H4639" s="76"/>
      <c r="I4639" s="76"/>
      <c r="M4639" s="76"/>
    </row>
    <row r="4640" spans="1:13" x14ac:dyDescent="0.5">
      <c r="A4640" s="88"/>
      <c r="H4640" s="76"/>
      <c r="I4640" s="76"/>
      <c r="M4640" s="76"/>
    </row>
    <row r="4641" spans="1:13" x14ac:dyDescent="0.5">
      <c r="A4641" s="88"/>
      <c r="H4641" s="76"/>
      <c r="I4641" s="76"/>
      <c r="M4641" s="76"/>
    </row>
    <row r="4642" spans="1:13" x14ac:dyDescent="0.5">
      <c r="A4642" s="88"/>
      <c r="H4642" s="76"/>
      <c r="I4642" s="76"/>
      <c r="M4642" s="76"/>
    </row>
    <row r="4643" spans="1:13" x14ac:dyDescent="0.5">
      <c r="A4643" s="88"/>
      <c r="H4643" s="76"/>
      <c r="I4643" s="76"/>
      <c r="M4643" s="76"/>
    </row>
    <row r="4644" spans="1:13" x14ac:dyDescent="0.5">
      <c r="A4644" s="88"/>
      <c r="H4644" s="76"/>
      <c r="I4644" s="76"/>
      <c r="M4644" s="76"/>
    </row>
    <row r="4645" spans="1:13" x14ac:dyDescent="0.5">
      <c r="A4645" s="88"/>
      <c r="H4645" s="76"/>
      <c r="I4645" s="76"/>
      <c r="M4645" s="76"/>
    </row>
    <row r="4646" spans="1:13" x14ac:dyDescent="0.5">
      <c r="A4646" s="88"/>
      <c r="H4646" s="76"/>
      <c r="I4646" s="76"/>
      <c r="M4646" s="76"/>
    </row>
    <row r="4647" spans="1:13" x14ac:dyDescent="0.5">
      <c r="A4647" s="88"/>
      <c r="H4647" s="76"/>
      <c r="I4647" s="76"/>
      <c r="M4647" s="76"/>
    </row>
    <row r="4648" spans="1:13" x14ac:dyDescent="0.5">
      <c r="A4648" s="88"/>
      <c r="H4648" s="76"/>
      <c r="I4648" s="76"/>
      <c r="M4648" s="76"/>
    </row>
    <row r="4649" spans="1:13" x14ac:dyDescent="0.5">
      <c r="A4649" s="88"/>
      <c r="H4649" s="76"/>
      <c r="I4649" s="76"/>
      <c r="M4649" s="76"/>
    </row>
    <row r="4650" spans="1:13" x14ac:dyDescent="0.5">
      <c r="A4650" s="88"/>
      <c r="H4650" s="76"/>
      <c r="I4650" s="76"/>
      <c r="M4650" s="76"/>
    </row>
    <row r="4651" spans="1:13" x14ac:dyDescent="0.5">
      <c r="A4651" s="88"/>
      <c r="H4651" s="76"/>
      <c r="I4651" s="76"/>
      <c r="M4651" s="76"/>
    </row>
    <row r="4652" spans="1:13" x14ac:dyDescent="0.5">
      <c r="A4652" s="88"/>
      <c r="H4652" s="76"/>
      <c r="I4652" s="76"/>
      <c r="M4652" s="76"/>
    </row>
    <row r="4653" spans="1:13" x14ac:dyDescent="0.5">
      <c r="A4653" s="88"/>
      <c r="H4653" s="76"/>
      <c r="I4653" s="76"/>
      <c r="M4653" s="76"/>
    </row>
    <row r="4654" spans="1:13" x14ac:dyDescent="0.5">
      <c r="A4654" s="88"/>
      <c r="H4654" s="76"/>
      <c r="I4654" s="76"/>
      <c r="M4654" s="76"/>
    </row>
    <row r="4655" spans="1:13" x14ac:dyDescent="0.5">
      <c r="A4655" s="88"/>
      <c r="H4655" s="76"/>
      <c r="I4655" s="76"/>
      <c r="M4655" s="76"/>
    </row>
    <row r="4656" spans="1:13" x14ac:dyDescent="0.5">
      <c r="A4656" s="88"/>
      <c r="H4656" s="76"/>
      <c r="I4656" s="76"/>
      <c r="M4656" s="76"/>
    </row>
    <row r="4657" spans="1:13" x14ac:dyDescent="0.5">
      <c r="A4657" s="88"/>
      <c r="H4657" s="76"/>
      <c r="I4657" s="76"/>
      <c r="M4657" s="76"/>
    </row>
    <row r="4658" spans="1:13" x14ac:dyDescent="0.5">
      <c r="A4658" s="88"/>
      <c r="H4658" s="76"/>
      <c r="I4658" s="76"/>
      <c r="M4658" s="76"/>
    </row>
    <row r="4659" spans="1:13" x14ac:dyDescent="0.5">
      <c r="A4659" s="88"/>
      <c r="H4659" s="76"/>
      <c r="I4659" s="76"/>
      <c r="M4659" s="76"/>
    </row>
    <row r="4660" spans="1:13" x14ac:dyDescent="0.5">
      <c r="A4660" s="88"/>
      <c r="H4660" s="76"/>
      <c r="I4660" s="76"/>
      <c r="M4660" s="76"/>
    </row>
    <row r="4661" spans="1:13" x14ac:dyDescent="0.5">
      <c r="A4661" s="88"/>
      <c r="H4661" s="76"/>
      <c r="I4661" s="76"/>
      <c r="M4661" s="76"/>
    </row>
    <row r="4662" spans="1:13" x14ac:dyDescent="0.5">
      <c r="A4662" s="88"/>
      <c r="H4662" s="76"/>
      <c r="I4662" s="76"/>
      <c r="M4662" s="76"/>
    </row>
    <row r="4663" spans="1:13" x14ac:dyDescent="0.5">
      <c r="A4663" s="88"/>
      <c r="H4663" s="76"/>
      <c r="I4663" s="76"/>
      <c r="M4663" s="76"/>
    </row>
    <row r="4664" spans="1:13" x14ac:dyDescent="0.5">
      <c r="A4664" s="88"/>
      <c r="H4664" s="76"/>
      <c r="I4664" s="76"/>
      <c r="M4664" s="76"/>
    </row>
    <row r="4665" spans="1:13" x14ac:dyDescent="0.5">
      <c r="A4665" s="88"/>
      <c r="H4665" s="76"/>
      <c r="I4665" s="76"/>
      <c r="M4665" s="76"/>
    </row>
    <row r="4666" spans="1:13" x14ac:dyDescent="0.5">
      <c r="A4666" s="88"/>
      <c r="H4666" s="76"/>
      <c r="I4666" s="76"/>
      <c r="M4666" s="76"/>
    </row>
    <row r="4667" spans="1:13" x14ac:dyDescent="0.5">
      <c r="A4667" s="88"/>
      <c r="H4667" s="76"/>
      <c r="I4667" s="76"/>
      <c r="M4667" s="76"/>
    </row>
    <row r="4668" spans="1:13" x14ac:dyDescent="0.5">
      <c r="A4668" s="88"/>
      <c r="H4668" s="76"/>
      <c r="I4668" s="76"/>
      <c r="M4668" s="76"/>
    </row>
    <row r="4669" spans="1:13" x14ac:dyDescent="0.5">
      <c r="A4669" s="88"/>
      <c r="H4669" s="76"/>
      <c r="I4669" s="76"/>
      <c r="M4669" s="76"/>
    </row>
    <row r="4670" spans="1:13" x14ac:dyDescent="0.5">
      <c r="A4670" s="88"/>
      <c r="H4670" s="76"/>
      <c r="I4670" s="76"/>
      <c r="M4670" s="76"/>
    </row>
    <row r="4671" spans="1:13" x14ac:dyDescent="0.5">
      <c r="A4671" s="88"/>
      <c r="H4671" s="76"/>
      <c r="I4671" s="76"/>
      <c r="M4671" s="76"/>
    </row>
    <row r="4672" spans="1:13" x14ac:dyDescent="0.5">
      <c r="A4672" s="88"/>
      <c r="H4672" s="76"/>
      <c r="I4672" s="76"/>
      <c r="M4672" s="76"/>
    </row>
    <row r="4673" spans="1:13" x14ac:dyDescent="0.5">
      <c r="A4673" s="88"/>
      <c r="H4673" s="76"/>
      <c r="I4673" s="76"/>
      <c r="M4673" s="76"/>
    </row>
    <row r="4674" spans="1:13" x14ac:dyDescent="0.5">
      <c r="A4674" s="88"/>
      <c r="H4674" s="76"/>
      <c r="I4674" s="76"/>
      <c r="M4674" s="76"/>
    </row>
    <row r="4675" spans="1:13" x14ac:dyDescent="0.5">
      <c r="A4675" s="88"/>
      <c r="H4675" s="76"/>
      <c r="I4675" s="76"/>
      <c r="M4675" s="76"/>
    </row>
    <row r="4676" spans="1:13" x14ac:dyDescent="0.5">
      <c r="A4676" s="88"/>
      <c r="H4676" s="76"/>
      <c r="I4676" s="76"/>
      <c r="M4676" s="76"/>
    </row>
    <row r="4677" spans="1:13" x14ac:dyDescent="0.5">
      <c r="A4677" s="88"/>
      <c r="H4677" s="76"/>
      <c r="I4677" s="76"/>
      <c r="M4677" s="76"/>
    </row>
    <row r="4678" spans="1:13" x14ac:dyDescent="0.5">
      <c r="A4678" s="88"/>
      <c r="H4678" s="76"/>
      <c r="I4678" s="76"/>
      <c r="M4678" s="76"/>
    </row>
    <row r="4679" spans="1:13" x14ac:dyDescent="0.5">
      <c r="A4679" s="88"/>
      <c r="H4679" s="76"/>
      <c r="I4679" s="76"/>
      <c r="M4679" s="76"/>
    </row>
    <row r="4680" spans="1:13" x14ac:dyDescent="0.5">
      <c r="A4680" s="88"/>
      <c r="H4680" s="76"/>
      <c r="I4680" s="76"/>
      <c r="M4680" s="76"/>
    </row>
    <row r="4681" spans="1:13" x14ac:dyDescent="0.5">
      <c r="A4681" s="88"/>
      <c r="H4681" s="76"/>
      <c r="I4681" s="76"/>
      <c r="M4681" s="76"/>
    </row>
    <row r="4682" spans="1:13" x14ac:dyDescent="0.5">
      <c r="A4682" s="88"/>
      <c r="H4682" s="76"/>
      <c r="I4682" s="76"/>
      <c r="M4682" s="76"/>
    </row>
    <row r="4683" spans="1:13" x14ac:dyDescent="0.5">
      <c r="A4683" s="88"/>
      <c r="H4683" s="76"/>
      <c r="I4683" s="76"/>
      <c r="M4683" s="76"/>
    </row>
    <row r="4684" spans="1:13" x14ac:dyDescent="0.5">
      <c r="A4684" s="88"/>
      <c r="H4684" s="76"/>
      <c r="I4684" s="76"/>
      <c r="M4684" s="76"/>
    </row>
    <row r="4685" spans="1:13" x14ac:dyDescent="0.5">
      <c r="A4685" s="88"/>
      <c r="H4685" s="76"/>
      <c r="I4685" s="76"/>
      <c r="M4685" s="76"/>
    </row>
    <row r="4686" spans="1:13" x14ac:dyDescent="0.5">
      <c r="A4686" s="88"/>
      <c r="H4686" s="76"/>
      <c r="I4686" s="76"/>
      <c r="M4686" s="76"/>
    </row>
    <row r="4687" spans="1:13" x14ac:dyDescent="0.5">
      <c r="A4687" s="88"/>
      <c r="H4687" s="76"/>
      <c r="I4687" s="76"/>
      <c r="M4687" s="76"/>
    </row>
    <row r="4688" spans="1:13" x14ac:dyDescent="0.5">
      <c r="A4688" s="88"/>
      <c r="H4688" s="76"/>
      <c r="I4688" s="76"/>
      <c r="M4688" s="76"/>
    </row>
    <row r="4689" spans="1:13" x14ac:dyDescent="0.5">
      <c r="A4689" s="88"/>
      <c r="H4689" s="76"/>
      <c r="I4689" s="76"/>
      <c r="M4689" s="76"/>
    </row>
    <row r="4690" spans="1:13" x14ac:dyDescent="0.5">
      <c r="A4690" s="88"/>
      <c r="H4690" s="76"/>
      <c r="I4690" s="76"/>
      <c r="M4690" s="76"/>
    </row>
    <row r="4691" spans="1:13" x14ac:dyDescent="0.5">
      <c r="A4691" s="88"/>
      <c r="H4691" s="76"/>
      <c r="I4691" s="76"/>
      <c r="M4691" s="76"/>
    </row>
    <row r="4692" spans="1:13" x14ac:dyDescent="0.5">
      <c r="A4692" s="88"/>
      <c r="H4692" s="76"/>
      <c r="I4692" s="76"/>
      <c r="M4692" s="76"/>
    </row>
    <row r="4693" spans="1:13" x14ac:dyDescent="0.5">
      <c r="A4693" s="88"/>
      <c r="H4693" s="76"/>
      <c r="I4693" s="76"/>
      <c r="M4693" s="76"/>
    </row>
    <row r="4694" spans="1:13" x14ac:dyDescent="0.5">
      <c r="A4694" s="88"/>
      <c r="H4694" s="76"/>
      <c r="I4694" s="76"/>
      <c r="M4694" s="76"/>
    </row>
    <row r="4695" spans="1:13" x14ac:dyDescent="0.5">
      <c r="A4695" s="88"/>
      <c r="H4695" s="76"/>
      <c r="I4695" s="76"/>
      <c r="M4695" s="76"/>
    </row>
    <row r="4696" spans="1:13" x14ac:dyDescent="0.5">
      <c r="A4696" s="88"/>
      <c r="H4696" s="76"/>
      <c r="I4696" s="76"/>
      <c r="M4696" s="76"/>
    </row>
    <row r="4697" spans="1:13" x14ac:dyDescent="0.5">
      <c r="A4697" s="88"/>
      <c r="H4697" s="76"/>
      <c r="I4697" s="76"/>
      <c r="M4697" s="76"/>
    </row>
    <row r="4698" spans="1:13" x14ac:dyDescent="0.5">
      <c r="A4698" s="88"/>
      <c r="H4698" s="76"/>
      <c r="I4698" s="76"/>
      <c r="M4698" s="76"/>
    </row>
    <row r="4699" spans="1:13" x14ac:dyDescent="0.5">
      <c r="A4699" s="88"/>
      <c r="H4699" s="76"/>
      <c r="I4699" s="76"/>
      <c r="M4699" s="76"/>
    </row>
    <row r="4700" spans="1:13" x14ac:dyDescent="0.5">
      <c r="A4700" s="88"/>
      <c r="H4700" s="76"/>
      <c r="I4700" s="76"/>
      <c r="M4700" s="76"/>
    </row>
    <row r="4701" spans="1:13" x14ac:dyDescent="0.5">
      <c r="A4701" s="88"/>
      <c r="H4701" s="76"/>
      <c r="I4701" s="76"/>
      <c r="M4701" s="76"/>
    </row>
    <row r="4702" spans="1:13" x14ac:dyDescent="0.5">
      <c r="A4702" s="88"/>
      <c r="H4702" s="76"/>
      <c r="I4702" s="76"/>
      <c r="M4702" s="76"/>
    </row>
    <row r="4703" spans="1:13" x14ac:dyDescent="0.5">
      <c r="A4703" s="88"/>
      <c r="H4703" s="76"/>
      <c r="I4703" s="76"/>
      <c r="M4703" s="76"/>
    </row>
    <row r="4704" spans="1:13" x14ac:dyDescent="0.5">
      <c r="A4704" s="88"/>
      <c r="H4704" s="91"/>
      <c r="I4704" s="76"/>
      <c r="M4704" s="87"/>
    </row>
    <row r="4705" spans="1:13" x14ac:dyDescent="0.5">
      <c r="A4705" s="88"/>
      <c r="H4705" s="76"/>
      <c r="I4705" s="76"/>
      <c r="M4705" s="76"/>
    </row>
    <row r="4706" spans="1:13" x14ac:dyDescent="0.5">
      <c r="A4706" s="88"/>
      <c r="H4706" s="76"/>
      <c r="I4706" s="76"/>
      <c r="M4706" s="76"/>
    </row>
    <row r="4707" spans="1:13" x14ac:dyDescent="0.5">
      <c r="A4707" s="88"/>
      <c r="H4707" s="76"/>
      <c r="I4707" s="76"/>
      <c r="M4707" s="76"/>
    </row>
    <row r="4708" spans="1:13" x14ac:dyDescent="0.5">
      <c r="A4708" s="88"/>
      <c r="H4708" s="76"/>
      <c r="I4708" s="76"/>
      <c r="M4708" s="76"/>
    </row>
    <row r="4709" spans="1:13" x14ac:dyDescent="0.5">
      <c r="A4709" s="88"/>
      <c r="H4709" s="76"/>
      <c r="I4709" s="76"/>
      <c r="M4709" s="76"/>
    </row>
    <row r="4710" spans="1:13" x14ac:dyDescent="0.5">
      <c r="A4710" s="88"/>
      <c r="H4710" s="76"/>
      <c r="I4710" s="76"/>
      <c r="M4710" s="76"/>
    </row>
    <row r="4711" spans="1:13" x14ac:dyDescent="0.5">
      <c r="A4711" s="88"/>
      <c r="H4711" s="91"/>
      <c r="I4711" s="76"/>
      <c r="M4711" s="76"/>
    </row>
    <row r="4712" spans="1:13" x14ac:dyDescent="0.5">
      <c r="A4712" s="88"/>
      <c r="H4712" s="76"/>
      <c r="I4712" s="76"/>
      <c r="M4712" s="76"/>
    </row>
    <row r="4713" spans="1:13" x14ac:dyDescent="0.5">
      <c r="A4713" s="88"/>
      <c r="H4713" s="76"/>
      <c r="I4713" s="76"/>
      <c r="M4713" s="76"/>
    </row>
    <row r="4714" spans="1:13" x14ac:dyDescent="0.5">
      <c r="A4714" s="88"/>
      <c r="H4714" s="76"/>
      <c r="I4714" s="76"/>
      <c r="M4714" s="76"/>
    </row>
    <row r="4715" spans="1:13" x14ac:dyDescent="0.5">
      <c r="A4715" s="88"/>
      <c r="H4715" s="76"/>
      <c r="I4715" s="76"/>
      <c r="M4715" s="76"/>
    </row>
    <row r="4716" spans="1:13" x14ac:dyDescent="0.5">
      <c r="A4716" s="88"/>
      <c r="H4716" s="76"/>
      <c r="I4716" s="76"/>
      <c r="M4716" s="76"/>
    </row>
    <row r="4717" spans="1:13" x14ac:dyDescent="0.5">
      <c r="A4717" s="88"/>
      <c r="H4717" s="76"/>
      <c r="I4717" s="76"/>
      <c r="M4717" s="76"/>
    </row>
    <row r="4718" spans="1:13" x14ac:dyDescent="0.5">
      <c r="A4718" s="88"/>
      <c r="H4718" s="76"/>
      <c r="I4718" s="76"/>
      <c r="M4718" s="76"/>
    </row>
    <row r="4719" spans="1:13" x14ac:dyDescent="0.5">
      <c r="A4719" s="88"/>
      <c r="H4719" s="76"/>
      <c r="I4719" s="76"/>
      <c r="M4719" s="76"/>
    </row>
    <row r="4720" spans="1:13" x14ac:dyDescent="0.5">
      <c r="A4720" s="88"/>
      <c r="H4720" s="76"/>
      <c r="I4720" s="76"/>
      <c r="M4720" s="76"/>
    </row>
    <row r="4721" spans="1:13" x14ac:dyDescent="0.5">
      <c r="A4721" s="88"/>
      <c r="H4721" s="76"/>
      <c r="I4721" s="76"/>
      <c r="M4721" s="76"/>
    </row>
    <row r="4722" spans="1:13" x14ac:dyDescent="0.5">
      <c r="A4722" s="88"/>
      <c r="H4722" s="76"/>
      <c r="I4722" s="76"/>
      <c r="M4722" s="76"/>
    </row>
    <row r="4723" spans="1:13" x14ac:dyDescent="0.5">
      <c r="A4723" s="88"/>
      <c r="H4723" s="76"/>
      <c r="I4723" s="76"/>
      <c r="M4723" s="76"/>
    </row>
    <row r="4724" spans="1:13" x14ac:dyDescent="0.5">
      <c r="A4724" s="88"/>
      <c r="H4724" s="76"/>
      <c r="I4724" s="76"/>
      <c r="M4724" s="76"/>
    </row>
    <row r="4725" spans="1:13" x14ac:dyDescent="0.5">
      <c r="A4725" s="88"/>
      <c r="H4725" s="76"/>
      <c r="I4725" s="76"/>
      <c r="M4725" s="76"/>
    </row>
    <row r="4726" spans="1:13" x14ac:dyDescent="0.5">
      <c r="A4726" s="88"/>
      <c r="H4726" s="76"/>
      <c r="I4726" s="76"/>
      <c r="M4726" s="76"/>
    </row>
    <row r="4727" spans="1:13" x14ac:dyDescent="0.5">
      <c r="A4727" s="88"/>
      <c r="H4727" s="76"/>
      <c r="I4727" s="76"/>
      <c r="M4727" s="76"/>
    </row>
    <row r="4728" spans="1:13" x14ac:dyDescent="0.5">
      <c r="A4728" s="88"/>
      <c r="H4728" s="76"/>
      <c r="I4728" s="76"/>
      <c r="M4728" s="76"/>
    </row>
    <row r="4729" spans="1:13" x14ac:dyDescent="0.5">
      <c r="A4729" s="88"/>
      <c r="H4729" s="76"/>
      <c r="I4729" s="76"/>
      <c r="M4729" s="76"/>
    </row>
    <row r="4730" spans="1:13" x14ac:dyDescent="0.5">
      <c r="A4730" s="88"/>
      <c r="H4730" s="76"/>
      <c r="I4730" s="76"/>
      <c r="M4730" s="76"/>
    </row>
    <row r="4731" spans="1:13" x14ac:dyDescent="0.5">
      <c r="A4731" s="88"/>
      <c r="H4731" s="76"/>
      <c r="I4731" s="76"/>
      <c r="M4731" s="76"/>
    </row>
    <row r="4732" spans="1:13" x14ac:dyDescent="0.5">
      <c r="A4732" s="88"/>
      <c r="H4732" s="76"/>
      <c r="I4732" s="76"/>
      <c r="M4732" s="76"/>
    </row>
    <row r="4733" spans="1:13" x14ac:dyDescent="0.5">
      <c r="A4733" s="88"/>
      <c r="H4733" s="76"/>
      <c r="I4733" s="76"/>
      <c r="M4733" s="76"/>
    </row>
    <row r="4734" spans="1:13" x14ac:dyDescent="0.5">
      <c r="A4734" s="88"/>
      <c r="H4734" s="76"/>
      <c r="I4734" s="76"/>
      <c r="M4734" s="76"/>
    </row>
    <row r="4735" spans="1:13" x14ac:dyDescent="0.5">
      <c r="A4735" s="88"/>
      <c r="H4735" s="76"/>
      <c r="I4735" s="76"/>
      <c r="M4735" s="76"/>
    </row>
    <row r="4736" spans="1:13" x14ac:dyDescent="0.5">
      <c r="A4736" s="88"/>
      <c r="H4736" s="76"/>
      <c r="I4736" s="76"/>
      <c r="M4736" s="76"/>
    </row>
    <row r="4737" spans="1:13" x14ac:dyDescent="0.5">
      <c r="A4737" s="88"/>
      <c r="H4737" s="76"/>
      <c r="I4737" s="76"/>
      <c r="M4737" s="76"/>
    </row>
    <row r="4738" spans="1:13" x14ac:dyDescent="0.5">
      <c r="A4738" s="88"/>
      <c r="H4738" s="76"/>
      <c r="I4738" s="76"/>
      <c r="M4738" s="76"/>
    </row>
    <row r="4739" spans="1:13" x14ac:dyDescent="0.5">
      <c r="A4739" s="88"/>
      <c r="H4739" s="76"/>
      <c r="I4739" s="76"/>
      <c r="M4739" s="76"/>
    </row>
    <row r="4740" spans="1:13" x14ac:dyDescent="0.5">
      <c r="A4740" s="88"/>
      <c r="H4740" s="76"/>
      <c r="I4740" s="76"/>
      <c r="M4740" s="76"/>
    </row>
    <row r="4741" spans="1:13" x14ac:dyDescent="0.5">
      <c r="A4741" s="88"/>
      <c r="H4741" s="76"/>
      <c r="I4741" s="76"/>
      <c r="M4741" s="76"/>
    </row>
    <row r="4742" spans="1:13" x14ac:dyDescent="0.5">
      <c r="A4742" s="88"/>
      <c r="H4742" s="76"/>
      <c r="I4742" s="76"/>
      <c r="M4742" s="76"/>
    </row>
    <row r="4743" spans="1:13" x14ac:dyDescent="0.5">
      <c r="A4743" s="88"/>
      <c r="H4743" s="76"/>
      <c r="I4743" s="76"/>
      <c r="M4743" s="76"/>
    </row>
    <row r="4744" spans="1:13" x14ac:dyDescent="0.5">
      <c r="A4744" s="88"/>
      <c r="H4744" s="76"/>
      <c r="I4744" s="76"/>
      <c r="M4744" s="76"/>
    </row>
    <row r="4745" spans="1:13" x14ac:dyDescent="0.5">
      <c r="A4745" s="88"/>
      <c r="H4745" s="76"/>
      <c r="I4745" s="76"/>
      <c r="M4745" s="76"/>
    </row>
    <row r="4746" spans="1:13" x14ac:dyDescent="0.5">
      <c r="A4746" s="88"/>
      <c r="H4746" s="76"/>
      <c r="I4746" s="76"/>
      <c r="M4746" s="76"/>
    </row>
    <row r="4747" spans="1:13" x14ac:dyDescent="0.5">
      <c r="A4747" s="88"/>
      <c r="H4747" s="76"/>
      <c r="I4747" s="76"/>
      <c r="M4747" s="76"/>
    </row>
    <row r="4748" spans="1:13" x14ac:dyDescent="0.5">
      <c r="A4748" s="88"/>
      <c r="H4748" s="76"/>
      <c r="I4748" s="76"/>
      <c r="M4748" s="76"/>
    </row>
    <row r="4749" spans="1:13" x14ac:dyDescent="0.5">
      <c r="A4749" s="88"/>
      <c r="H4749" s="76"/>
      <c r="I4749" s="76"/>
      <c r="M4749" s="76"/>
    </row>
    <row r="4750" spans="1:13" x14ac:dyDescent="0.5">
      <c r="A4750" s="88"/>
      <c r="H4750" s="76"/>
      <c r="I4750" s="76"/>
      <c r="M4750" s="76"/>
    </row>
    <row r="4751" spans="1:13" x14ac:dyDescent="0.5">
      <c r="A4751" s="88"/>
      <c r="H4751" s="76"/>
      <c r="I4751" s="76"/>
      <c r="M4751" s="76"/>
    </row>
    <row r="4752" spans="1:13" x14ac:dyDescent="0.5">
      <c r="A4752" s="88"/>
      <c r="H4752" s="76"/>
      <c r="I4752" s="76"/>
      <c r="M4752" s="76"/>
    </row>
    <row r="4753" spans="1:13" x14ac:dyDescent="0.5">
      <c r="A4753" s="88"/>
      <c r="H4753" s="76"/>
      <c r="I4753" s="76"/>
      <c r="M4753" s="76"/>
    </row>
    <row r="4754" spans="1:13" x14ac:dyDescent="0.5">
      <c r="A4754" s="88"/>
      <c r="H4754" s="76"/>
      <c r="I4754" s="76"/>
      <c r="M4754" s="76"/>
    </row>
    <row r="4755" spans="1:13" x14ac:dyDescent="0.5">
      <c r="A4755" s="88"/>
      <c r="H4755" s="76"/>
      <c r="I4755" s="76"/>
      <c r="M4755" s="76"/>
    </row>
    <row r="4756" spans="1:13" x14ac:dyDescent="0.5">
      <c r="A4756" s="88"/>
      <c r="H4756" s="76"/>
      <c r="I4756" s="76"/>
      <c r="M4756" s="76"/>
    </row>
    <row r="4757" spans="1:13" x14ac:dyDescent="0.5">
      <c r="A4757" s="88"/>
      <c r="H4757" s="76"/>
      <c r="I4757" s="76"/>
      <c r="M4757" s="76"/>
    </row>
    <row r="4758" spans="1:13" x14ac:dyDescent="0.5">
      <c r="A4758" s="88"/>
      <c r="H4758" s="76"/>
      <c r="I4758" s="76"/>
      <c r="M4758" s="76"/>
    </row>
    <row r="4759" spans="1:13" x14ac:dyDescent="0.5">
      <c r="A4759" s="88"/>
      <c r="H4759" s="76"/>
      <c r="I4759" s="76"/>
      <c r="M4759" s="76"/>
    </row>
    <row r="4760" spans="1:13" x14ac:dyDescent="0.5">
      <c r="A4760" s="88"/>
      <c r="H4760" s="76"/>
      <c r="I4760" s="76"/>
      <c r="M4760" s="76"/>
    </row>
    <row r="4761" spans="1:13" x14ac:dyDescent="0.5">
      <c r="A4761" s="88"/>
      <c r="H4761" s="76"/>
      <c r="I4761" s="76"/>
      <c r="M4761" s="76"/>
    </row>
    <row r="4762" spans="1:13" x14ac:dyDescent="0.5">
      <c r="A4762" s="88"/>
      <c r="H4762" s="76"/>
      <c r="I4762" s="76"/>
      <c r="M4762" s="76"/>
    </row>
    <row r="4763" spans="1:13" x14ac:dyDescent="0.5">
      <c r="A4763" s="88"/>
      <c r="H4763" s="76"/>
      <c r="I4763" s="76"/>
      <c r="M4763" s="76"/>
    </row>
    <row r="4764" spans="1:13" x14ac:dyDescent="0.5">
      <c r="A4764" s="88"/>
      <c r="H4764" s="76"/>
      <c r="I4764" s="76"/>
      <c r="M4764" s="76"/>
    </row>
    <row r="4765" spans="1:13" x14ac:dyDescent="0.5">
      <c r="A4765" s="88"/>
      <c r="H4765" s="76"/>
      <c r="I4765" s="76"/>
      <c r="M4765" s="76"/>
    </row>
    <row r="4766" spans="1:13" x14ac:dyDescent="0.5">
      <c r="A4766" s="88"/>
      <c r="H4766" s="76"/>
      <c r="I4766" s="76"/>
      <c r="M4766" s="76"/>
    </row>
    <row r="4767" spans="1:13" x14ac:dyDescent="0.5">
      <c r="A4767" s="88"/>
      <c r="H4767" s="76"/>
      <c r="I4767" s="76"/>
      <c r="M4767" s="76"/>
    </row>
    <row r="4768" spans="1:13" x14ac:dyDescent="0.5">
      <c r="A4768" s="88"/>
      <c r="H4768" s="76"/>
      <c r="I4768" s="76"/>
      <c r="M4768" s="76"/>
    </row>
    <row r="4769" spans="1:13" x14ac:dyDescent="0.5">
      <c r="A4769" s="88"/>
      <c r="H4769" s="76"/>
      <c r="I4769" s="76"/>
      <c r="M4769" s="76"/>
    </row>
    <row r="4770" spans="1:13" x14ac:dyDescent="0.5">
      <c r="A4770" s="88"/>
      <c r="H4770" s="76"/>
      <c r="I4770" s="76"/>
      <c r="M4770" s="76"/>
    </row>
    <row r="4771" spans="1:13" x14ac:dyDescent="0.5">
      <c r="A4771" s="88"/>
      <c r="H4771" s="76"/>
      <c r="I4771" s="76"/>
      <c r="M4771" s="76"/>
    </row>
    <row r="4772" spans="1:13" x14ac:dyDescent="0.5">
      <c r="A4772" s="88"/>
      <c r="H4772" s="76"/>
      <c r="I4772" s="76"/>
      <c r="M4772" s="76"/>
    </row>
    <row r="4773" spans="1:13" x14ac:dyDescent="0.5">
      <c r="A4773" s="88"/>
      <c r="H4773" s="76"/>
      <c r="I4773" s="76"/>
      <c r="M4773" s="76"/>
    </row>
    <row r="4774" spans="1:13" x14ac:dyDescent="0.5">
      <c r="A4774" s="88"/>
      <c r="H4774" s="76"/>
      <c r="I4774" s="76"/>
      <c r="M4774" s="76"/>
    </row>
    <row r="4775" spans="1:13" x14ac:dyDescent="0.5">
      <c r="A4775" s="88"/>
      <c r="H4775" s="76"/>
      <c r="I4775" s="76"/>
      <c r="M4775" s="76"/>
    </row>
    <row r="4776" spans="1:13" x14ac:dyDescent="0.5">
      <c r="A4776" s="88"/>
      <c r="H4776" s="76"/>
      <c r="I4776" s="76"/>
      <c r="M4776" s="76"/>
    </row>
    <row r="4777" spans="1:13" x14ac:dyDescent="0.5">
      <c r="A4777" s="88"/>
      <c r="H4777" s="76"/>
      <c r="I4777" s="76"/>
      <c r="M4777" s="76"/>
    </row>
    <row r="4778" spans="1:13" x14ac:dyDescent="0.5">
      <c r="A4778" s="88"/>
      <c r="H4778" s="76"/>
      <c r="I4778" s="76"/>
      <c r="M4778" s="76"/>
    </row>
    <row r="4779" spans="1:13" x14ac:dyDescent="0.5">
      <c r="A4779" s="88"/>
      <c r="H4779" s="76"/>
      <c r="I4779" s="76"/>
      <c r="M4779" s="76"/>
    </row>
    <row r="4780" spans="1:13" x14ac:dyDescent="0.5">
      <c r="A4780" s="88"/>
      <c r="H4780" s="76"/>
      <c r="I4780" s="76"/>
      <c r="M4780" s="76"/>
    </row>
    <row r="4781" spans="1:13" x14ac:dyDescent="0.5">
      <c r="A4781" s="88"/>
      <c r="H4781" s="76"/>
      <c r="I4781" s="76"/>
      <c r="M4781" s="76"/>
    </row>
    <row r="4782" spans="1:13" x14ac:dyDescent="0.5">
      <c r="A4782" s="88"/>
      <c r="H4782" s="76"/>
      <c r="I4782" s="76"/>
      <c r="M4782" s="76"/>
    </row>
    <row r="4783" spans="1:13" x14ac:dyDescent="0.5">
      <c r="A4783" s="88"/>
      <c r="H4783" s="76"/>
      <c r="I4783" s="76"/>
      <c r="M4783" s="76"/>
    </row>
    <row r="4784" spans="1:13" x14ac:dyDescent="0.5">
      <c r="A4784" s="88"/>
      <c r="H4784" s="76"/>
      <c r="I4784" s="76"/>
      <c r="M4784" s="76"/>
    </row>
    <row r="4785" spans="1:13" x14ac:dyDescent="0.5">
      <c r="A4785" s="88"/>
      <c r="H4785" s="76"/>
      <c r="I4785" s="76"/>
      <c r="M4785" s="76"/>
    </row>
    <row r="4786" spans="1:13" x14ac:dyDescent="0.5">
      <c r="A4786" s="88"/>
      <c r="H4786" s="76"/>
      <c r="I4786" s="76"/>
      <c r="M4786" s="76"/>
    </row>
    <row r="4787" spans="1:13" x14ac:dyDescent="0.5">
      <c r="A4787" s="88"/>
      <c r="H4787" s="76"/>
      <c r="I4787" s="76"/>
      <c r="M4787" s="76"/>
    </row>
    <row r="4788" spans="1:13" x14ac:dyDescent="0.5">
      <c r="A4788" s="88"/>
      <c r="H4788" s="76"/>
      <c r="I4788" s="76"/>
      <c r="M4788" s="76"/>
    </row>
    <row r="4789" spans="1:13" x14ac:dyDescent="0.5">
      <c r="A4789" s="88"/>
      <c r="H4789" s="91"/>
      <c r="I4789" s="76"/>
    </row>
    <row r="4790" spans="1:13" x14ac:dyDescent="0.5">
      <c r="A4790" s="88"/>
      <c r="H4790" s="91"/>
      <c r="I4790" s="76"/>
      <c r="M4790" s="91"/>
    </row>
    <row r="4791" spans="1:13" x14ac:dyDescent="0.5">
      <c r="A4791" s="88"/>
      <c r="H4791" s="76"/>
      <c r="I4791" s="76"/>
      <c r="M4791" s="76"/>
    </row>
    <row r="4792" spans="1:13" x14ac:dyDescent="0.5">
      <c r="A4792" s="88"/>
      <c r="H4792" s="76"/>
      <c r="I4792" s="76"/>
      <c r="M4792" s="76"/>
    </row>
    <row r="4793" spans="1:13" x14ac:dyDescent="0.5">
      <c r="A4793" s="88"/>
      <c r="H4793" s="76"/>
      <c r="I4793" s="76"/>
      <c r="M4793" s="76"/>
    </row>
    <row r="4794" spans="1:13" x14ac:dyDescent="0.5">
      <c r="A4794" s="88"/>
      <c r="H4794" s="76"/>
      <c r="I4794" s="76"/>
      <c r="M4794" s="76"/>
    </row>
    <row r="4795" spans="1:13" x14ac:dyDescent="0.5">
      <c r="A4795" s="88"/>
      <c r="H4795" s="76"/>
      <c r="I4795" s="76"/>
      <c r="M4795" s="76"/>
    </row>
    <row r="4796" spans="1:13" x14ac:dyDescent="0.5">
      <c r="A4796" s="88"/>
      <c r="H4796" s="76"/>
      <c r="I4796" s="76"/>
      <c r="M4796" s="76"/>
    </row>
    <row r="4797" spans="1:13" x14ac:dyDescent="0.5">
      <c r="A4797" s="88"/>
      <c r="H4797" s="76"/>
      <c r="I4797" s="76"/>
      <c r="M4797" s="76"/>
    </row>
    <row r="4798" spans="1:13" x14ac:dyDescent="0.5">
      <c r="A4798" s="88"/>
      <c r="H4798" s="76"/>
      <c r="I4798" s="76"/>
      <c r="M4798" s="76"/>
    </row>
    <row r="4799" spans="1:13" x14ac:dyDescent="0.5">
      <c r="A4799" s="88"/>
      <c r="H4799" s="76"/>
      <c r="I4799" s="76"/>
      <c r="M4799" s="76"/>
    </row>
    <row r="4800" spans="1:13" x14ac:dyDescent="0.5">
      <c r="A4800" s="88"/>
      <c r="H4800" s="76"/>
      <c r="I4800" s="76"/>
      <c r="M4800" s="76"/>
    </row>
    <row r="4801" spans="1:13" x14ac:dyDescent="0.5">
      <c r="A4801" s="88"/>
      <c r="H4801" s="76"/>
      <c r="I4801" s="76"/>
      <c r="M4801" s="76"/>
    </row>
    <row r="4802" spans="1:13" x14ac:dyDescent="0.5">
      <c r="A4802" s="88"/>
      <c r="H4802" s="76"/>
      <c r="I4802" s="76"/>
      <c r="M4802" s="76"/>
    </row>
    <row r="4803" spans="1:13" x14ac:dyDescent="0.5">
      <c r="A4803" s="88"/>
      <c r="H4803" s="76"/>
      <c r="I4803" s="76"/>
      <c r="M4803" s="76"/>
    </row>
    <row r="4804" spans="1:13" x14ac:dyDescent="0.5">
      <c r="A4804" s="88"/>
      <c r="H4804" s="76"/>
      <c r="I4804" s="76"/>
      <c r="M4804" s="76"/>
    </row>
    <row r="4805" spans="1:13" x14ac:dyDescent="0.5">
      <c r="A4805" s="88"/>
      <c r="H4805" s="76"/>
      <c r="I4805" s="76"/>
      <c r="M4805" s="76"/>
    </row>
    <row r="4806" spans="1:13" x14ac:dyDescent="0.5">
      <c r="A4806" s="88"/>
      <c r="H4806" s="76"/>
      <c r="I4806" s="76"/>
      <c r="M4806" s="76"/>
    </row>
    <row r="4807" spans="1:13" x14ac:dyDescent="0.5">
      <c r="A4807" s="88"/>
      <c r="H4807" s="76"/>
      <c r="I4807" s="76"/>
      <c r="M4807" s="76"/>
    </row>
    <row r="4808" spans="1:13" x14ac:dyDescent="0.5">
      <c r="A4808" s="88"/>
      <c r="H4808" s="76"/>
      <c r="I4808" s="76"/>
      <c r="M4808" s="76"/>
    </row>
    <row r="4809" spans="1:13" x14ac:dyDescent="0.5">
      <c r="A4809" s="88"/>
      <c r="H4809" s="76"/>
      <c r="I4809" s="76"/>
      <c r="M4809" s="76"/>
    </row>
    <row r="4810" spans="1:13" x14ac:dyDescent="0.5">
      <c r="A4810" s="88"/>
      <c r="H4810" s="76"/>
      <c r="I4810" s="76"/>
      <c r="M4810" s="76"/>
    </row>
    <row r="4811" spans="1:13" x14ac:dyDescent="0.5">
      <c r="A4811" s="88"/>
      <c r="H4811" s="76"/>
      <c r="I4811" s="76"/>
      <c r="M4811" s="76"/>
    </row>
    <row r="4812" spans="1:13" x14ac:dyDescent="0.5">
      <c r="A4812" s="88"/>
      <c r="H4812" s="76"/>
      <c r="I4812" s="76"/>
      <c r="M4812" s="76"/>
    </row>
    <row r="4813" spans="1:13" x14ac:dyDescent="0.5">
      <c r="A4813" s="88"/>
      <c r="H4813" s="76"/>
      <c r="I4813" s="76"/>
      <c r="M4813" s="76"/>
    </row>
    <row r="4814" spans="1:13" x14ac:dyDescent="0.5">
      <c r="A4814" s="88"/>
      <c r="H4814" s="76"/>
      <c r="I4814" s="76"/>
      <c r="M4814" s="76"/>
    </row>
    <row r="4815" spans="1:13" x14ac:dyDescent="0.5">
      <c r="A4815" s="88"/>
      <c r="H4815" s="76"/>
      <c r="I4815" s="76"/>
      <c r="M4815" s="76"/>
    </row>
    <row r="4816" spans="1:13" x14ac:dyDescent="0.5">
      <c r="A4816" s="88"/>
      <c r="H4816" s="76"/>
      <c r="I4816" s="76"/>
      <c r="M4816" s="76"/>
    </row>
    <row r="4817" spans="1:13" x14ac:dyDescent="0.5">
      <c r="A4817" s="88"/>
      <c r="H4817" s="76"/>
      <c r="I4817" s="76"/>
      <c r="M4817" s="76"/>
    </row>
    <row r="4818" spans="1:13" x14ac:dyDescent="0.5">
      <c r="A4818" s="88"/>
      <c r="H4818" s="76"/>
      <c r="I4818" s="76"/>
      <c r="M4818" s="76"/>
    </row>
    <row r="4819" spans="1:13" x14ac:dyDescent="0.5">
      <c r="A4819" s="88"/>
      <c r="H4819" s="76"/>
      <c r="I4819" s="76"/>
      <c r="M4819" s="76"/>
    </row>
    <row r="4820" spans="1:13" x14ac:dyDescent="0.5">
      <c r="A4820" s="88"/>
      <c r="H4820" s="76"/>
      <c r="I4820" s="76"/>
      <c r="M4820" s="76"/>
    </row>
    <row r="4821" spans="1:13" x14ac:dyDescent="0.5">
      <c r="A4821" s="88"/>
      <c r="H4821" s="76"/>
      <c r="I4821" s="76"/>
      <c r="M4821" s="76"/>
    </row>
    <row r="4822" spans="1:13" x14ac:dyDescent="0.5">
      <c r="A4822" s="88"/>
      <c r="H4822" s="76"/>
      <c r="I4822" s="76"/>
      <c r="M4822" s="76"/>
    </row>
    <row r="4823" spans="1:13" x14ac:dyDescent="0.5">
      <c r="A4823" s="88"/>
      <c r="H4823" s="76"/>
      <c r="I4823" s="76"/>
      <c r="M4823" s="76"/>
    </row>
    <row r="4824" spans="1:13" x14ac:dyDescent="0.5">
      <c r="A4824" s="88"/>
      <c r="H4824" s="76"/>
      <c r="I4824" s="76"/>
      <c r="M4824" s="76"/>
    </row>
    <row r="4825" spans="1:13" x14ac:dyDescent="0.5">
      <c r="A4825" s="88"/>
      <c r="H4825" s="76"/>
      <c r="I4825" s="76"/>
      <c r="M4825" s="76"/>
    </row>
    <row r="4826" spans="1:13" x14ac:dyDescent="0.5">
      <c r="A4826" s="88"/>
      <c r="H4826" s="76"/>
      <c r="I4826" s="76"/>
      <c r="M4826" s="76"/>
    </row>
    <row r="4827" spans="1:13" x14ac:dyDescent="0.5">
      <c r="A4827" s="88"/>
      <c r="H4827" s="76"/>
      <c r="I4827" s="76"/>
      <c r="M4827" s="76"/>
    </row>
    <row r="4828" spans="1:13" x14ac:dyDescent="0.5">
      <c r="A4828" s="88"/>
      <c r="H4828" s="76"/>
      <c r="I4828" s="76"/>
      <c r="M4828" s="76"/>
    </row>
    <row r="4829" spans="1:13" x14ac:dyDescent="0.5">
      <c r="A4829" s="88"/>
      <c r="H4829" s="76"/>
      <c r="I4829" s="76"/>
      <c r="M4829" s="76"/>
    </row>
    <row r="4830" spans="1:13" x14ac:dyDescent="0.5">
      <c r="A4830" s="88"/>
      <c r="H4830" s="76"/>
      <c r="I4830" s="76"/>
      <c r="M4830" s="76"/>
    </row>
    <row r="4831" spans="1:13" x14ac:dyDescent="0.5">
      <c r="A4831" s="88"/>
      <c r="H4831" s="76"/>
      <c r="I4831" s="76"/>
      <c r="M4831" s="76"/>
    </row>
    <row r="4832" spans="1:13" x14ac:dyDescent="0.5">
      <c r="A4832" s="88"/>
      <c r="H4832" s="76"/>
      <c r="I4832" s="76"/>
      <c r="M4832" s="76"/>
    </row>
    <row r="4833" spans="1:13" x14ac:dyDescent="0.5">
      <c r="A4833" s="88"/>
      <c r="H4833" s="76"/>
      <c r="I4833" s="76"/>
      <c r="M4833" s="76"/>
    </row>
    <row r="4834" spans="1:13" x14ac:dyDescent="0.5">
      <c r="A4834" s="88"/>
      <c r="H4834" s="76"/>
      <c r="I4834" s="76"/>
      <c r="M4834" s="76"/>
    </row>
    <row r="4835" spans="1:13" x14ac:dyDescent="0.5">
      <c r="A4835" s="88"/>
      <c r="H4835" s="76"/>
      <c r="I4835" s="76"/>
      <c r="M4835" s="76"/>
    </row>
    <row r="4836" spans="1:13" x14ac:dyDescent="0.5">
      <c r="A4836" s="88"/>
      <c r="H4836" s="76"/>
      <c r="I4836" s="76"/>
      <c r="M4836" s="76"/>
    </row>
    <row r="4837" spans="1:13" x14ac:dyDescent="0.5">
      <c r="A4837" s="88"/>
      <c r="H4837" s="76"/>
      <c r="I4837" s="76"/>
      <c r="M4837" s="76"/>
    </row>
    <row r="4838" spans="1:13" x14ac:dyDescent="0.5">
      <c r="A4838" s="88"/>
      <c r="H4838" s="76"/>
      <c r="I4838" s="76"/>
      <c r="M4838" s="76"/>
    </row>
    <row r="4839" spans="1:13" x14ac:dyDescent="0.5">
      <c r="A4839" s="88"/>
      <c r="H4839" s="76"/>
      <c r="I4839" s="76"/>
      <c r="M4839" s="76"/>
    </row>
    <row r="4840" spans="1:13" x14ac:dyDescent="0.5">
      <c r="A4840" s="88"/>
      <c r="H4840" s="76"/>
      <c r="I4840" s="76"/>
      <c r="M4840" s="76"/>
    </row>
    <row r="4841" spans="1:13" x14ac:dyDescent="0.5">
      <c r="A4841" s="88"/>
      <c r="H4841" s="76"/>
      <c r="I4841" s="76"/>
      <c r="M4841" s="76"/>
    </row>
    <row r="4842" spans="1:13" x14ac:dyDescent="0.5">
      <c r="A4842" s="88"/>
      <c r="H4842" s="76"/>
      <c r="I4842" s="76"/>
      <c r="M4842" s="76"/>
    </row>
    <row r="4843" spans="1:13" x14ac:dyDescent="0.5">
      <c r="A4843" s="88"/>
      <c r="H4843" s="76"/>
      <c r="I4843" s="76"/>
      <c r="M4843" s="76"/>
    </row>
    <row r="4844" spans="1:13" x14ac:dyDescent="0.5">
      <c r="A4844" s="88"/>
      <c r="H4844" s="76"/>
      <c r="I4844" s="76"/>
      <c r="M4844" s="76"/>
    </row>
    <row r="4845" spans="1:13" x14ac:dyDescent="0.5">
      <c r="A4845" s="88"/>
      <c r="H4845" s="76"/>
      <c r="I4845" s="76"/>
      <c r="M4845" s="76"/>
    </row>
    <row r="4846" spans="1:13" x14ac:dyDescent="0.5">
      <c r="A4846" s="88"/>
      <c r="H4846" s="76"/>
      <c r="I4846" s="76"/>
      <c r="M4846" s="76"/>
    </row>
    <row r="4847" spans="1:13" x14ac:dyDescent="0.5">
      <c r="A4847" s="88"/>
      <c r="H4847" s="76"/>
      <c r="I4847" s="76"/>
      <c r="M4847" s="76"/>
    </row>
    <row r="4848" spans="1:13" x14ac:dyDescent="0.5">
      <c r="A4848" s="88"/>
      <c r="H4848" s="76"/>
      <c r="I4848" s="76"/>
      <c r="M4848" s="76"/>
    </row>
    <row r="4849" spans="1:13" x14ac:dyDescent="0.5">
      <c r="A4849" s="88"/>
      <c r="H4849" s="76"/>
      <c r="I4849" s="76"/>
      <c r="M4849" s="76"/>
    </row>
    <row r="4850" spans="1:13" x14ac:dyDescent="0.5">
      <c r="A4850" s="88"/>
      <c r="H4850" s="76"/>
      <c r="I4850" s="76"/>
      <c r="M4850" s="76"/>
    </row>
    <row r="4851" spans="1:13" x14ac:dyDescent="0.5">
      <c r="A4851" s="88"/>
      <c r="H4851" s="76"/>
      <c r="I4851" s="76"/>
      <c r="M4851" s="76"/>
    </row>
    <row r="4852" spans="1:13" x14ac:dyDescent="0.5">
      <c r="A4852" s="88"/>
      <c r="H4852" s="76"/>
      <c r="I4852" s="76"/>
      <c r="M4852" s="76"/>
    </row>
    <row r="4853" spans="1:13" x14ac:dyDescent="0.5">
      <c r="A4853" s="88"/>
      <c r="H4853" s="76"/>
      <c r="I4853" s="76"/>
      <c r="M4853" s="76"/>
    </row>
    <row r="4854" spans="1:13" x14ac:dyDescent="0.5">
      <c r="A4854" s="88"/>
      <c r="H4854" s="76"/>
      <c r="I4854" s="76"/>
      <c r="M4854" s="76"/>
    </row>
    <row r="4855" spans="1:13" x14ac:dyDescent="0.5">
      <c r="A4855" s="88"/>
      <c r="H4855" s="76"/>
      <c r="I4855" s="76"/>
      <c r="M4855" s="76"/>
    </row>
    <row r="4856" spans="1:13" x14ac:dyDescent="0.5">
      <c r="A4856" s="88"/>
      <c r="H4856" s="76"/>
      <c r="I4856" s="76"/>
      <c r="M4856" s="76"/>
    </row>
    <row r="4857" spans="1:13" x14ac:dyDescent="0.5">
      <c r="A4857" s="88"/>
      <c r="H4857" s="76"/>
      <c r="I4857" s="76"/>
      <c r="M4857" s="76"/>
    </row>
    <row r="4858" spans="1:13" x14ac:dyDescent="0.5">
      <c r="A4858" s="88"/>
      <c r="H4858" s="76"/>
      <c r="I4858" s="76"/>
      <c r="M4858" s="76"/>
    </row>
    <row r="4859" spans="1:13" x14ac:dyDescent="0.5">
      <c r="A4859" s="88"/>
      <c r="H4859" s="76"/>
      <c r="I4859" s="76"/>
      <c r="M4859" s="76"/>
    </row>
    <row r="4860" spans="1:13" x14ac:dyDescent="0.5">
      <c r="A4860" s="88"/>
      <c r="H4860" s="76"/>
      <c r="I4860" s="76"/>
      <c r="M4860" s="76"/>
    </row>
    <row r="4861" spans="1:13" x14ac:dyDescent="0.5">
      <c r="A4861" s="88"/>
      <c r="H4861" s="76"/>
      <c r="I4861" s="76"/>
      <c r="M4861" s="76"/>
    </row>
    <row r="4862" spans="1:13" x14ac:dyDescent="0.5">
      <c r="A4862" s="88"/>
      <c r="H4862" s="76"/>
      <c r="I4862" s="76"/>
      <c r="M4862" s="76"/>
    </row>
    <row r="4863" spans="1:13" x14ac:dyDescent="0.5">
      <c r="A4863" s="88"/>
      <c r="H4863" s="76"/>
      <c r="I4863" s="76"/>
      <c r="M4863" s="76"/>
    </row>
    <row r="4864" spans="1:13" x14ac:dyDescent="0.5">
      <c r="A4864" s="88"/>
      <c r="H4864" s="76"/>
      <c r="I4864" s="76"/>
      <c r="M4864" s="76"/>
    </row>
    <row r="4865" spans="1:13" x14ac:dyDescent="0.5">
      <c r="A4865" s="88"/>
      <c r="H4865" s="76"/>
      <c r="I4865" s="76"/>
      <c r="M4865" s="76"/>
    </row>
    <row r="4866" spans="1:13" x14ac:dyDescent="0.5">
      <c r="A4866" s="88"/>
      <c r="H4866" s="76"/>
      <c r="I4866" s="76"/>
      <c r="M4866" s="76"/>
    </row>
    <row r="4867" spans="1:13" x14ac:dyDescent="0.5">
      <c r="A4867" s="88"/>
      <c r="H4867" s="76"/>
      <c r="I4867" s="76"/>
      <c r="M4867" s="76"/>
    </row>
    <row r="4868" spans="1:13" x14ac:dyDescent="0.5">
      <c r="A4868" s="88"/>
      <c r="H4868" s="76"/>
      <c r="I4868" s="76"/>
      <c r="M4868" s="76"/>
    </row>
    <row r="4869" spans="1:13" x14ac:dyDescent="0.5">
      <c r="A4869" s="88"/>
      <c r="H4869" s="76"/>
      <c r="I4869" s="76"/>
      <c r="M4869" s="76"/>
    </row>
    <row r="4870" spans="1:13" x14ac:dyDescent="0.5">
      <c r="A4870" s="88"/>
      <c r="H4870" s="76"/>
      <c r="I4870" s="76"/>
      <c r="M4870" s="76"/>
    </row>
    <row r="4871" spans="1:13" x14ac:dyDescent="0.5">
      <c r="A4871" s="88"/>
      <c r="H4871" s="76"/>
      <c r="I4871" s="76"/>
      <c r="M4871" s="76"/>
    </row>
    <row r="4872" spans="1:13" x14ac:dyDescent="0.5">
      <c r="A4872" s="88"/>
      <c r="H4872" s="76"/>
      <c r="I4872" s="76"/>
      <c r="M4872" s="76"/>
    </row>
    <row r="4873" spans="1:13" x14ac:dyDescent="0.5">
      <c r="A4873" s="88"/>
      <c r="H4873" s="76"/>
      <c r="I4873" s="76"/>
      <c r="M4873" s="76"/>
    </row>
    <row r="4874" spans="1:13" x14ac:dyDescent="0.5">
      <c r="A4874" s="88"/>
      <c r="H4874" s="76"/>
      <c r="I4874" s="76"/>
      <c r="M4874" s="76"/>
    </row>
    <row r="4875" spans="1:13" x14ac:dyDescent="0.5">
      <c r="A4875" s="88"/>
      <c r="H4875" s="76"/>
      <c r="I4875" s="76"/>
      <c r="M4875" s="76"/>
    </row>
    <row r="4876" spans="1:13" x14ac:dyDescent="0.5">
      <c r="A4876" s="88"/>
      <c r="H4876" s="76"/>
      <c r="I4876" s="76"/>
      <c r="M4876" s="76"/>
    </row>
    <row r="4877" spans="1:13" x14ac:dyDescent="0.5">
      <c r="A4877" s="88"/>
      <c r="H4877" s="76"/>
      <c r="I4877" s="76"/>
      <c r="M4877" s="76"/>
    </row>
    <row r="4878" spans="1:13" x14ac:dyDescent="0.5">
      <c r="A4878" s="88"/>
      <c r="H4878" s="76"/>
      <c r="I4878" s="76"/>
      <c r="M4878" s="76"/>
    </row>
    <row r="4879" spans="1:13" x14ac:dyDescent="0.5">
      <c r="A4879" s="88"/>
      <c r="H4879" s="76"/>
      <c r="I4879" s="76"/>
      <c r="M4879" s="76"/>
    </row>
    <row r="4880" spans="1:13" x14ac:dyDescent="0.5">
      <c r="A4880" s="88"/>
      <c r="H4880" s="76"/>
      <c r="I4880" s="76"/>
      <c r="M4880" s="76"/>
    </row>
    <row r="4881" spans="1:13" x14ac:dyDescent="0.5">
      <c r="A4881" s="88"/>
      <c r="H4881" s="76"/>
      <c r="I4881" s="76"/>
      <c r="M4881" s="76"/>
    </row>
    <row r="4882" spans="1:13" x14ac:dyDescent="0.5">
      <c r="A4882" s="88"/>
      <c r="H4882" s="76"/>
      <c r="I4882" s="76"/>
      <c r="M4882" s="76"/>
    </row>
    <row r="4883" spans="1:13" x14ac:dyDescent="0.5">
      <c r="A4883" s="88"/>
      <c r="H4883" s="76"/>
      <c r="I4883" s="76"/>
      <c r="M4883" s="76"/>
    </row>
    <row r="4884" spans="1:13" x14ac:dyDescent="0.5">
      <c r="A4884" s="88"/>
      <c r="H4884" s="76"/>
      <c r="I4884" s="76"/>
      <c r="M4884" s="76"/>
    </row>
    <row r="4885" spans="1:13" x14ac:dyDescent="0.5">
      <c r="A4885" s="88"/>
      <c r="H4885" s="76"/>
      <c r="I4885" s="76"/>
      <c r="M4885" s="76"/>
    </row>
    <row r="4886" spans="1:13" x14ac:dyDescent="0.5">
      <c r="A4886" s="88"/>
      <c r="H4886" s="76"/>
      <c r="I4886" s="76"/>
      <c r="M4886" s="76"/>
    </row>
    <row r="4887" spans="1:13" x14ac:dyDescent="0.5">
      <c r="A4887" s="88"/>
      <c r="H4887" s="76"/>
      <c r="I4887" s="76"/>
      <c r="M4887" s="76"/>
    </row>
    <row r="4888" spans="1:13" x14ac:dyDescent="0.5">
      <c r="A4888" s="88"/>
      <c r="H4888" s="76"/>
      <c r="I4888" s="76"/>
      <c r="M4888" s="76"/>
    </row>
    <row r="4889" spans="1:13" x14ac:dyDescent="0.5">
      <c r="A4889" s="88"/>
      <c r="H4889" s="76"/>
      <c r="I4889" s="76"/>
      <c r="M4889" s="76"/>
    </row>
    <row r="4890" spans="1:13" x14ac:dyDescent="0.5">
      <c r="A4890" s="88"/>
      <c r="H4890" s="76"/>
      <c r="I4890" s="76"/>
      <c r="M4890" s="76"/>
    </row>
    <row r="4891" spans="1:13" x14ac:dyDescent="0.5">
      <c r="A4891" s="88"/>
      <c r="H4891" s="76"/>
      <c r="I4891" s="76"/>
      <c r="M4891" s="76"/>
    </row>
    <row r="4892" spans="1:13" x14ac:dyDescent="0.5">
      <c r="A4892" s="88"/>
      <c r="H4892" s="76"/>
      <c r="I4892" s="76"/>
      <c r="M4892" s="76"/>
    </row>
    <row r="4893" spans="1:13" x14ac:dyDescent="0.5">
      <c r="A4893" s="88"/>
      <c r="H4893" s="76"/>
      <c r="I4893" s="76"/>
      <c r="M4893" s="76"/>
    </row>
    <row r="4894" spans="1:13" x14ac:dyDescent="0.5">
      <c r="A4894" s="88"/>
      <c r="H4894" s="76"/>
      <c r="I4894" s="76"/>
      <c r="M4894" s="76"/>
    </row>
    <row r="4895" spans="1:13" x14ac:dyDescent="0.5">
      <c r="A4895" s="88"/>
      <c r="H4895" s="76"/>
      <c r="I4895" s="76"/>
      <c r="M4895" s="76"/>
    </row>
    <row r="4896" spans="1:13" x14ac:dyDescent="0.5">
      <c r="A4896" s="88"/>
      <c r="H4896" s="76"/>
      <c r="I4896" s="76"/>
      <c r="M4896" s="76"/>
    </row>
    <row r="4897" spans="1:13" x14ac:dyDescent="0.5">
      <c r="A4897" s="88"/>
      <c r="H4897" s="76"/>
      <c r="I4897" s="76"/>
      <c r="M4897" s="76"/>
    </row>
    <row r="4898" spans="1:13" x14ac:dyDescent="0.5">
      <c r="A4898" s="88"/>
      <c r="H4898" s="76"/>
      <c r="I4898" s="76"/>
      <c r="M4898" s="76"/>
    </row>
    <row r="4899" spans="1:13" x14ac:dyDescent="0.5">
      <c r="A4899" s="88"/>
      <c r="H4899" s="76"/>
      <c r="I4899" s="76"/>
      <c r="M4899" s="76"/>
    </row>
    <row r="4900" spans="1:13" x14ac:dyDescent="0.5">
      <c r="A4900" s="88"/>
      <c r="H4900" s="76"/>
      <c r="I4900" s="76"/>
      <c r="M4900" s="76"/>
    </row>
    <row r="4901" spans="1:13" x14ac:dyDescent="0.5">
      <c r="A4901" s="88"/>
      <c r="H4901" s="76"/>
      <c r="I4901" s="76"/>
      <c r="M4901" s="76"/>
    </row>
    <row r="4902" spans="1:13" x14ac:dyDescent="0.5">
      <c r="A4902" s="88"/>
      <c r="H4902" s="76"/>
      <c r="I4902" s="76"/>
      <c r="M4902" s="76"/>
    </row>
    <row r="4903" spans="1:13" x14ac:dyDescent="0.5">
      <c r="A4903" s="88"/>
      <c r="H4903" s="76"/>
      <c r="I4903" s="76"/>
      <c r="M4903" s="76"/>
    </row>
    <row r="4904" spans="1:13" x14ac:dyDescent="0.5">
      <c r="A4904" s="88"/>
      <c r="H4904" s="76"/>
      <c r="I4904" s="76"/>
      <c r="M4904" s="76"/>
    </row>
    <row r="4905" spans="1:13" x14ac:dyDescent="0.5">
      <c r="A4905" s="88"/>
      <c r="H4905" s="76"/>
      <c r="I4905" s="76"/>
      <c r="M4905" s="76"/>
    </row>
    <row r="4906" spans="1:13" x14ac:dyDescent="0.5">
      <c r="A4906" s="88"/>
      <c r="H4906" s="76"/>
      <c r="I4906" s="76"/>
      <c r="M4906" s="76"/>
    </row>
    <row r="4907" spans="1:13" x14ac:dyDescent="0.5">
      <c r="A4907" s="88"/>
      <c r="H4907" s="76"/>
      <c r="I4907" s="76"/>
      <c r="M4907" s="76"/>
    </row>
    <row r="4908" spans="1:13" x14ac:dyDescent="0.5">
      <c r="A4908" s="88"/>
      <c r="H4908" s="76"/>
      <c r="I4908" s="76"/>
      <c r="M4908" s="76"/>
    </row>
    <row r="4909" spans="1:13" x14ac:dyDescent="0.5">
      <c r="A4909" s="88"/>
      <c r="H4909" s="76"/>
      <c r="I4909" s="76"/>
      <c r="M4909" s="76"/>
    </row>
    <row r="4910" spans="1:13" x14ac:dyDescent="0.5">
      <c r="A4910" s="88"/>
      <c r="H4910" s="76"/>
      <c r="I4910" s="76"/>
      <c r="M4910" s="76"/>
    </row>
    <row r="4911" spans="1:13" x14ac:dyDescent="0.5">
      <c r="A4911" s="88"/>
      <c r="H4911" s="76"/>
      <c r="I4911" s="76"/>
      <c r="M4911" s="76"/>
    </row>
    <row r="4912" spans="1:13" x14ac:dyDescent="0.5">
      <c r="A4912" s="88"/>
      <c r="H4912" s="76"/>
      <c r="I4912" s="76"/>
      <c r="M4912" s="76"/>
    </row>
    <row r="4913" spans="1:13" x14ac:dyDescent="0.5">
      <c r="A4913" s="88"/>
      <c r="H4913" s="76"/>
      <c r="I4913" s="76"/>
      <c r="M4913" s="76"/>
    </row>
    <row r="4914" spans="1:13" x14ac:dyDescent="0.5">
      <c r="A4914" s="88"/>
      <c r="H4914" s="76"/>
      <c r="I4914" s="76"/>
      <c r="M4914" s="76"/>
    </row>
    <row r="4915" spans="1:13" x14ac:dyDescent="0.5">
      <c r="A4915" s="88"/>
      <c r="H4915" s="76"/>
      <c r="I4915" s="76"/>
      <c r="M4915" s="76"/>
    </row>
    <row r="4916" spans="1:13" x14ac:dyDescent="0.5">
      <c r="A4916" s="88"/>
      <c r="H4916" s="76"/>
      <c r="I4916" s="76"/>
      <c r="M4916" s="76"/>
    </row>
    <row r="4917" spans="1:13" x14ac:dyDescent="0.5">
      <c r="A4917" s="88"/>
      <c r="H4917" s="76"/>
      <c r="I4917" s="76"/>
      <c r="M4917" s="76"/>
    </row>
    <row r="4918" spans="1:13" x14ac:dyDescent="0.5">
      <c r="A4918" s="88"/>
      <c r="H4918" s="76"/>
      <c r="I4918" s="76"/>
      <c r="M4918" s="76"/>
    </row>
    <row r="4919" spans="1:13" x14ac:dyDescent="0.5">
      <c r="A4919" s="88"/>
      <c r="H4919" s="76"/>
      <c r="I4919" s="76"/>
      <c r="M4919" s="76"/>
    </row>
    <row r="4920" spans="1:13" x14ac:dyDescent="0.5">
      <c r="A4920" s="88"/>
      <c r="H4920" s="76"/>
      <c r="I4920" s="76"/>
      <c r="M4920" s="76"/>
    </row>
    <row r="4921" spans="1:13" x14ac:dyDescent="0.5">
      <c r="A4921" s="88"/>
      <c r="H4921" s="76"/>
      <c r="I4921" s="76"/>
      <c r="M4921" s="76"/>
    </row>
    <row r="4922" spans="1:13" x14ac:dyDescent="0.5">
      <c r="A4922" s="88"/>
      <c r="H4922" s="76"/>
      <c r="I4922" s="76"/>
      <c r="M4922" s="76"/>
    </row>
    <row r="4923" spans="1:13" x14ac:dyDescent="0.5">
      <c r="A4923" s="88"/>
      <c r="H4923" s="76"/>
      <c r="I4923" s="76"/>
      <c r="M4923" s="76"/>
    </row>
    <row r="4924" spans="1:13" x14ac:dyDescent="0.5">
      <c r="A4924" s="88"/>
      <c r="H4924" s="76"/>
      <c r="I4924" s="76"/>
      <c r="M4924" s="76"/>
    </row>
    <row r="4925" spans="1:13" x14ac:dyDescent="0.5">
      <c r="A4925" s="88"/>
      <c r="H4925" s="76"/>
      <c r="I4925" s="76"/>
      <c r="M4925" s="76"/>
    </row>
    <row r="4926" spans="1:13" x14ac:dyDescent="0.5">
      <c r="A4926" s="88"/>
      <c r="H4926" s="76"/>
      <c r="I4926" s="76"/>
      <c r="M4926" s="76"/>
    </row>
    <row r="4927" spans="1:13" x14ac:dyDescent="0.5">
      <c r="A4927" s="88"/>
      <c r="H4927" s="76"/>
      <c r="I4927" s="76"/>
      <c r="M4927" s="76"/>
    </row>
    <row r="4928" spans="1:13" x14ac:dyDescent="0.5">
      <c r="A4928" s="88"/>
      <c r="H4928" s="76"/>
      <c r="I4928" s="76"/>
      <c r="M4928" s="76"/>
    </row>
    <row r="4929" spans="1:13" x14ac:dyDescent="0.5">
      <c r="A4929" s="88"/>
      <c r="H4929" s="76"/>
      <c r="I4929" s="76"/>
      <c r="M4929" s="76"/>
    </row>
    <row r="4930" spans="1:13" x14ac:dyDescent="0.5">
      <c r="A4930" s="88"/>
      <c r="H4930" s="76"/>
      <c r="I4930" s="76"/>
      <c r="M4930" s="76"/>
    </row>
    <row r="4931" spans="1:13" x14ac:dyDescent="0.5">
      <c r="A4931" s="88"/>
      <c r="H4931" s="76"/>
      <c r="I4931" s="76"/>
      <c r="M4931" s="76"/>
    </row>
    <row r="4932" spans="1:13" x14ac:dyDescent="0.5">
      <c r="A4932" s="88"/>
      <c r="H4932" s="76"/>
      <c r="I4932" s="76"/>
      <c r="M4932" s="76"/>
    </row>
    <row r="4933" spans="1:13" x14ac:dyDescent="0.5">
      <c r="A4933" s="88"/>
      <c r="H4933" s="76"/>
      <c r="I4933" s="76"/>
      <c r="M4933" s="76"/>
    </row>
    <row r="4934" spans="1:13" x14ac:dyDescent="0.5">
      <c r="A4934" s="88"/>
      <c r="H4934" s="76"/>
      <c r="I4934" s="76"/>
      <c r="M4934" s="76"/>
    </row>
    <row r="4935" spans="1:13" x14ac:dyDescent="0.5">
      <c r="A4935" s="88"/>
      <c r="H4935" s="76"/>
      <c r="I4935" s="76"/>
      <c r="M4935" s="76"/>
    </row>
    <row r="4936" spans="1:13" x14ac:dyDescent="0.5">
      <c r="A4936" s="88"/>
      <c r="H4936" s="76"/>
      <c r="I4936" s="76"/>
      <c r="M4936" s="76"/>
    </row>
    <row r="4937" spans="1:13" x14ac:dyDescent="0.5">
      <c r="A4937" s="88"/>
      <c r="H4937" s="76"/>
      <c r="I4937" s="76"/>
      <c r="M4937" s="76"/>
    </row>
    <row r="4938" spans="1:13" x14ac:dyDescent="0.5">
      <c r="A4938" s="88"/>
      <c r="H4938" s="76"/>
      <c r="I4938" s="76"/>
      <c r="M4938" s="76"/>
    </row>
    <row r="4939" spans="1:13" x14ac:dyDescent="0.5">
      <c r="A4939" s="88"/>
      <c r="H4939" s="76"/>
      <c r="I4939" s="76"/>
      <c r="M4939" s="76"/>
    </row>
    <row r="4940" spans="1:13" x14ac:dyDescent="0.5">
      <c r="A4940" s="88"/>
      <c r="H4940" s="76"/>
      <c r="I4940" s="76"/>
      <c r="M4940" s="76"/>
    </row>
    <row r="4941" spans="1:13" x14ac:dyDescent="0.5">
      <c r="A4941" s="88"/>
      <c r="H4941" s="76"/>
      <c r="I4941" s="76"/>
      <c r="M4941" s="76"/>
    </row>
    <row r="4942" spans="1:13" x14ac:dyDescent="0.5">
      <c r="A4942" s="88"/>
      <c r="H4942" s="76"/>
      <c r="I4942" s="76"/>
      <c r="M4942" s="76"/>
    </row>
    <row r="4943" spans="1:13" x14ac:dyDescent="0.5">
      <c r="A4943" s="88"/>
      <c r="H4943" s="76"/>
      <c r="I4943" s="76"/>
      <c r="M4943" s="76"/>
    </row>
    <row r="4944" spans="1:13" x14ac:dyDescent="0.5">
      <c r="A4944" s="88"/>
      <c r="H4944" s="76"/>
      <c r="I4944" s="76"/>
      <c r="M4944" s="76"/>
    </row>
    <row r="4945" spans="1:13" x14ac:dyDescent="0.5">
      <c r="A4945" s="88"/>
      <c r="H4945" s="76"/>
      <c r="I4945" s="76"/>
      <c r="M4945" s="76"/>
    </row>
    <row r="4946" spans="1:13" x14ac:dyDescent="0.5">
      <c r="A4946" s="88"/>
      <c r="H4946" s="76"/>
      <c r="I4946" s="76"/>
      <c r="M4946" s="76"/>
    </row>
    <row r="4947" spans="1:13" x14ac:dyDescent="0.5">
      <c r="A4947" s="88"/>
      <c r="H4947" s="76"/>
      <c r="I4947" s="76"/>
      <c r="M4947" s="76"/>
    </row>
    <row r="4948" spans="1:13" x14ac:dyDescent="0.5">
      <c r="A4948" s="88"/>
      <c r="H4948" s="76"/>
      <c r="I4948" s="76"/>
      <c r="M4948" s="76"/>
    </row>
    <row r="4949" spans="1:13" x14ac:dyDescent="0.5">
      <c r="A4949" s="88"/>
      <c r="H4949" s="76"/>
      <c r="I4949" s="76"/>
      <c r="M4949" s="76"/>
    </row>
    <row r="4950" spans="1:13" x14ac:dyDescent="0.5">
      <c r="A4950" s="88"/>
      <c r="H4950" s="76"/>
      <c r="I4950" s="76"/>
      <c r="M4950" s="76"/>
    </row>
    <row r="4951" spans="1:13" x14ac:dyDescent="0.5">
      <c r="A4951" s="88"/>
      <c r="H4951" s="76"/>
      <c r="I4951" s="76"/>
      <c r="M4951" s="76"/>
    </row>
    <row r="4952" spans="1:13" x14ac:dyDescent="0.5">
      <c r="A4952" s="88"/>
      <c r="H4952" s="76"/>
      <c r="I4952" s="76"/>
      <c r="M4952" s="76"/>
    </row>
    <row r="4953" spans="1:13" x14ac:dyDescent="0.5">
      <c r="A4953" s="88"/>
      <c r="H4953" s="76"/>
      <c r="I4953" s="76"/>
      <c r="M4953" s="76"/>
    </row>
    <row r="4954" spans="1:13" x14ac:dyDescent="0.5">
      <c r="A4954" s="88"/>
      <c r="H4954" s="76"/>
      <c r="I4954" s="76"/>
      <c r="M4954" s="76"/>
    </row>
    <row r="4955" spans="1:13" x14ac:dyDescent="0.5">
      <c r="A4955" s="88"/>
      <c r="H4955" s="76"/>
      <c r="I4955" s="76"/>
      <c r="M4955" s="76"/>
    </row>
    <row r="4956" spans="1:13" x14ac:dyDescent="0.5">
      <c r="A4956" s="88"/>
      <c r="H4956" s="76"/>
      <c r="I4956" s="76"/>
      <c r="M4956" s="76"/>
    </row>
    <row r="4957" spans="1:13" x14ac:dyDescent="0.5">
      <c r="A4957" s="88"/>
      <c r="H4957" s="91"/>
      <c r="I4957" s="76"/>
      <c r="M4957" s="76"/>
    </row>
    <row r="4958" spans="1:13" x14ac:dyDescent="0.5">
      <c r="A4958" s="88"/>
      <c r="H4958" s="76"/>
      <c r="I4958" s="76"/>
      <c r="M4958" s="76"/>
    </row>
    <row r="4959" spans="1:13" x14ac:dyDescent="0.5">
      <c r="A4959" s="88"/>
      <c r="H4959" s="76"/>
      <c r="I4959" s="76"/>
      <c r="M4959" s="76"/>
    </row>
    <row r="4960" spans="1:13" x14ac:dyDescent="0.5">
      <c r="A4960" s="88"/>
      <c r="H4960" s="76"/>
      <c r="I4960" s="76"/>
      <c r="M4960" s="76"/>
    </row>
    <row r="4961" spans="1:13" x14ac:dyDescent="0.5">
      <c r="A4961" s="88"/>
      <c r="H4961" s="76"/>
      <c r="I4961" s="76"/>
      <c r="M4961" s="76"/>
    </row>
    <row r="4962" spans="1:13" x14ac:dyDescent="0.5">
      <c r="A4962" s="88"/>
      <c r="H4962" s="76"/>
      <c r="I4962" s="76"/>
      <c r="M4962" s="76"/>
    </row>
    <row r="4963" spans="1:13" x14ac:dyDescent="0.5">
      <c r="A4963" s="88"/>
      <c r="H4963" s="76"/>
      <c r="I4963" s="76"/>
      <c r="M4963" s="76"/>
    </row>
    <row r="4964" spans="1:13" x14ac:dyDescent="0.5">
      <c r="A4964" s="88"/>
      <c r="H4964" s="76"/>
      <c r="I4964" s="76"/>
      <c r="M4964" s="76"/>
    </row>
    <row r="4965" spans="1:13" x14ac:dyDescent="0.5">
      <c r="A4965" s="88"/>
      <c r="H4965" s="76"/>
      <c r="I4965" s="76"/>
      <c r="M4965" s="76"/>
    </row>
    <row r="4966" spans="1:13" x14ac:dyDescent="0.5">
      <c r="A4966" s="88"/>
      <c r="H4966" s="76"/>
      <c r="I4966" s="76"/>
      <c r="M4966" s="76"/>
    </row>
    <row r="4967" spans="1:13" x14ac:dyDescent="0.5">
      <c r="A4967" s="88"/>
      <c r="H4967" s="76"/>
      <c r="I4967" s="76"/>
      <c r="M4967" s="76"/>
    </row>
    <row r="4968" spans="1:13" x14ac:dyDescent="0.5">
      <c r="A4968" s="88"/>
      <c r="H4968" s="76"/>
      <c r="I4968" s="76"/>
      <c r="M4968" s="76"/>
    </row>
    <row r="4969" spans="1:13" x14ac:dyDescent="0.5">
      <c r="A4969" s="88"/>
      <c r="H4969" s="76"/>
      <c r="I4969" s="76"/>
      <c r="M4969" s="76"/>
    </row>
    <row r="4970" spans="1:13" x14ac:dyDescent="0.5">
      <c r="A4970" s="88"/>
      <c r="H4970" s="76"/>
      <c r="I4970" s="76"/>
      <c r="M4970" s="76"/>
    </row>
    <row r="4971" spans="1:13" x14ac:dyDescent="0.5">
      <c r="A4971" s="88"/>
      <c r="H4971" s="76"/>
      <c r="I4971" s="76"/>
      <c r="M4971" s="76"/>
    </row>
    <row r="4972" spans="1:13" x14ac:dyDescent="0.5">
      <c r="A4972" s="88"/>
      <c r="H4972" s="76"/>
      <c r="I4972" s="76"/>
      <c r="M4972" s="76"/>
    </row>
    <row r="4973" spans="1:13" x14ac:dyDescent="0.5">
      <c r="A4973" s="88"/>
      <c r="H4973" s="76"/>
      <c r="I4973" s="76"/>
      <c r="M4973" s="76"/>
    </row>
    <row r="4974" spans="1:13" x14ac:dyDescent="0.5">
      <c r="A4974" s="88"/>
      <c r="H4974" s="76"/>
      <c r="I4974" s="76"/>
      <c r="M4974" s="76"/>
    </row>
    <row r="4975" spans="1:13" x14ac:dyDescent="0.5">
      <c r="A4975" s="88"/>
      <c r="H4975" s="76"/>
      <c r="I4975" s="76"/>
      <c r="M4975" s="76"/>
    </row>
    <row r="4976" spans="1:13" x14ac:dyDescent="0.5">
      <c r="A4976" s="88"/>
      <c r="H4976" s="76"/>
      <c r="I4976" s="76"/>
      <c r="M4976" s="76"/>
    </row>
    <row r="4977" spans="1:13" x14ac:dyDescent="0.5">
      <c r="A4977" s="88"/>
      <c r="H4977" s="76"/>
      <c r="I4977" s="76"/>
      <c r="M4977" s="76"/>
    </row>
    <row r="4978" spans="1:13" x14ac:dyDescent="0.5">
      <c r="A4978" s="88"/>
      <c r="H4978" s="76"/>
      <c r="I4978" s="76"/>
      <c r="M4978" s="76"/>
    </row>
    <row r="4979" spans="1:13" x14ac:dyDescent="0.5">
      <c r="A4979" s="88"/>
      <c r="H4979" s="76"/>
      <c r="I4979" s="76"/>
      <c r="M4979" s="76"/>
    </row>
    <row r="4980" spans="1:13" x14ac:dyDescent="0.5">
      <c r="A4980" s="88"/>
      <c r="H4980" s="76"/>
      <c r="I4980" s="76"/>
      <c r="M4980" s="76"/>
    </row>
    <row r="4981" spans="1:13" x14ac:dyDescent="0.5">
      <c r="A4981" s="88"/>
      <c r="H4981" s="76"/>
      <c r="I4981" s="76"/>
      <c r="M4981" s="76"/>
    </row>
    <row r="4982" spans="1:13" x14ac:dyDescent="0.5">
      <c r="A4982" s="88"/>
      <c r="H4982" s="76"/>
      <c r="I4982" s="76"/>
      <c r="M4982" s="76"/>
    </row>
    <row r="4983" spans="1:13" x14ac:dyDescent="0.5">
      <c r="A4983" s="88"/>
      <c r="H4983" s="76"/>
      <c r="I4983" s="76"/>
      <c r="M4983" s="76"/>
    </row>
    <row r="4984" spans="1:13" x14ac:dyDescent="0.5">
      <c r="A4984" s="88"/>
      <c r="H4984" s="76"/>
      <c r="I4984" s="76"/>
      <c r="M4984" s="76"/>
    </row>
    <row r="4985" spans="1:13" x14ac:dyDescent="0.5">
      <c r="A4985" s="88"/>
      <c r="H4985" s="76"/>
      <c r="I4985" s="76"/>
      <c r="M4985" s="76"/>
    </row>
    <row r="4986" spans="1:13" x14ac:dyDescent="0.5">
      <c r="A4986" s="88"/>
      <c r="H4986" s="76"/>
      <c r="I4986" s="76"/>
      <c r="M4986" s="76"/>
    </row>
    <row r="4987" spans="1:13" x14ac:dyDescent="0.5">
      <c r="A4987" s="88"/>
      <c r="H4987" s="76"/>
      <c r="I4987" s="76"/>
      <c r="M4987" s="76"/>
    </row>
    <row r="4988" spans="1:13" x14ac:dyDescent="0.5">
      <c r="A4988" s="88"/>
      <c r="H4988" s="76"/>
      <c r="I4988" s="76"/>
      <c r="M4988" s="76"/>
    </row>
    <row r="4989" spans="1:13" x14ac:dyDescent="0.5">
      <c r="A4989" s="88"/>
      <c r="H4989" s="76"/>
      <c r="I4989" s="76"/>
      <c r="M4989" s="76"/>
    </row>
    <row r="4990" spans="1:13" x14ac:dyDescent="0.5">
      <c r="A4990" s="88"/>
      <c r="H4990" s="76"/>
      <c r="I4990" s="76"/>
      <c r="M4990" s="76"/>
    </row>
    <row r="4991" spans="1:13" x14ac:dyDescent="0.5">
      <c r="A4991" s="88"/>
      <c r="H4991" s="76"/>
      <c r="I4991" s="76"/>
      <c r="M4991" s="76"/>
    </row>
    <row r="4992" spans="1:13" x14ac:dyDescent="0.5">
      <c r="A4992" s="88"/>
      <c r="H4992" s="76"/>
      <c r="I4992" s="76"/>
      <c r="M4992" s="76"/>
    </row>
    <row r="4993" spans="1:13" x14ac:dyDescent="0.5">
      <c r="A4993" s="88"/>
      <c r="H4993" s="76"/>
      <c r="I4993" s="76"/>
      <c r="M4993" s="76"/>
    </row>
    <row r="4994" spans="1:13" x14ac:dyDescent="0.5">
      <c r="A4994" s="88"/>
      <c r="H4994" s="76"/>
      <c r="I4994" s="76"/>
      <c r="M4994" s="76"/>
    </row>
    <row r="4995" spans="1:13" x14ac:dyDescent="0.5">
      <c r="A4995" s="88"/>
      <c r="H4995" s="76"/>
      <c r="I4995" s="76"/>
      <c r="M4995" s="76"/>
    </row>
    <row r="4996" spans="1:13" x14ac:dyDescent="0.5">
      <c r="A4996" s="88"/>
      <c r="H4996" s="76"/>
      <c r="I4996" s="76"/>
      <c r="M4996" s="76"/>
    </row>
    <row r="4997" spans="1:13" x14ac:dyDescent="0.5">
      <c r="A4997" s="88"/>
      <c r="H4997" s="76"/>
      <c r="I4997" s="76"/>
      <c r="M4997" s="76"/>
    </row>
    <row r="4998" spans="1:13" x14ac:dyDescent="0.5">
      <c r="A4998" s="88"/>
      <c r="H4998" s="76"/>
      <c r="I4998" s="76"/>
      <c r="M4998" s="76"/>
    </row>
    <row r="4999" spans="1:13" x14ac:dyDescent="0.5">
      <c r="A4999" s="88"/>
      <c r="H4999" s="76"/>
      <c r="I4999" s="76"/>
      <c r="M4999" s="76"/>
    </row>
    <row r="5000" spans="1:13" x14ac:dyDescent="0.5">
      <c r="A5000" s="88"/>
      <c r="H5000" s="76"/>
      <c r="I5000" s="76"/>
      <c r="M5000" s="76"/>
    </row>
    <row r="5001" spans="1:13" x14ac:dyDescent="0.5">
      <c r="A5001" s="88"/>
      <c r="H5001" s="76"/>
      <c r="I5001" s="76"/>
      <c r="M5001" s="76"/>
    </row>
    <row r="5002" spans="1:13" x14ac:dyDescent="0.5">
      <c r="A5002" s="88"/>
      <c r="H5002" s="76"/>
      <c r="I5002" s="76"/>
      <c r="M5002" s="76"/>
    </row>
    <row r="5003" spans="1:13" x14ac:dyDescent="0.5">
      <c r="A5003" s="88"/>
      <c r="H5003" s="76"/>
      <c r="I5003" s="76"/>
      <c r="M5003" s="76"/>
    </row>
    <row r="5004" spans="1:13" x14ac:dyDescent="0.5">
      <c r="A5004" s="88"/>
      <c r="H5004" s="76"/>
      <c r="I5004" s="76"/>
      <c r="M5004" s="76"/>
    </row>
    <row r="5005" spans="1:13" x14ac:dyDescent="0.5">
      <c r="A5005" s="88"/>
      <c r="H5005" s="76"/>
      <c r="I5005" s="76"/>
      <c r="M5005" s="76"/>
    </row>
    <row r="5006" spans="1:13" x14ac:dyDescent="0.5">
      <c r="A5006" s="88"/>
      <c r="H5006" s="76"/>
      <c r="I5006" s="76"/>
      <c r="M5006" s="76"/>
    </row>
    <row r="5007" spans="1:13" x14ac:dyDescent="0.5">
      <c r="A5007" s="88"/>
      <c r="H5007" s="76"/>
      <c r="I5007" s="76"/>
      <c r="M5007" s="76"/>
    </row>
    <row r="5008" spans="1:13" x14ac:dyDescent="0.5">
      <c r="A5008" s="88"/>
      <c r="H5008" s="76"/>
      <c r="I5008" s="76"/>
      <c r="M5008" s="76"/>
    </row>
    <row r="5009" spans="1:13" x14ac:dyDescent="0.5">
      <c r="A5009" s="88"/>
      <c r="H5009" s="76"/>
      <c r="I5009" s="76"/>
      <c r="M5009" s="76"/>
    </row>
    <row r="5010" spans="1:13" x14ac:dyDescent="0.5">
      <c r="A5010" s="88"/>
      <c r="H5010" s="76"/>
      <c r="I5010" s="76"/>
      <c r="M5010" s="76"/>
    </row>
    <row r="5011" spans="1:13" x14ac:dyDescent="0.5">
      <c r="A5011" s="88"/>
      <c r="H5011" s="76"/>
      <c r="I5011" s="76"/>
      <c r="M5011" s="76"/>
    </row>
    <row r="5012" spans="1:13" x14ac:dyDescent="0.5">
      <c r="A5012" s="88"/>
      <c r="H5012" s="76"/>
      <c r="I5012" s="76"/>
      <c r="M5012" s="76"/>
    </row>
    <row r="5013" spans="1:13" x14ac:dyDescent="0.5">
      <c r="A5013" s="88"/>
      <c r="H5013" s="76"/>
      <c r="I5013" s="76"/>
      <c r="M5013" s="76"/>
    </row>
    <row r="5014" spans="1:13" x14ac:dyDescent="0.5">
      <c r="A5014" s="88"/>
      <c r="H5014" s="76"/>
      <c r="I5014" s="76"/>
      <c r="M5014" s="76"/>
    </row>
    <row r="5015" spans="1:13" x14ac:dyDescent="0.5">
      <c r="A5015" s="88"/>
      <c r="H5015" s="76"/>
      <c r="I5015" s="76"/>
      <c r="M5015" s="76"/>
    </row>
    <row r="5016" spans="1:13" x14ac:dyDescent="0.5">
      <c r="A5016" s="88"/>
      <c r="H5016" s="76"/>
      <c r="I5016" s="76"/>
      <c r="M5016" s="76"/>
    </row>
    <row r="5017" spans="1:13" x14ac:dyDescent="0.5">
      <c r="A5017" s="88"/>
      <c r="H5017" s="76"/>
      <c r="I5017" s="76"/>
      <c r="M5017" s="76"/>
    </row>
    <row r="5018" spans="1:13" x14ac:dyDescent="0.5">
      <c r="A5018" s="88"/>
      <c r="H5018" s="76"/>
      <c r="I5018" s="76"/>
      <c r="M5018" s="76"/>
    </row>
    <row r="5019" spans="1:13" x14ac:dyDescent="0.5">
      <c r="A5019" s="88"/>
      <c r="H5019" s="76"/>
      <c r="I5019" s="76"/>
      <c r="M5019" s="76"/>
    </row>
    <row r="5020" spans="1:13" x14ac:dyDescent="0.5">
      <c r="A5020" s="88"/>
      <c r="H5020" s="76"/>
      <c r="I5020" s="76"/>
      <c r="M5020" s="76"/>
    </row>
    <row r="5021" spans="1:13" x14ac:dyDescent="0.5">
      <c r="A5021" s="88"/>
      <c r="H5021" s="76"/>
      <c r="I5021" s="76"/>
      <c r="M5021" s="76"/>
    </row>
    <row r="5022" spans="1:13" x14ac:dyDescent="0.5">
      <c r="A5022" s="88"/>
      <c r="H5022" s="76"/>
      <c r="I5022" s="76"/>
      <c r="M5022" s="76"/>
    </row>
    <row r="5023" spans="1:13" x14ac:dyDescent="0.5">
      <c r="A5023" s="88"/>
      <c r="H5023" s="76"/>
      <c r="I5023" s="76"/>
      <c r="M5023" s="76"/>
    </row>
    <row r="5024" spans="1:13" x14ac:dyDescent="0.5">
      <c r="A5024" s="88"/>
      <c r="H5024" s="76"/>
      <c r="I5024" s="76"/>
      <c r="M5024" s="76"/>
    </row>
    <row r="5025" spans="1:13" x14ac:dyDescent="0.5">
      <c r="A5025" s="88"/>
      <c r="H5025" s="76"/>
      <c r="I5025" s="76"/>
      <c r="M5025" s="76"/>
    </row>
    <row r="5026" spans="1:13" x14ac:dyDescent="0.5">
      <c r="A5026" s="88"/>
      <c r="H5026" s="76"/>
      <c r="I5026" s="76"/>
      <c r="M5026" s="76"/>
    </row>
    <row r="5027" spans="1:13" x14ac:dyDescent="0.5">
      <c r="A5027" s="88"/>
      <c r="H5027" s="76"/>
      <c r="I5027" s="76"/>
      <c r="M5027" s="76"/>
    </row>
    <row r="5028" spans="1:13" x14ac:dyDescent="0.5">
      <c r="A5028" s="88"/>
      <c r="H5028" s="76"/>
      <c r="I5028" s="76"/>
      <c r="M5028" s="76"/>
    </row>
    <row r="5029" spans="1:13" x14ac:dyDescent="0.5">
      <c r="A5029" s="88"/>
      <c r="H5029" s="76"/>
      <c r="I5029" s="76"/>
      <c r="M5029" s="76"/>
    </row>
    <row r="5030" spans="1:13" x14ac:dyDescent="0.5">
      <c r="A5030" s="88"/>
      <c r="H5030" s="76"/>
      <c r="I5030" s="76"/>
      <c r="M5030" s="76"/>
    </row>
    <row r="5031" spans="1:13" x14ac:dyDescent="0.5">
      <c r="A5031" s="88"/>
      <c r="H5031" s="76"/>
      <c r="I5031" s="76"/>
      <c r="M5031" s="76"/>
    </row>
    <row r="5032" spans="1:13" x14ac:dyDescent="0.5">
      <c r="A5032" s="88"/>
      <c r="H5032" s="76"/>
      <c r="I5032" s="76"/>
      <c r="M5032" s="76"/>
    </row>
    <row r="5033" spans="1:13" x14ac:dyDescent="0.5">
      <c r="A5033" s="88"/>
      <c r="H5033" s="76"/>
      <c r="I5033" s="76"/>
      <c r="M5033" s="76"/>
    </row>
    <row r="5034" spans="1:13" x14ac:dyDescent="0.5">
      <c r="A5034" s="88"/>
      <c r="H5034" s="76"/>
      <c r="I5034" s="76"/>
      <c r="M5034" s="76"/>
    </row>
    <row r="5035" spans="1:13" x14ac:dyDescent="0.5">
      <c r="A5035" s="88"/>
      <c r="H5035" s="76"/>
      <c r="I5035" s="76"/>
      <c r="M5035" s="76"/>
    </row>
    <row r="5036" spans="1:13" x14ac:dyDescent="0.5">
      <c r="A5036" s="88"/>
      <c r="H5036" s="76"/>
      <c r="I5036" s="76"/>
      <c r="M5036" s="76"/>
    </row>
    <row r="5037" spans="1:13" x14ac:dyDescent="0.5">
      <c r="A5037" s="88"/>
      <c r="H5037" s="76"/>
      <c r="I5037" s="76"/>
      <c r="M5037" s="76"/>
    </row>
    <row r="5038" spans="1:13" x14ac:dyDescent="0.5">
      <c r="A5038" s="88"/>
      <c r="H5038" s="76"/>
      <c r="I5038" s="76"/>
      <c r="M5038" s="76"/>
    </row>
    <row r="5039" spans="1:13" x14ac:dyDescent="0.5">
      <c r="A5039" s="88"/>
      <c r="H5039" s="76"/>
      <c r="I5039" s="76"/>
      <c r="M5039" s="76"/>
    </row>
    <row r="5040" spans="1:13" x14ac:dyDescent="0.5">
      <c r="A5040" s="88"/>
      <c r="H5040" s="76"/>
      <c r="I5040" s="76"/>
      <c r="M5040" s="76"/>
    </row>
    <row r="5041" spans="1:13" x14ac:dyDescent="0.5">
      <c r="A5041" s="88"/>
      <c r="H5041" s="76"/>
      <c r="I5041" s="76"/>
      <c r="M5041" s="76"/>
    </row>
    <row r="5042" spans="1:13" x14ac:dyDescent="0.5">
      <c r="A5042" s="88"/>
      <c r="H5042" s="76"/>
      <c r="I5042" s="76"/>
      <c r="M5042" s="76"/>
    </row>
    <row r="5043" spans="1:13" x14ac:dyDescent="0.5">
      <c r="A5043" s="88"/>
      <c r="H5043" s="76"/>
      <c r="I5043" s="76"/>
      <c r="M5043" s="76"/>
    </row>
    <row r="5044" spans="1:13" x14ac:dyDescent="0.5">
      <c r="A5044" s="88"/>
      <c r="H5044" s="76"/>
      <c r="I5044" s="76"/>
      <c r="M5044" s="76"/>
    </row>
    <row r="5045" spans="1:13" x14ac:dyDescent="0.5">
      <c r="A5045" s="88"/>
      <c r="H5045" s="76"/>
      <c r="I5045" s="76"/>
      <c r="M5045" s="76"/>
    </row>
    <row r="5046" spans="1:13" x14ac:dyDescent="0.5">
      <c r="A5046" s="88"/>
      <c r="H5046" s="76"/>
      <c r="I5046" s="76"/>
      <c r="M5046" s="76"/>
    </row>
    <row r="5047" spans="1:13" x14ac:dyDescent="0.5">
      <c r="A5047" s="88"/>
      <c r="H5047" s="76"/>
      <c r="I5047" s="76"/>
      <c r="M5047" s="76"/>
    </row>
    <row r="5048" spans="1:13" x14ac:dyDescent="0.5">
      <c r="A5048" s="88"/>
      <c r="H5048" s="76"/>
      <c r="I5048" s="76"/>
      <c r="M5048" s="76"/>
    </row>
    <row r="5049" spans="1:13" x14ac:dyDescent="0.5">
      <c r="A5049" s="88"/>
      <c r="H5049" s="76"/>
      <c r="I5049" s="76"/>
      <c r="M5049" s="76"/>
    </row>
    <row r="5050" spans="1:13" x14ac:dyDescent="0.5">
      <c r="A5050" s="88"/>
      <c r="H5050" s="76"/>
      <c r="I5050" s="76"/>
      <c r="M5050" s="76"/>
    </row>
    <row r="5051" spans="1:13" x14ac:dyDescent="0.5">
      <c r="A5051" s="88"/>
      <c r="H5051" s="76"/>
      <c r="I5051" s="76"/>
      <c r="M5051" s="76"/>
    </row>
    <row r="5052" spans="1:13" x14ac:dyDescent="0.5">
      <c r="A5052" s="88"/>
      <c r="H5052" s="76"/>
      <c r="I5052" s="76"/>
      <c r="M5052" s="87"/>
    </row>
    <row r="5053" spans="1:13" x14ac:dyDescent="0.5">
      <c r="A5053" s="88"/>
      <c r="H5053" s="91"/>
      <c r="I5053" s="76"/>
      <c r="M5053" s="76"/>
    </row>
    <row r="5054" spans="1:13" x14ac:dyDescent="0.5">
      <c r="A5054" s="88"/>
      <c r="H5054" s="76"/>
      <c r="I5054" s="76"/>
      <c r="M5054" s="76"/>
    </row>
    <row r="5055" spans="1:13" x14ac:dyDescent="0.5">
      <c r="A5055" s="88"/>
      <c r="H5055" s="76"/>
      <c r="I5055" s="76"/>
      <c r="M5055" s="76"/>
    </row>
    <row r="5056" spans="1:13" x14ac:dyDescent="0.5">
      <c r="A5056" s="88"/>
      <c r="H5056" s="76"/>
      <c r="I5056" s="76"/>
      <c r="M5056" s="76"/>
    </row>
    <row r="5057" spans="1:13" x14ac:dyDescent="0.5">
      <c r="A5057" s="88"/>
      <c r="H5057" s="76"/>
      <c r="I5057" s="76"/>
      <c r="M5057" s="76"/>
    </row>
    <row r="5058" spans="1:13" x14ac:dyDescent="0.5">
      <c r="A5058" s="88"/>
      <c r="H5058" s="76"/>
      <c r="I5058" s="76"/>
      <c r="M5058" s="76"/>
    </row>
    <row r="5059" spans="1:13" x14ac:dyDescent="0.5">
      <c r="A5059" s="88"/>
      <c r="H5059" s="76"/>
      <c r="I5059" s="76"/>
      <c r="M5059" s="76"/>
    </row>
    <row r="5060" spans="1:13" x14ac:dyDescent="0.5">
      <c r="A5060" s="88"/>
      <c r="H5060" s="76"/>
      <c r="I5060" s="76"/>
      <c r="M5060" s="76"/>
    </row>
    <row r="5061" spans="1:13" x14ac:dyDescent="0.5">
      <c r="A5061" s="88"/>
      <c r="H5061" s="91"/>
      <c r="I5061" s="76"/>
    </row>
    <row r="5062" spans="1:13" x14ac:dyDescent="0.5">
      <c r="A5062" s="88"/>
      <c r="H5062" s="76"/>
      <c r="I5062" s="76"/>
      <c r="M5062" s="76"/>
    </row>
    <row r="5063" spans="1:13" x14ac:dyDescent="0.5">
      <c r="A5063" s="88"/>
      <c r="H5063" s="76"/>
      <c r="I5063" s="76"/>
      <c r="M5063" s="76"/>
    </row>
    <row r="5064" spans="1:13" x14ac:dyDescent="0.5">
      <c r="A5064" s="88"/>
      <c r="H5064" s="76"/>
      <c r="I5064" s="76"/>
      <c r="M5064" s="76"/>
    </row>
    <row r="5065" spans="1:13" x14ac:dyDescent="0.5">
      <c r="A5065" s="88"/>
      <c r="H5065" s="76"/>
      <c r="I5065" s="76"/>
      <c r="M5065" s="76"/>
    </row>
    <row r="5066" spans="1:13" x14ac:dyDescent="0.5">
      <c r="A5066" s="88"/>
      <c r="H5066" s="76"/>
      <c r="I5066" s="76"/>
      <c r="M5066" s="76"/>
    </row>
    <row r="5067" spans="1:13" x14ac:dyDescent="0.5">
      <c r="A5067" s="88"/>
      <c r="H5067" s="76"/>
      <c r="I5067" s="76"/>
      <c r="M5067" s="76"/>
    </row>
    <row r="5068" spans="1:13" x14ac:dyDescent="0.5">
      <c r="A5068" s="88"/>
      <c r="H5068" s="76"/>
      <c r="I5068" s="76"/>
      <c r="M5068" s="76"/>
    </row>
    <row r="5069" spans="1:13" x14ac:dyDescent="0.5">
      <c r="A5069" s="88"/>
      <c r="H5069" s="76"/>
      <c r="I5069" s="76"/>
      <c r="M5069" s="76"/>
    </row>
    <row r="5070" spans="1:13" x14ac:dyDescent="0.5">
      <c r="A5070" s="88"/>
      <c r="H5070" s="76"/>
      <c r="I5070" s="76"/>
      <c r="M5070" s="76"/>
    </row>
    <row r="5071" spans="1:13" x14ac:dyDescent="0.5">
      <c r="A5071" s="88"/>
      <c r="H5071" s="76"/>
      <c r="I5071" s="76"/>
      <c r="M5071" s="76"/>
    </row>
    <row r="5072" spans="1:13" x14ac:dyDescent="0.5">
      <c r="A5072" s="88"/>
      <c r="H5072" s="76"/>
      <c r="I5072" s="76"/>
      <c r="M5072" s="76"/>
    </row>
    <row r="5073" spans="1:13" x14ac:dyDescent="0.5">
      <c r="A5073" s="88"/>
      <c r="H5073" s="76"/>
      <c r="I5073" s="76"/>
      <c r="M5073" s="76"/>
    </row>
    <row r="5074" spans="1:13" x14ac:dyDescent="0.5">
      <c r="A5074" s="88"/>
      <c r="H5074" s="76"/>
      <c r="I5074" s="76"/>
      <c r="M5074" s="76"/>
    </row>
    <row r="5075" spans="1:13" x14ac:dyDescent="0.5">
      <c r="A5075" s="88"/>
      <c r="H5075" s="76"/>
      <c r="I5075" s="76"/>
      <c r="M5075" s="76"/>
    </row>
    <row r="5076" spans="1:13" x14ac:dyDescent="0.5">
      <c r="A5076" s="88"/>
      <c r="H5076" s="76"/>
      <c r="I5076" s="76"/>
      <c r="M5076" s="76"/>
    </row>
    <row r="5077" spans="1:13" x14ac:dyDescent="0.5">
      <c r="A5077" s="88"/>
      <c r="H5077" s="76"/>
      <c r="I5077" s="76"/>
      <c r="M5077" s="76"/>
    </row>
    <row r="5078" spans="1:13" x14ac:dyDescent="0.5">
      <c r="A5078" s="88"/>
      <c r="H5078" s="76"/>
      <c r="I5078" s="76"/>
      <c r="M5078" s="76"/>
    </row>
    <row r="5079" spans="1:13" x14ac:dyDescent="0.5">
      <c r="A5079" s="88"/>
      <c r="H5079" s="76"/>
      <c r="I5079" s="76"/>
      <c r="M5079" s="76"/>
    </row>
    <row r="5080" spans="1:13" x14ac:dyDescent="0.5">
      <c r="A5080" s="88"/>
      <c r="H5080" s="76"/>
      <c r="I5080" s="76"/>
      <c r="M5080" s="76"/>
    </row>
    <row r="5081" spans="1:13" x14ac:dyDescent="0.5">
      <c r="A5081" s="88"/>
      <c r="H5081" s="76"/>
      <c r="I5081" s="76"/>
      <c r="M5081" s="76"/>
    </row>
    <row r="5082" spans="1:13" x14ac:dyDescent="0.5">
      <c r="A5082" s="88"/>
      <c r="H5082" s="76"/>
      <c r="I5082" s="76"/>
      <c r="M5082" s="76"/>
    </row>
    <row r="5083" spans="1:13" x14ac:dyDescent="0.5">
      <c r="A5083" s="88"/>
      <c r="H5083" s="76"/>
      <c r="I5083" s="76"/>
      <c r="M5083" s="76"/>
    </row>
    <row r="5084" spans="1:13" x14ac:dyDescent="0.5">
      <c r="A5084" s="88"/>
      <c r="H5084" s="76"/>
      <c r="I5084" s="76"/>
      <c r="M5084" s="76"/>
    </row>
    <row r="5085" spans="1:13" x14ac:dyDescent="0.5">
      <c r="A5085" s="88"/>
      <c r="H5085" s="76"/>
      <c r="I5085" s="76"/>
      <c r="M5085" s="76"/>
    </row>
    <row r="5086" spans="1:13" x14ac:dyDescent="0.5">
      <c r="A5086" s="88"/>
      <c r="H5086" s="76"/>
      <c r="I5086" s="76"/>
      <c r="M5086" s="76"/>
    </row>
    <row r="5087" spans="1:13" x14ac:dyDescent="0.5">
      <c r="A5087" s="88"/>
      <c r="H5087" s="76"/>
      <c r="I5087" s="76"/>
      <c r="M5087" s="76"/>
    </row>
    <row r="5088" spans="1:13" x14ac:dyDescent="0.5">
      <c r="A5088" s="88"/>
      <c r="H5088" s="76"/>
      <c r="I5088" s="76"/>
      <c r="M5088" s="76"/>
    </row>
    <row r="5089" spans="1:13" x14ac:dyDescent="0.5">
      <c r="A5089" s="88"/>
      <c r="H5089" s="76"/>
      <c r="I5089" s="76"/>
      <c r="M5089" s="76"/>
    </row>
    <row r="5090" spans="1:13" x14ac:dyDescent="0.5">
      <c r="A5090" s="88"/>
      <c r="H5090" s="76"/>
      <c r="I5090" s="76"/>
      <c r="M5090" s="76"/>
    </row>
    <row r="5091" spans="1:13" x14ac:dyDescent="0.5">
      <c r="A5091" s="88"/>
      <c r="H5091" s="76"/>
      <c r="I5091" s="76"/>
      <c r="M5091" s="76"/>
    </row>
    <row r="5092" spans="1:13" x14ac:dyDescent="0.5">
      <c r="A5092" s="88"/>
      <c r="H5092" s="76"/>
      <c r="I5092" s="76"/>
      <c r="M5092" s="76"/>
    </row>
    <row r="5093" spans="1:13" x14ac:dyDescent="0.5">
      <c r="A5093" s="88"/>
      <c r="H5093" s="76"/>
      <c r="I5093" s="76"/>
      <c r="M5093" s="76"/>
    </row>
    <row r="5094" spans="1:13" x14ac:dyDescent="0.5">
      <c r="A5094" s="88"/>
      <c r="H5094" s="76"/>
      <c r="I5094" s="76"/>
      <c r="M5094" s="76"/>
    </row>
    <row r="5095" spans="1:13" x14ac:dyDescent="0.5">
      <c r="A5095" s="88"/>
      <c r="H5095" s="76"/>
      <c r="I5095" s="76"/>
      <c r="M5095" s="76"/>
    </row>
    <row r="5096" spans="1:13" x14ac:dyDescent="0.5">
      <c r="A5096" s="88"/>
      <c r="H5096" s="76"/>
      <c r="I5096" s="76"/>
      <c r="M5096" s="76"/>
    </row>
    <row r="5097" spans="1:13" x14ac:dyDescent="0.5">
      <c r="A5097" s="88"/>
      <c r="H5097" s="76"/>
      <c r="I5097" s="76"/>
      <c r="M5097" s="76"/>
    </row>
    <row r="5098" spans="1:13" x14ac:dyDescent="0.5">
      <c r="A5098" s="88"/>
      <c r="H5098" s="76"/>
      <c r="I5098" s="76"/>
      <c r="M5098" s="76"/>
    </row>
    <row r="5099" spans="1:13" x14ac:dyDescent="0.5">
      <c r="A5099" s="88"/>
      <c r="H5099" s="76"/>
      <c r="I5099" s="76"/>
      <c r="M5099" s="76"/>
    </row>
    <row r="5100" spans="1:13" x14ac:dyDescent="0.5">
      <c r="A5100" s="88"/>
      <c r="H5100" s="76"/>
      <c r="I5100" s="76"/>
      <c r="M5100" s="76"/>
    </row>
    <row r="5101" spans="1:13" x14ac:dyDescent="0.5">
      <c r="A5101" s="88"/>
      <c r="H5101" s="76"/>
      <c r="I5101" s="76"/>
      <c r="M5101" s="76"/>
    </row>
    <row r="5102" spans="1:13" x14ac:dyDescent="0.5">
      <c r="A5102" s="88"/>
      <c r="H5102" s="76"/>
      <c r="I5102" s="76"/>
      <c r="M5102" s="76"/>
    </row>
    <row r="5103" spans="1:13" x14ac:dyDescent="0.5">
      <c r="A5103" s="88"/>
      <c r="H5103" s="76"/>
      <c r="I5103" s="76"/>
      <c r="M5103" s="76"/>
    </row>
    <row r="5104" spans="1:13" x14ac:dyDescent="0.5">
      <c r="A5104" s="88"/>
      <c r="H5104" s="76"/>
      <c r="I5104" s="76"/>
      <c r="M5104" s="76"/>
    </row>
    <row r="5105" spans="1:13" x14ac:dyDescent="0.5">
      <c r="A5105" s="88"/>
      <c r="H5105" s="76"/>
      <c r="I5105" s="76"/>
      <c r="M5105" s="76"/>
    </row>
    <row r="5106" spans="1:13" x14ac:dyDescent="0.5">
      <c r="A5106" s="88"/>
      <c r="H5106" s="76"/>
      <c r="I5106" s="76"/>
      <c r="M5106" s="76"/>
    </row>
    <row r="5107" spans="1:13" x14ac:dyDescent="0.5">
      <c r="A5107" s="88"/>
      <c r="H5107" s="76"/>
      <c r="I5107" s="76"/>
      <c r="M5107" s="76"/>
    </row>
    <row r="5108" spans="1:13" x14ac:dyDescent="0.5">
      <c r="A5108" s="88"/>
      <c r="H5108" s="76"/>
      <c r="I5108" s="76"/>
      <c r="M5108" s="76"/>
    </row>
    <row r="5109" spans="1:13" x14ac:dyDescent="0.5">
      <c r="A5109" s="88"/>
      <c r="H5109" s="76"/>
      <c r="I5109" s="76"/>
      <c r="M5109" s="76"/>
    </row>
    <row r="5110" spans="1:13" x14ac:dyDescent="0.5">
      <c r="A5110" s="88"/>
      <c r="H5110" s="76"/>
      <c r="I5110" s="76"/>
      <c r="M5110" s="76"/>
    </row>
    <row r="5111" spans="1:13" x14ac:dyDescent="0.5">
      <c r="A5111" s="88"/>
      <c r="H5111" s="76"/>
      <c r="I5111" s="76"/>
      <c r="M5111" s="76"/>
    </row>
    <row r="5112" spans="1:13" x14ac:dyDescent="0.5">
      <c r="A5112" s="88"/>
      <c r="H5112" s="76"/>
      <c r="I5112" s="76"/>
      <c r="M5112" s="76"/>
    </row>
    <row r="5113" spans="1:13" x14ac:dyDescent="0.5">
      <c r="A5113" s="88"/>
      <c r="H5113" s="76"/>
      <c r="I5113" s="76"/>
      <c r="M5113" s="76"/>
    </row>
    <row r="5114" spans="1:13" x14ac:dyDescent="0.5">
      <c r="A5114" s="88"/>
      <c r="H5114" s="76"/>
      <c r="I5114" s="76"/>
      <c r="M5114" s="76"/>
    </row>
    <row r="5115" spans="1:13" x14ac:dyDescent="0.5">
      <c r="A5115" s="88"/>
      <c r="H5115" s="76"/>
      <c r="I5115" s="76"/>
      <c r="M5115" s="76"/>
    </row>
    <row r="5116" spans="1:13" x14ac:dyDescent="0.5">
      <c r="A5116" s="88"/>
      <c r="H5116" s="76"/>
      <c r="I5116" s="76"/>
      <c r="M5116" s="76"/>
    </row>
    <row r="5117" spans="1:13" x14ac:dyDescent="0.5">
      <c r="A5117" s="88"/>
      <c r="H5117" s="76"/>
      <c r="I5117" s="76"/>
      <c r="M5117" s="76"/>
    </row>
    <row r="5118" spans="1:13" x14ac:dyDescent="0.5">
      <c r="A5118" s="88"/>
      <c r="H5118" s="76"/>
      <c r="I5118" s="76"/>
      <c r="M5118" s="76"/>
    </row>
    <row r="5119" spans="1:13" x14ac:dyDescent="0.5">
      <c r="A5119" s="88"/>
      <c r="H5119" s="76"/>
      <c r="I5119" s="76"/>
      <c r="M5119" s="76"/>
    </row>
    <row r="5120" spans="1:13" x14ac:dyDescent="0.5">
      <c r="A5120" s="88"/>
      <c r="H5120" s="76"/>
      <c r="I5120" s="76"/>
      <c r="M5120" s="76"/>
    </row>
    <row r="5121" spans="1:13" x14ac:dyDescent="0.5">
      <c r="A5121" s="88"/>
      <c r="H5121" s="76"/>
      <c r="I5121" s="76"/>
      <c r="M5121" s="76"/>
    </row>
    <row r="5122" spans="1:13" x14ac:dyDescent="0.5">
      <c r="A5122" s="88"/>
      <c r="H5122" s="76"/>
      <c r="I5122" s="76"/>
      <c r="M5122" s="76"/>
    </row>
    <row r="5123" spans="1:13" x14ac:dyDescent="0.5">
      <c r="A5123" s="88"/>
      <c r="H5123" s="76"/>
      <c r="I5123" s="76"/>
      <c r="M5123" s="76"/>
    </row>
    <row r="5124" spans="1:13" x14ac:dyDescent="0.5">
      <c r="A5124" s="88"/>
      <c r="H5124" s="76"/>
      <c r="I5124" s="76"/>
      <c r="M5124" s="76"/>
    </row>
    <row r="5125" spans="1:13" x14ac:dyDescent="0.5">
      <c r="A5125" s="88"/>
      <c r="H5125" s="76"/>
      <c r="I5125" s="76"/>
      <c r="M5125" s="76"/>
    </row>
    <row r="5126" spans="1:13" x14ac:dyDescent="0.5">
      <c r="A5126" s="88"/>
      <c r="H5126" s="76"/>
      <c r="I5126" s="76"/>
      <c r="M5126" s="76"/>
    </row>
    <row r="5127" spans="1:13" x14ac:dyDescent="0.5">
      <c r="A5127" s="88"/>
      <c r="H5127" s="76"/>
      <c r="I5127" s="76"/>
      <c r="M5127" s="76"/>
    </row>
    <row r="5128" spans="1:13" x14ac:dyDescent="0.5">
      <c r="A5128" s="88"/>
      <c r="H5128" s="76"/>
      <c r="I5128" s="76"/>
      <c r="M5128" s="76"/>
    </row>
    <row r="5129" spans="1:13" x14ac:dyDescent="0.5">
      <c r="A5129" s="88"/>
      <c r="H5129" s="76"/>
      <c r="I5129" s="76"/>
      <c r="M5129" s="76"/>
    </row>
    <row r="5130" spans="1:13" x14ac:dyDescent="0.5">
      <c r="A5130" s="88"/>
      <c r="H5130" s="76"/>
      <c r="I5130" s="76"/>
      <c r="M5130" s="76"/>
    </row>
    <row r="5131" spans="1:13" x14ac:dyDescent="0.5">
      <c r="A5131" s="88"/>
      <c r="H5131" s="76"/>
      <c r="I5131" s="76"/>
      <c r="M5131" s="76"/>
    </row>
    <row r="5132" spans="1:13" x14ac:dyDescent="0.5">
      <c r="A5132" s="88"/>
      <c r="H5132" s="76"/>
      <c r="I5132" s="76"/>
      <c r="M5132" s="76"/>
    </row>
    <row r="5133" spans="1:13" x14ac:dyDescent="0.5">
      <c r="A5133" s="88"/>
      <c r="H5133" s="76"/>
      <c r="I5133" s="76"/>
      <c r="M5133" s="76"/>
    </row>
    <row r="5134" spans="1:13" x14ac:dyDescent="0.5">
      <c r="A5134" s="88"/>
      <c r="H5134" s="76"/>
      <c r="I5134" s="76"/>
      <c r="M5134" s="76"/>
    </row>
    <row r="5135" spans="1:13" x14ac:dyDescent="0.5">
      <c r="A5135" s="88"/>
      <c r="H5135" s="76"/>
      <c r="I5135" s="76"/>
      <c r="M5135" s="76"/>
    </row>
    <row r="5136" spans="1:13" x14ac:dyDescent="0.5">
      <c r="A5136" s="88"/>
      <c r="H5136" s="76"/>
      <c r="I5136" s="76"/>
      <c r="M5136" s="76"/>
    </row>
    <row r="5137" spans="1:13" x14ac:dyDescent="0.5">
      <c r="A5137" s="88"/>
      <c r="H5137" s="76"/>
      <c r="I5137" s="76"/>
      <c r="M5137" s="76"/>
    </row>
    <row r="5138" spans="1:13" x14ac:dyDescent="0.5">
      <c r="A5138" s="88"/>
      <c r="H5138" s="76"/>
      <c r="I5138" s="76"/>
      <c r="M5138" s="76"/>
    </row>
    <row r="5139" spans="1:13" x14ac:dyDescent="0.5">
      <c r="A5139" s="88"/>
      <c r="H5139" s="76"/>
      <c r="I5139" s="76"/>
      <c r="M5139" s="76"/>
    </row>
    <row r="5140" spans="1:13" x14ac:dyDescent="0.5">
      <c r="A5140" s="88"/>
      <c r="H5140" s="76"/>
      <c r="I5140" s="76"/>
      <c r="M5140" s="76"/>
    </row>
    <row r="5141" spans="1:13" x14ac:dyDescent="0.5">
      <c r="A5141" s="88"/>
      <c r="H5141" s="76"/>
      <c r="I5141" s="76"/>
      <c r="M5141" s="76"/>
    </row>
    <row r="5142" spans="1:13" x14ac:dyDescent="0.5">
      <c r="A5142" s="88"/>
      <c r="H5142" s="76"/>
      <c r="I5142" s="76"/>
      <c r="M5142" s="76"/>
    </row>
    <row r="5143" spans="1:13" x14ac:dyDescent="0.5">
      <c r="A5143" s="88"/>
      <c r="H5143" s="76"/>
      <c r="I5143" s="76"/>
      <c r="M5143" s="76"/>
    </row>
    <row r="5144" spans="1:13" x14ac:dyDescent="0.5">
      <c r="A5144" s="88"/>
      <c r="H5144" s="76"/>
      <c r="I5144" s="76"/>
      <c r="M5144" s="76"/>
    </row>
    <row r="5145" spans="1:13" x14ac:dyDescent="0.5">
      <c r="A5145" s="88"/>
      <c r="H5145" s="76"/>
      <c r="I5145" s="76"/>
      <c r="M5145" s="76"/>
    </row>
    <row r="5146" spans="1:13" x14ac:dyDescent="0.5">
      <c r="A5146" s="88"/>
      <c r="H5146" s="76"/>
      <c r="I5146" s="76"/>
      <c r="M5146" s="76"/>
    </row>
    <row r="5147" spans="1:13" x14ac:dyDescent="0.5">
      <c r="A5147" s="88"/>
      <c r="H5147" s="76"/>
      <c r="I5147" s="76"/>
      <c r="M5147" s="76"/>
    </row>
    <row r="5148" spans="1:13" x14ac:dyDescent="0.5">
      <c r="A5148" s="88"/>
      <c r="H5148" s="76"/>
      <c r="I5148" s="76"/>
      <c r="M5148" s="76"/>
    </row>
    <row r="5149" spans="1:13" x14ac:dyDescent="0.5">
      <c r="A5149" s="88"/>
      <c r="H5149" s="76"/>
      <c r="I5149" s="76"/>
      <c r="M5149" s="76"/>
    </row>
    <row r="5150" spans="1:13" x14ac:dyDescent="0.5">
      <c r="A5150" s="88"/>
      <c r="H5150" s="76"/>
      <c r="I5150" s="76"/>
      <c r="M5150" s="76"/>
    </row>
    <row r="5151" spans="1:13" x14ac:dyDescent="0.5">
      <c r="A5151" s="88"/>
      <c r="H5151" s="76"/>
      <c r="I5151" s="76"/>
      <c r="M5151" s="76"/>
    </row>
    <row r="5152" spans="1:13" x14ac:dyDescent="0.5">
      <c r="A5152" s="88"/>
      <c r="H5152" s="76"/>
      <c r="I5152" s="76"/>
      <c r="M5152" s="76"/>
    </row>
    <row r="5153" spans="1:13" x14ac:dyDescent="0.5">
      <c r="A5153" s="88"/>
      <c r="H5153" s="76"/>
      <c r="I5153" s="76"/>
      <c r="M5153" s="76"/>
    </row>
    <row r="5154" spans="1:13" x14ac:dyDescent="0.5">
      <c r="A5154" s="88"/>
      <c r="H5154" s="76"/>
      <c r="I5154" s="76"/>
      <c r="M5154" s="76"/>
    </row>
    <row r="5155" spans="1:13" x14ac:dyDescent="0.5">
      <c r="A5155" s="88"/>
      <c r="H5155" s="76"/>
      <c r="I5155" s="76"/>
      <c r="M5155" s="76"/>
    </row>
    <row r="5156" spans="1:13" x14ac:dyDescent="0.5">
      <c r="A5156" s="88"/>
      <c r="H5156" s="76"/>
      <c r="I5156" s="76"/>
      <c r="M5156" s="76"/>
    </row>
    <row r="5157" spans="1:13" x14ac:dyDescent="0.5">
      <c r="A5157" s="88"/>
      <c r="H5157" s="76"/>
      <c r="I5157" s="76"/>
      <c r="M5157" s="76"/>
    </row>
    <row r="5158" spans="1:13" x14ac:dyDescent="0.5">
      <c r="A5158" s="88"/>
      <c r="H5158" s="76"/>
      <c r="I5158" s="76"/>
      <c r="M5158" s="76"/>
    </row>
    <row r="5159" spans="1:13" x14ac:dyDescent="0.5">
      <c r="A5159" s="88"/>
      <c r="H5159" s="76"/>
      <c r="I5159" s="76"/>
      <c r="M5159" s="76"/>
    </row>
    <row r="5160" spans="1:13" x14ac:dyDescent="0.5">
      <c r="A5160" s="88"/>
      <c r="H5160" s="76"/>
      <c r="I5160" s="76"/>
      <c r="M5160" s="76"/>
    </row>
    <row r="5161" spans="1:13" x14ac:dyDescent="0.5">
      <c r="A5161" s="88"/>
      <c r="H5161" s="76"/>
      <c r="I5161" s="76"/>
      <c r="M5161" s="76"/>
    </row>
    <row r="5162" spans="1:13" x14ac:dyDescent="0.5">
      <c r="A5162" s="88"/>
      <c r="H5162" s="76"/>
      <c r="I5162" s="76"/>
      <c r="M5162" s="76"/>
    </row>
    <row r="5163" spans="1:13" x14ac:dyDescent="0.5">
      <c r="A5163" s="88"/>
      <c r="H5163" s="76"/>
      <c r="I5163" s="76"/>
      <c r="M5163" s="76"/>
    </row>
    <row r="5164" spans="1:13" x14ac:dyDescent="0.5">
      <c r="A5164" s="88"/>
      <c r="H5164" s="76"/>
      <c r="I5164" s="76"/>
      <c r="M5164" s="76"/>
    </row>
    <row r="5165" spans="1:13" x14ac:dyDescent="0.5">
      <c r="A5165" s="88"/>
      <c r="H5165" s="76"/>
      <c r="I5165" s="76"/>
      <c r="M5165" s="76"/>
    </row>
    <row r="5166" spans="1:13" x14ac:dyDescent="0.5">
      <c r="A5166" s="88"/>
      <c r="H5166" s="76"/>
      <c r="I5166" s="76"/>
      <c r="M5166" s="76"/>
    </row>
    <row r="5167" spans="1:13" x14ac:dyDescent="0.5">
      <c r="A5167" s="88"/>
      <c r="H5167" s="76"/>
      <c r="I5167" s="76"/>
      <c r="M5167" s="76"/>
    </row>
    <row r="5168" spans="1:13" x14ac:dyDescent="0.5">
      <c r="A5168" s="88"/>
      <c r="H5168" s="76"/>
      <c r="I5168" s="76"/>
      <c r="M5168" s="76"/>
    </row>
    <row r="5169" spans="1:13" x14ac:dyDescent="0.5">
      <c r="A5169" s="88"/>
      <c r="H5169" s="76"/>
      <c r="I5169" s="76"/>
      <c r="M5169" s="76"/>
    </row>
    <row r="5170" spans="1:13" x14ac:dyDescent="0.5">
      <c r="A5170" s="88"/>
      <c r="H5170" s="76"/>
      <c r="I5170" s="76"/>
      <c r="M5170" s="76"/>
    </row>
    <row r="5171" spans="1:13" x14ac:dyDescent="0.5">
      <c r="A5171" s="88"/>
      <c r="H5171" s="76"/>
      <c r="I5171" s="76"/>
      <c r="M5171" s="76"/>
    </row>
    <row r="5172" spans="1:13" x14ac:dyDescent="0.5">
      <c r="A5172" s="88"/>
      <c r="H5172" s="76"/>
      <c r="I5172" s="76"/>
      <c r="M5172" s="76"/>
    </row>
    <row r="5173" spans="1:13" x14ac:dyDescent="0.5">
      <c r="A5173" s="88"/>
      <c r="H5173" s="76"/>
      <c r="I5173" s="76"/>
      <c r="M5173" s="76"/>
    </row>
    <row r="5174" spans="1:13" x14ac:dyDescent="0.5">
      <c r="A5174" s="88"/>
      <c r="H5174" s="76"/>
      <c r="I5174" s="76"/>
      <c r="M5174" s="76"/>
    </row>
    <row r="5175" spans="1:13" x14ac:dyDescent="0.5">
      <c r="A5175" s="88"/>
      <c r="H5175" s="76"/>
      <c r="I5175" s="76"/>
      <c r="M5175" s="76"/>
    </row>
    <row r="5176" spans="1:13" x14ac:dyDescent="0.5">
      <c r="A5176" s="88"/>
      <c r="H5176" s="76"/>
      <c r="I5176" s="76"/>
      <c r="M5176" s="76"/>
    </row>
    <row r="5177" spans="1:13" x14ac:dyDescent="0.5">
      <c r="A5177" s="88"/>
      <c r="H5177" s="76"/>
      <c r="I5177" s="76"/>
      <c r="M5177" s="76"/>
    </row>
    <row r="5178" spans="1:13" x14ac:dyDescent="0.5">
      <c r="A5178" s="88"/>
      <c r="H5178" s="76"/>
      <c r="I5178" s="76"/>
      <c r="M5178" s="76"/>
    </row>
    <row r="5179" spans="1:13" x14ac:dyDescent="0.5">
      <c r="A5179" s="88"/>
      <c r="H5179" s="76"/>
      <c r="I5179" s="76"/>
      <c r="M5179" s="76"/>
    </row>
    <row r="5180" spans="1:13" x14ac:dyDescent="0.5">
      <c r="A5180" s="88"/>
      <c r="H5180" s="76"/>
      <c r="I5180" s="76"/>
      <c r="M5180" s="76"/>
    </row>
    <row r="5181" spans="1:13" x14ac:dyDescent="0.5">
      <c r="A5181" s="88"/>
      <c r="H5181" s="76"/>
      <c r="I5181" s="76"/>
      <c r="M5181" s="76"/>
    </row>
    <row r="5182" spans="1:13" x14ac:dyDescent="0.5">
      <c r="A5182" s="88"/>
      <c r="H5182" s="76"/>
      <c r="I5182" s="76"/>
      <c r="M5182" s="76"/>
    </row>
    <row r="5183" spans="1:13" x14ac:dyDescent="0.5">
      <c r="A5183" s="88"/>
      <c r="H5183" s="76"/>
      <c r="I5183" s="76"/>
      <c r="M5183" s="76"/>
    </row>
    <row r="5184" spans="1:13" x14ac:dyDescent="0.5">
      <c r="A5184" s="88"/>
      <c r="H5184" s="76"/>
      <c r="I5184" s="76"/>
      <c r="M5184" s="76"/>
    </row>
    <row r="5185" spans="1:13" x14ac:dyDescent="0.5">
      <c r="A5185" s="88"/>
      <c r="H5185" s="76"/>
      <c r="I5185" s="76"/>
      <c r="M5185" s="76"/>
    </row>
    <row r="5186" spans="1:13" x14ac:dyDescent="0.5">
      <c r="A5186" s="88"/>
      <c r="H5186" s="76"/>
      <c r="I5186" s="76"/>
      <c r="M5186" s="76"/>
    </row>
    <row r="5187" spans="1:13" x14ac:dyDescent="0.5">
      <c r="A5187" s="88"/>
      <c r="H5187" s="76"/>
      <c r="I5187" s="76"/>
      <c r="M5187" s="76"/>
    </row>
    <row r="5188" spans="1:13" x14ac:dyDescent="0.5">
      <c r="A5188" s="88"/>
      <c r="H5188" s="76"/>
      <c r="I5188" s="76"/>
      <c r="M5188" s="76"/>
    </row>
    <row r="5189" spans="1:13" x14ac:dyDescent="0.5">
      <c r="A5189" s="88"/>
      <c r="H5189" s="76"/>
      <c r="I5189" s="76"/>
      <c r="M5189" s="76"/>
    </row>
    <row r="5190" spans="1:13" x14ac:dyDescent="0.5">
      <c r="A5190" s="88"/>
      <c r="H5190" s="76"/>
      <c r="I5190" s="76"/>
      <c r="M5190" s="76"/>
    </row>
    <row r="5191" spans="1:13" x14ac:dyDescent="0.5">
      <c r="A5191" s="88"/>
      <c r="H5191" s="76"/>
      <c r="I5191" s="76"/>
      <c r="M5191" s="76"/>
    </row>
    <row r="5192" spans="1:13" x14ac:dyDescent="0.5">
      <c r="A5192" s="88"/>
      <c r="H5192" s="76"/>
      <c r="I5192" s="76"/>
      <c r="M5192" s="76"/>
    </row>
    <row r="5193" spans="1:13" x14ac:dyDescent="0.5">
      <c r="A5193" s="88"/>
      <c r="H5193" s="76"/>
      <c r="I5193" s="76"/>
      <c r="M5193" s="76"/>
    </row>
    <row r="5194" spans="1:13" x14ac:dyDescent="0.5">
      <c r="A5194" s="88"/>
      <c r="H5194" s="76"/>
      <c r="I5194" s="76"/>
      <c r="M5194" s="76"/>
    </row>
    <row r="5195" spans="1:13" x14ac:dyDescent="0.5">
      <c r="A5195" s="88"/>
      <c r="H5195" s="76"/>
      <c r="I5195" s="76"/>
      <c r="M5195" s="76"/>
    </row>
    <row r="5196" spans="1:13" x14ac:dyDescent="0.5">
      <c r="A5196" s="88"/>
      <c r="H5196" s="76"/>
      <c r="I5196" s="76"/>
      <c r="M5196" s="76"/>
    </row>
    <row r="5197" spans="1:13" x14ac:dyDescent="0.5">
      <c r="A5197" s="88"/>
      <c r="H5197" s="76"/>
      <c r="I5197" s="76"/>
      <c r="M5197" s="76"/>
    </row>
    <row r="5198" spans="1:13" x14ac:dyDescent="0.5">
      <c r="A5198" s="88"/>
      <c r="H5198" s="76"/>
      <c r="I5198" s="76"/>
      <c r="M5198" s="76"/>
    </row>
    <row r="5199" spans="1:13" x14ac:dyDescent="0.5">
      <c r="A5199" s="88"/>
      <c r="H5199" s="76"/>
      <c r="I5199" s="76"/>
      <c r="M5199" s="76"/>
    </row>
    <row r="5200" spans="1:13" x14ac:dyDescent="0.5">
      <c r="A5200" s="88"/>
      <c r="H5200" s="76"/>
      <c r="I5200" s="76"/>
      <c r="M5200" s="76"/>
    </row>
    <row r="5201" spans="1:13" x14ac:dyDescent="0.5">
      <c r="A5201" s="88"/>
      <c r="H5201" s="76"/>
      <c r="I5201" s="76"/>
      <c r="M5201" s="76"/>
    </row>
    <row r="5202" spans="1:13" x14ac:dyDescent="0.5">
      <c r="A5202" s="88"/>
      <c r="H5202" s="76"/>
      <c r="I5202" s="76"/>
      <c r="M5202" s="76"/>
    </row>
    <row r="5203" spans="1:13" x14ac:dyDescent="0.5">
      <c r="A5203" s="88"/>
      <c r="H5203" s="76"/>
      <c r="I5203" s="76"/>
      <c r="M5203" s="76"/>
    </row>
    <row r="5204" spans="1:13" x14ac:dyDescent="0.5">
      <c r="A5204" s="88"/>
      <c r="H5204" s="76"/>
      <c r="I5204" s="76"/>
      <c r="M5204" s="76"/>
    </row>
    <row r="5205" spans="1:13" x14ac:dyDescent="0.5">
      <c r="A5205" s="88"/>
      <c r="H5205" s="76"/>
      <c r="I5205" s="76"/>
      <c r="M5205" s="76"/>
    </row>
    <row r="5206" spans="1:13" x14ac:dyDescent="0.5">
      <c r="A5206" s="88"/>
      <c r="H5206" s="76"/>
      <c r="I5206" s="76"/>
      <c r="M5206" s="76"/>
    </row>
    <row r="5207" spans="1:13" x14ac:dyDescent="0.5">
      <c r="A5207" s="88"/>
      <c r="H5207" s="76"/>
      <c r="I5207" s="76"/>
      <c r="M5207" s="76"/>
    </row>
    <row r="5208" spans="1:13" x14ac:dyDescent="0.5">
      <c r="A5208" s="88"/>
      <c r="H5208" s="76"/>
      <c r="I5208" s="76"/>
      <c r="M5208" s="76"/>
    </row>
    <row r="5209" spans="1:13" x14ac:dyDescent="0.5">
      <c r="A5209" s="88"/>
      <c r="H5209" s="76"/>
      <c r="I5209" s="76"/>
      <c r="M5209" s="76"/>
    </row>
    <row r="5210" spans="1:13" x14ac:dyDescent="0.5">
      <c r="A5210" s="88"/>
      <c r="H5210" s="76"/>
      <c r="I5210" s="76"/>
      <c r="M5210" s="76"/>
    </row>
    <row r="5211" spans="1:13" x14ac:dyDescent="0.5">
      <c r="A5211" s="88"/>
      <c r="H5211" s="76"/>
      <c r="I5211" s="76"/>
      <c r="M5211" s="76"/>
    </row>
    <row r="5212" spans="1:13" x14ac:dyDescent="0.5">
      <c r="A5212" s="88"/>
      <c r="H5212" s="76"/>
      <c r="I5212" s="76"/>
      <c r="M5212" s="76"/>
    </row>
    <row r="5213" spans="1:13" x14ac:dyDescent="0.5">
      <c r="A5213" s="88"/>
      <c r="H5213" s="76"/>
      <c r="I5213" s="76"/>
      <c r="M5213" s="76"/>
    </row>
    <row r="5214" spans="1:13" x14ac:dyDescent="0.5">
      <c r="A5214" s="88"/>
      <c r="H5214" s="76"/>
      <c r="I5214" s="76"/>
      <c r="M5214" s="76"/>
    </row>
    <row r="5215" spans="1:13" x14ac:dyDescent="0.5">
      <c r="A5215" s="88"/>
      <c r="H5215" s="76"/>
      <c r="I5215" s="76"/>
      <c r="M5215" s="76"/>
    </row>
    <row r="5216" spans="1:13" x14ac:dyDescent="0.5">
      <c r="A5216" s="88"/>
      <c r="H5216" s="76"/>
      <c r="I5216" s="76"/>
      <c r="M5216" s="76"/>
    </row>
    <row r="5217" spans="1:13" x14ac:dyDescent="0.5">
      <c r="A5217" s="88"/>
      <c r="H5217" s="76"/>
      <c r="I5217" s="76"/>
      <c r="M5217" s="76"/>
    </row>
    <row r="5218" spans="1:13" x14ac:dyDescent="0.5">
      <c r="A5218" s="88"/>
      <c r="H5218" s="76"/>
      <c r="I5218" s="76"/>
      <c r="M5218" s="76"/>
    </row>
    <row r="5219" spans="1:13" x14ac:dyDescent="0.5">
      <c r="A5219" s="88"/>
      <c r="H5219" s="76"/>
      <c r="I5219" s="76"/>
      <c r="M5219" s="76"/>
    </row>
    <row r="5220" spans="1:13" x14ac:dyDescent="0.5">
      <c r="A5220" s="88"/>
      <c r="H5220" s="76"/>
      <c r="I5220" s="76"/>
      <c r="M5220" s="76"/>
    </row>
    <row r="5221" spans="1:13" x14ac:dyDescent="0.5">
      <c r="A5221" s="88"/>
      <c r="H5221" s="76"/>
      <c r="I5221" s="76"/>
      <c r="M5221" s="76"/>
    </row>
    <row r="5222" spans="1:13" x14ac:dyDescent="0.5">
      <c r="A5222" s="88"/>
      <c r="H5222" s="76"/>
      <c r="I5222" s="76"/>
      <c r="M5222" s="76"/>
    </row>
    <row r="5223" spans="1:13" x14ac:dyDescent="0.5">
      <c r="A5223" s="88"/>
      <c r="H5223" s="76"/>
      <c r="I5223" s="76"/>
      <c r="M5223" s="76"/>
    </row>
    <row r="5224" spans="1:13" x14ac:dyDescent="0.5">
      <c r="A5224" s="88"/>
      <c r="H5224" s="76"/>
      <c r="I5224" s="76"/>
      <c r="M5224" s="76"/>
    </row>
    <row r="5225" spans="1:13" x14ac:dyDescent="0.5">
      <c r="A5225" s="88"/>
      <c r="H5225" s="76"/>
      <c r="I5225" s="76"/>
      <c r="M5225" s="76"/>
    </row>
    <row r="5226" spans="1:13" x14ac:dyDescent="0.5">
      <c r="A5226" s="88"/>
      <c r="H5226" s="76"/>
      <c r="I5226" s="76"/>
      <c r="M5226" s="76"/>
    </row>
    <row r="5227" spans="1:13" x14ac:dyDescent="0.5">
      <c r="A5227" s="88"/>
      <c r="H5227" s="76"/>
      <c r="I5227" s="76"/>
      <c r="M5227" s="76"/>
    </row>
    <row r="5228" spans="1:13" x14ac:dyDescent="0.5">
      <c r="A5228" s="88"/>
      <c r="H5228" s="76"/>
      <c r="I5228" s="76"/>
      <c r="M5228" s="76"/>
    </row>
    <row r="5229" spans="1:13" x14ac:dyDescent="0.5">
      <c r="A5229" s="88"/>
      <c r="H5229" s="76"/>
      <c r="I5229" s="76"/>
      <c r="M5229" s="76"/>
    </row>
    <row r="5230" spans="1:13" x14ac:dyDescent="0.5">
      <c r="A5230" s="88"/>
      <c r="H5230" s="76"/>
      <c r="I5230" s="76"/>
      <c r="M5230" s="76"/>
    </row>
    <row r="5231" spans="1:13" x14ac:dyDescent="0.5">
      <c r="A5231" s="88"/>
      <c r="H5231" s="76"/>
      <c r="I5231" s="76"/>
      <c r="M5231" s="76"/>
    </row>
    <row r="5232" spans="1:13" x14ac:dyDescent="0.5">
      <c r="A5232" s="88"/>
      <c r="H5232" s="76"/>
      <c r="I5232" s="76"/>
      <c r="M5232" s="76"/>
    </row>
    <row r="5233" spans="1:13" x14ac:dyDescent="0.5">
      <c r="A5233" s="88"/>
      <c r="H5233" s="76"/>
      <c r="I5233" s="76"/>
      <c r="M5233" s="76"/>
    </row>
    <row r="5234" spans="1:13" x14ac:dyDescent="0.5">
      <c r="A5234" s="88"/>
      <c r="H5234" s="76"/>
      <c r="I5234" s="76"/>
      <c r="M5234" s="76"/>
    </row>
    <row r="5235" spans="1:13" x14ac:dyDescent="0.5">
      <c r="A5235" s="88"/>
      <c r="H5235" s="76"/>
      <c r="I5235" s="76"/>
      <c r="M5235" s="76"/>
    </row>
    <row r="5236" spans="1:13" x14ac:dyDescent="0.5">
      <c r="A5236" s="88"/>
      <c r="H5236" s="76"/>
      <c r="I5236" s="76"/>
      <c r="M5236" s="76"/>
    </row>
    <row r="5237" spans="1:13" x14ac:dyDescent="0.5">
      <c r="A5237" s="88"/>
      <c r="H5237" s="76"/>
      <c r="I5237" s="76"/>
      <c r="M5237" s="76"/>
    </row>
    <row r="5238" spans="1:13" x14ac:dyDescent="0.5">
      <c r="A5238" s="88"/>
      <c r="H5238" s="76"/>
      <c r="I5238" s="76"/>
      <c r="M5238" s="76"/>
    </row>
    <row r="5239" spans="1:13" x14ac:dyDescent="0.5">
      <c r="A5239" s="88"/>
      <c r="H5239" s="76"/>
      <c r="I5239" s="76"/>
      <c r="M5239" s="76"/>
    </row>
    <row r="5240" spans="1:13" x14ac:dyDescent="0.5">
      <c r="A5240" s="88"/>
      <c r="H5240" s="76"/>
      <c r="I5240" s="76"/>
      <c r="M5240" s="76"/>
    </row>
    <row r="5241" spans="1:13" x14ac:dyDescent="0.5">
      <c r="A5241" s="88"/>
      <c r="H5241" s="76"/>
      <c r="I5241" s="76"/>
      <c r="M5241" s="76"/>
    </row>
    <row r="5242" spans="1:13" x14ac:dyDescent="0.5">
      <c r="A5242" s="88"/>
      <c r="H5242" s="76"/>
      <c r="I5242" s="76"/>
      <c r="M5242" s="76"/>
    </row>
    <row r="5243" spans="1:13" x14ac:dyDescent="0.5">
      <c r="A5243" s="88"/>
      <c r="H5243" s="76"/>
      <c r="I5243" s="76"/>
      <c r="M5243" s="76"/>
    </row>
    <row r="5244" spans="1:13" x14ac:dyDescent="0.5">
      <c r="A5244" s="88"/>
      <c r="H5244" s="76"/>
      <c r="I5244" s="76"/>
      <c r="M5244" s="76"/>
    </row>
    <row r="5245" spans="1:13" x14ac:dyDescent="0.5">
      <c r="A5245" s="88"/>
      <c r="H5245" s="76"/>
      <c r="I5245" s="76"/>
      <c r="M5245" s="76"/>
    </row>
    <row r="5246" spans="1:13" x14ac:dyDescent="0.5">
      <c r="A5246" s="88"/>
      <c r="H5246" s="76"/>
      <c r="I5246" s="76"/>
      <c r="M5246" s="76"/>
    </row>
    <row r="5247" spans="1:13" x14ac:dyDescent="0.5">
      <c r="A5247" s="88"/>
      <c r="H5247" s="76"/>
      <c r="I5247" s="76"/>
      <c r="M5247" s="76"/>
    </row>
    <row r="5248" spans="1:13" x14ac:dyDescent="0.5">
      <c r="A5248" s="88"/>
      <c r="H5248" s="76"/>
      <c r="I5248" s="76"/>
      <c r="M5248" s="76"/>
    </row>
    <row r="5249" spans="1:13" x14ac:dyDescent="0.5">
      <c r="A5249" s="88"/>
      <c r="H5249" s="76"/>
      <c r="I5249" s="76"/>
      <c r="M5249" s="76"/>
    </row>
    <row r="5250" spans="1:13" x14ac:dyDescent="0.5">
      <c r="A5250" s="88"/>
      <c r="H5250" s="76"/>
      <c r="I5250" s="76"/>
      <c r="M5250" s="76"/>
    </row>
    <row r="5251" spans="1:13" x14ac:dyDescent="0.5">
      <c r="A5251" s="88"/>
      <c r="H5251" s="76"/>
      <c r="I5251" s="76"/>
      <c r="M5251" s="76"/>
    </row>
    <row r="5252" spans="1:13" x14ac:dyDescent="0.5">
      <c r="A5252" s="88"/>
      <c r="H5252" s="76"/>
      <c r="I5252" s="76"/>
      <c r="M5252" s="76"/>
    </row>
    <row r="5253" spans="1:13" x14ac:dyDescent="0.5">
      <c r="A5253" s="88"/>
      <c r="H5253" s="76"/>
      <c r="I5253" s="76"/>
      <c r="M5253" s="76"/>
    </row>
    <row r="5254" spans="1:13" x14ac:dyDescent="0.5">
      <c r="A5254" s="88"/>
      <c r="H5254" s="76"/>
      <c r="I5254" s="76"/>
      <c r="M5254" s="76"/>
    </row>
    <row r="5255" spans="1:13" x14ac:dyDescent="0.5">
      <c r="A5255" s="88"/>
      <c r="H5255" s="76"/>
      <c r="I5255" s="76"/>
      <c r="M5255" s="76"/>
    </row>
    <row r="5256" spans="1:13" x14ac:dyDescent="0.5">
      <c r="A5256" s="88"/>
      <c r="H5256" s="76"/>
      <c r="I5256" s="76"/>
      <c r="M5256" s="76"/>
    </row>
    <row r="5257" spans="1:13" x14ac:dyDescent="0.5">
      <c r="A5257" s="88"/>
      <c r="H5257" s="76"/>
      <c r="I5257" s="76"/>
      <c r="M5257" s="76"/>
    </row>
    <row r="5258" spans="1:13" x14ac:dyDescent="0.5">
      <c r="A5258" s="88"/>
      <c r="H5258" s="76"/>
      <c r="I5258" s="76"/>
      <c r="M5258" s="76"/>
    </row>
    <row r="5259" spans="1:13" x14ac:dyDescent="0.5">
      <c r="A5259" s="88"/>
      <c r="H5259" s="76"/>
      <c r="I5259" s="76"/>
      <c r="M5259" s="76"/>
    </row>
    <row r="5260" spans="1:13" x14ac:dyDescent="0.5">
      <c r="A5260" s="88"/>
      <c r="H5260" s="76"/>
      <c r="I5260" s="76"/>
      <c r="M5260" s="76"/>
    </row>
    <row r="5261" spans="1:13" x14ac:dyDescent="0.5">
      <c r="A5261" s="88"/>
      <c r="H5261" s="76"/>
      <c r="I5261" s="76"/>
      <c r="M5261" s="76"/>
    </row>
    <row r="5262" spans="1:13" x14ac:dyDescent="0.5">
      <c r="A5262" s="88"/>
      <c r="H5262" s="76"/>
      <c r="I5262" s="76"/>
      <c r="M5262" s="76"/>
    </row>
    <row r="5263" spans="1:13" x14ac:dyDescent="0.5">
      <c r="A5263" s="88"/>
      <c r="H5263" s="76"/>
      <c r="I5263" s="76"/>
      <c r="M5263" s="76"/>
    </row>
    <row r="5264" spans="1:13" x14ac:dyDescent="0.5">
      <c r="A5264" s="88"/>
      <c r="H5264" s="76"/>
      <c r="I5264" s="76"/>
      <c r="M5264" s="76"/>
    </row>
    <row r="5265" spans="1:13" x14ac:dyDescent="0.5">
      <c r="A5265" s="88"/>
      <c r="H5265" s="76"/>
      <c r="I5265" s="76"/>
      <c r="M5265" s="76"/>
    </row>
    <row r="5266" spans="1:13" x14ac:dyDescent="0.5">
      <c r="A5266" s="88"/>
      <c r="H5266" s="76"/>
      <c r="I5266" s="76"/>
      <c r="M5266" s="76"/>
    </row>
    <row r="5267" spans="1:13" x14ac:dyDescent="0.5">
      <c r="A5267" s="88"/>
      <c r="H5267" s="76"/>
      <c r="I5267" s="76"/>
      <c r="M5267" s="76"/>
    </row>
    <row r="5268" spans="1:13" x14ac:dyDescent="0.5">
      <c r="A5268" s="88"/>
      <c r="H5268" s="76"/>
      <c r="I5268" s="76"/>
      <c r="M5268" s="76"/>
    </row>
    <row r="5269" spans="1:13" x14ac:dyDescent="0.5">
      <c r="A5269" s="88"/>
      <c r="H5269" s="76"/>
      <c r="I5269" s="76"/>
      <c r="M5269" s="76"/>
    </row>
    <row r="5270" spans="1:13" x14ac:dyDescent="0.5">
      <c r="A5270" s="88"/>
      <c r="H5270" s="76"/>
      <c r="I5270" s="76"/>
      <c r="M5270" s="76"/>
    </row>
    <row r="5271" spans="1:13" x14ac:dyDescent="0.5">
      <c r="A5271" s="88"/>
      <c r="H5271" s="76"/>
      <c r="I5271" s="76"/>
      <c r="M5271" s="76"/>
    </row>
    <row r="5272" spans="1:13" x14ac:dyDescent="0.5">
      <c r="A5272" s="88"/>
      <c r="H5272" s="76"/>
      <c r="I5272" s="76"/>
      <c r="M5272" s="76"/>
    </row>
    <row r="5273" spans="1:13" x14ac:dyDescent="0.5">
      <c r="A5273" s="88"/>
      <c r="H5273" s="76"/>
      <c r="I5273" s="76"/>
      <c r="M5273" s="76"/>
    </row>
    <row r="5274" spans="1:13" x14ac:dyDescent="0.5">
      <c r="A5274" s="88"/>
      <c r="H5274" s="76"/>
      <c r="I5274" s="76"/>
      <c r="M5274" s="76"/>
    </row>
    <row r="5275" spans="1:13" x14ac:dyDescent="0.5">
      <c r="A5275" s="88"/>
      <c r="H5275" s="76"/>
      <c r="I5275" s="76"/>
      <c r="M5275" s="76"/>
    </row>
    <row r="5276" spans="1:13" x14ac:dyDescent="0.5">
      <c r="A5276" s="88"/>
      <c r="H5276" s="76"/>
      <c r="I5276" s="76"/>
      <c r="M5276" s="76"/>
    </row>
    <row r="5277" spans="1:13" x14ac:dyDescent="0.5">
      <c r="A5277" s="88"/>
      <c r="H5277" s="76"/>
      <c r="I5277" s="76"/>
      <c r="M5277" s="76"/>
    </row>
    <row r="5278" spans="1:13" x14ac:dyDescent="0.5">
      <c r="A5278" s="88"/>
      <c r="H5278" s="76"/>
      <c r="I5278" s="76"/>
      <c r="M5278" s="76"/>
    </row>
    <row r="5279" spans="1:13" x14ac:dyDescent="0.5">
      <c r="A5279" s="88"/>
      <c r="H5279" s="76"/>
      <c r="I5279" s="76"/>
      <c r="M5279" s="76"/>
    </row>
    <row r="5280" spans="1:13" x14ac:dyDescent="0.5">
      <c r="A5280" s="88"/>
      <c r="H5280" s="76"/>
      <c r="I5280" s="76"/>
      <c r="M5280" s="76"/>
    </row>
    <row r="5281" spans="1:13" x14ac:dyDescent="0.5">
      <c r="A5281" s="88"/>
      <c r="H5281" s="76"/>
      <c r="I5281" s="76"/>
      <c r="M5281" s="76"/>
    </row>
    <row r="5282" spans="1:13" x14ac:dyDescent="0.5">
      <c r="A5282" s="88"/>
      <c r="H5282" s="76"/>
      <c r="I5282" s="76"/>
      <c r="M5282" s="76"/>
    </row>
    <row r="5283" spans="1:13" x14ac:dyDescent="0.5">
      <c r="A5283" s="88"/>
      <c r="H5283" s="76"/>
      <c r="I5283" s="76"/>
      <c r="M5283" s="76"/>
    </row>
    <row r="5284" spans="1:13" x14ac:dyDescent="0.5">
      <c r="A5284" s="88"/>
      <c r="H5284" s="76"/>
      <c r="I5284" s="76"/>
      <c r="M5284" s="76"/>
    </row>
    <row r="5285" spans="1:13" x14ac:dyDescent="0.5">
      <c r="A5285" s="88"/>
      <c r="H5285" s="76"/>
      <c r="I5285" s="76"/>
      <c r="M5285" s="76"/>
    </row>
    <row r="5286" spans="1:13" x14ac:dyDescent="0.5">
      <c r="A5286" s="88"/>
      <c r="H5286" s="76"/>
      <c r="I5286" s="76"/>
      <c r="M5286" s="76"/>
    </row>
    <row r="5287" spans="1:13" x14ac:dyDescent="0.5">
      <c r="A5287" s="88"/>
      <c r="H5287" s="76"/>
      <c r="I5287" s="76"/>
      <c r="M5287" s="76"/>
    </row>
    <row r="5288" spans="1:13" x14ac:dyDescent="0.5">
      <c r="A5288" s="88"/>
      <c r="H5288" s="76"/>
      <c r="I5288" s="76"/>
      <c r="M5288" s="76"/>
    </row>
    <row r="5289" spans="1:13" x14ac:dyDescent="0.5">
      <c r="A5289" s="88"/>
      <c r="H5289" s="76"/>
      <c r="I5289" s="76"/>
      <c r="M5289" s="76"/>
    </row>
    <row r="5290" spans="1:13" x14ac:dyDescent="0.5">
      <c r="A5290" s="88"/>
      <c r="H5290" s="76"/>
      <c r="I5290" s="76"/>
      <c r="M5290" s="76"/>
    </row>
    <row r="5291" spans="1:13" x14ac:dyDescent="0.5">
      <c r="A5291" s="88"/>
      <c r="H5291" s="76"/>
      <c r="I5291" s="76"/>
      <c r="M5291" s="76"/>
    </row>
    <row r="5292" spans="1:13" x14ac:dyDescent="0.5">
      <c r="A5292" s="88"/>
      <c r="H5292" s="76"/>
      <c r="I5292" s="76"/>
      <c r="M5292" s="76"/>
    </row>
    <row r="5293" spans="1:13" x14ac:dyDescent="0.5">
      <c r="A5293" s="88"/>
      <c r="H5293" s="76"/>
      <c r="I5293" s="76"/>
      <c r="M5293" s="76"/>
    </row>
    <row r="5294" spans="1:13" x14ac:dyDescent="0.5">
      <c r="A5294" s="88"/>
      <c r="H5294" s="76"/>
      <c r="I5294" s="76"/>
      <c r="M5294" s="76"/>
    </row>
    <row r="5295" spans="1:13" x14ac:dyDescent="0.5">
      <c r="A5295" s="88"/>
      <c r="H5295" s="76"/>
      <c r="I5295" s="76"/>
      <c r="M5295" s="76"/>
    </row>
    <row r="5296" spans="1:13" x14ac:dyDescent="0.5">
      <c r="A5296" s="88"/>
      <c r="H5296" s="76"/>
      <c r="I5296" s="76"/>
      <c r="M5296" s="76"/>
    </row>
    <row r="5297" spans="1:13" x14ac:dyDescent="0.5">
      <c r="A5297" s="88"/>
      <c r="H5297" s="76"/>
      <c r="I5297" s="76"/>
      <c r="M5297" s="76"/>
    </row>
    <row r="5298" spans="1:13" x14ac:dyDescent="0.5">
      <c r="A5298" s="88"/>
      <c r="H5298" s="76"/>
      <c r="I5298" s="76"/>
      <c r="M5298" s="76"/>
    </row>
    <row r="5299" spans="1:13" x14ac:dyDescent="0.5">
      <c r="A5299" s="88"/>
      <c r="H5299" s="76"/>
      <c r="I5299" s="76"/>
      <c r="M5299" s="76"/>
    </row>
    <row r="5300" spans="1:13" x14ac:dyDescent="0.5">
      <c r="A5300" s="88"/>
      <c r="H5300" s="76"/>
      <c r="I5300" s="76"/>
      <c r="M5300" s="76"/>
    </row>
    <row r="5301" spans="1:13" x14ac:dyDescent="0.5">
      <c r="A5301" s="88"/>
      <c r="H5301" s="76"/>
      <c r="I5301" s="76"/>
      <c r="M5301" s="76"/>
    </row>
    <row r="5302" spans="1:13" x14ac:dyDescent="0.5">
      <c r="A5302" s="88"/>
      <c r="H5302" s="76"/>
      <c r="I5302" s="76"/>
      <c r="M5302" s="76"/>
    </row>
    <row r="5303" spans="1:13" x14ac:dyDescent="0.5">
      <c r="A5303" s="88"/>
      <c r="H5303" s="76"/>
      <c r="I5303" s="76"/>
      <c r="M5303" s="76"/>
    </row>
    <row r="5304" spans="1:13" x14ac:dyDescent="0.5">
      <c r="A5304" s="88"/>
      <c r="H5304" s="76"/>
      <c r="I5304" s="76"/>
      <c r="M5304" s="76"/>
    </row>
    <row r="5305" spans="1:13" x14ac:dyDescent="0.5">
      <c r="A5305" s="88"/>
      <c r="H5305" s="76"/>
      <c r="I5305" s="76"/>
      <c r="M5305" s="76"/>
    </row>
    <row r="5306" spans="1:13" x14ac:dyDescent="0.5">
      <c r="A5306" s="88"/>
      <c r="H5306" s="76"/>
      <c r="I5306" s="76"/>
      <c r="M5306" s="76"/>
    </row>
    <row r="5307" spans="1:13" x14ac:dyDescent="0.5">
      <c r="A5307" s="88"/>
      <c r="H5307" s="76"/>
      <c r="I5307" s="76"/>
      <c r="M5307" s="76"/>
    </row>
    <row r="5308" spans="1:13" x14ac:dyDescent="0.5">
      <c r="A5308" s="88"/>
      <c r="H5308" s="76"/>
      <c r="I5308" s="76"/>
      <c r="M5308" s="76"/>
    </row>
    <row r="5309" spans="1:13" x14ac:dyDescent="0.5">
      <c r="A5309" s="88"/>
      <c r="H5309" s="76"/>
      <c r="I5309" s="76"/>
      <c r="M5309" s="76"/>
    </row>
    <row r="5310" spans="1:13" x14ac:dyDescent="0.5">
      <c r="A5310" s="88"/>
      <c r="H5310" s="76"/>
      <c r="I5310" s="76"/>
      <c r="M5310" s="76"/>
    </row>
    <row r="5311" spans="1:13" x14ac:dyDescent="0.5">
      <c r="A5311" s="88"/>
      <c r="H5311" s="76"/>
      <c r="I5311" s="76"/>
      <c r="M5311" s="76"/>
    </row>
    <row r="5312" spans="1:13" x14ac:dyDescent="0.5">
      <c r="A5312" s="88"/>
      <c r="H5312" s="76"/>
      <c r="I5312" s="76"/>
      <c r="M5312" s="76"/>
    </row>
    <row r="5313" spans="1:13" x14ac:dyDescent="0.5">
      <c r="A5313" s="88"/>
      <c r="H5313" s="76"/>
      <c r="I5313" s="76"/>
      <c r="M5313" s="76"/>
    </row>
    <row r="5314" spans="1:13" x14ac:dyDescent="0.5">
      <c r="A5314" s="88"/>
      <c r="H5314" s="76"/>
      <c r="I5314" s="76"/>
      <c r="M5314" s="76"/>
    </row>
    <row r="5315" spans="1:13" x14ac:dyDescent="0.5">
      <c r="A5315" s="88"/>
      <c r="H5315" s="76"/>
      <c r="I5315" s="76"/>
      <c r="M5315" s="76"/>
    </row>
    <row r="5316" spans="1:13" x14ac:dyDescent="0.5">
      <c r="A5316" s="88"/>
      <c r="H5316" s="76"/>
      <c r="I5316" s="76"/>
      <c r="M5316" s="76"/>
    </row>
    <row r="5317" spans="1:13" x14ac:dyDescent="0.5">
      <c r="A5317" s="88"/>
      <c r="H5317" s="76"/>
      <c r="I5317" s="76"/>
      <c r="M5317" s="76"/>
    </row>
    <row r="5318" spans="1:13" x14ac:dyDescent="0.5">
      <c r="A5318" s="88"/>
      <c r="H5318" s="76"/>
      <c r="I5318" s="76"/>
      <c r="M5318" s="76"/>
    </row>
    <row r="5319" spans="1:13" x14ac:dyDescent="0.5">
      <c r="A5319" s="88"/>
      <c r="H5319" s="76"/>
      <c r="I5319" s="76"/>
      <c r="M5319" s="76"/>
    </row>
    <row r="5320" spans="1:13" x14ac:dyDescent="0.5">
      <c r="A5320" s="88"/>
      <c r="H5320" s="76"/>
      <c r="I5320" s="76"/>
      <c r="M5320" s="76"/>
    </row>
    <row r="5321" spans="1:13" x14ac:dyDescent="0.5">
      <c r="A5321" s="88"/>
      <c r="H5321" s="76"/>
      <c r="I5321" s="76"/>
      <c r="M5321" s="76"/>
    </row>
    <row r="5322" spans="1:13" x14ac:dyDescent="0.5">
      <c r="A5322" s="88"/>
      <c r="H5322" s="76"/>
      <c r="I5322" s="76"/>
      <c r="M5322" s="76"/>
    </row>
    <row r="5323" spans="1:13" x14ac:dyDescent="0.5">
      <c r="A5323" s="88"/>
      <c r="H5323" s="76"/>
      <c r="I5323" s="76"/>
      <c r="M5323" s="76"/>
    </row>
    <row r="5324" spans="1:13" x14ac:dyDescent="0.5">
      <c r="A5324" s="88"/>
      <c r="H5324" s="76"/>
      <c r="I5324" s="76"/>
      <c r="M5324" s="76"/>
    </row>
    <row r="5325" spans="1:13" x14ac:dyDescent="0.5">
      <c r="A5325" s="88"/>
      <c r="H5325" s="76"/>
      <c r="I5325" s="76"/>
      <c r="M5325" s="76"/>
    </row>
    <row r="5326" spans="1:13" x14ac:dyDescent="0.5">
      <c r="A5326" s="88"/>
      <c r="H5326" s="76"/>
      <c r="I5326" s="76"/>
      <c r="M5326" s="76"/>
    </row>
    <row r="5327" spans="1:13" x14ac:dyDescent="0.5">
      <c r="A5327" s="88"/>
      <c r="H5327" s="76"/>
      <c r="I5327" s="76"/>
      <c r="M5327" s="76"/>
    </row>
    <row r="5328" spans="1:13" x14ac:dyDescent="0.5">
      <c r="A5328" s="88"/>
      <c r="H5328" s="76"/>
      <c r="I5328" s="76"/>
      <c r="M5328" s="76"/>
    </row>
    <row r="5329" spans="1:13" x14ac:dyDescent="0.5">
      <c r="A5329" s="88"/>
      <c r="H5329" s="76"/>
      <c r="I5329" s="76"/>
      <c r="M5329" s="76"/>
    </row>
    <row r="5330" spans="1:13" x14ac:dyDescent="0.5">
      <c r="A5330" s="88"/>
      <c r="H5330" s="76"/>
      <c r="I5330" s="76"/>
      <c r="M5330" s="76"/>
    </row>
    <row r="5331" spans="1:13" x14ac:dyDescent="0.5">
      <c r="A5331" s="88"/>
      <c r="H5331" s="76"/>
      <c r="I5331" s="76"/>
      <c r="M5331" s="76"/>
    </row>
    <row r="5332" spans="1:13" x14ac:dyDescent="0.5">
      <c r="A5332" s="88"/>
      <c r="H5332" s="76"/>
      <c r="I5332" s="76"/>
      <c r="M5332" s="76"/>
    </row>
    <row r="5333" spans="1:13" x14ac:dyDescent="0.5">
      <c r="A5333" s="88"/>
      <c r="H5333" s="76"/>
      <c r="I5333" s="76"/>
      <c r="M5333" s="76"/>
    </row>
    <row r="5334" spans="1:13" x14ac:dyDescent="0.5">
      <c r="A5334" s="88"/>
      <c r="H5334" s="76"/>
      <c r="I5334" s="76"/>
      <c r="M5334" s="76"/>
    </row>
    <row r="5335" spans="1:13" x14ac:dyDescent="0.5">
      <c r="A5335" s="88"/>
      <c r="H5335" s="76"/>
      <c r="I5335" s="76"/>
      <c r="M5335" s="76"/>
    </row>
    <row r="5336" spans="1:13" x14ac:dyDescent="0.5">
      <c r="A5336" s="88"/>
      <c r="H5336" s="76"/>
      <c r="I5336" s="76"/>
      <c r="M5336" s="76"/>
    </row>
    <row r="5337" spans="1:13" x14ac:dyDescent="0.5">
      <c r="A5337" s="88"/>
      <c r="H5337" s="76"/>
      <c r="I5337" s="76"/>
      <c r="M5337" s="76"/>
    </row>
    <row r="5338" spans="1:13" x14ac:dyDescent="0.5">
      <c r="A5338" s="88"/>
      <c r="H5338" s="76"/>
      <c r="I5338" s="76"/>
      <c r="M5338" s="76"/>
    </row>
    <row r="5339" spans="1:13" x14ac:dyDescent="0.5">
      <c r="A5339" s="88"/>
      <c r="H5339" s="76"/>
      <c r="I5339" s="76"/>
      <c r="M5339" s="76"/>
    </row>
    <row r="5340" spans="1:13" x14ac:dyDescent="0.5">
      <c r="A5340" s="88"/>
      <c r="H5340" s="76"/>
      <c r="I5340" s="76"/>
      <c r="M5340" s="76"/>
    </row>
    <row r="5341" spans="1:13" x14ac:dyDescent="0.5">
      <c r="A5341" s="88"/>
      <c r="H5341" s="76"/>
      <c r="I5341" s="76"/>
      <c r="M5341" s="76"/>
    </row>
    <row r="5342" spans="1:13" x14ac:dyDescent="0.5">
      <c r="A5342" s="88"/>
      <c r="H5342" s="76"/>
      <c r="I5342" s="76"/>
      <c r="M5342" s="76"/>
    </row>
    <row r="5343" spans="1:13" x14ac:dyDescent="0.5">
      <c r="A5343" s="88"/>
      <c r="H5343" s="76"/>
      <c r="I5343" s="76"/>
      <c r="M5343" s="76"/>
    </row>
    <row r="5344" spans="1:13" x14ac:dyDescent="0.5">
      <c r="A5344" s="88"/>
      <c r="H5344" s="76"/>
      <c r="I5344" s="76"/>
      <c r="M5344" s="76"/>
    </row>
    <row r="5345" spans="1:13" x14ac:dyDescent="0.5">
      <c r="A5345" s="88"/>
      <c r="H5345" s="76"/>
      <c r="I5345" s="76"/>
      <c r="M5345" s="76"/>
    </row>
    <row r="5346" spans="1:13" x14ac:dyDescent="0.5">
      <c r="A5346" s="88"/>
      <c r="H5346" s="76"/>
      <c r="I5346" s="76"/>
      <c r="M5346" s="76"/>
    </row>
    <row r="5347" spans="1:13" x14ac:dyDescent="0.5">
      <c r="A5347" s="88"/>
      <c r="H5347" s="76"/>
      <c r="I5347" s="76"/>
      <c r="M5347" s="76"/>
    </row>
    <row r="5348" spans="1:13" x14ac:dyDescent="0.5">
      <c r="A5348" s="88"/>
      <c r="H5348" s="76"/>
      <c r="I5348" s="76"/>
      <c r="M5348" s="76"/>
    </row>
    <row r="5349" spans="1:13" x14ac:dyDescent="0.5">
      <c r="A5349" s="88"/>
      <c r="H5349" s="76"/>
      <c r="I5349" s="76"/>
      <c r="M5349" s="76"/>
    </row>
    <row r="5350" spans="1:13" x14ac:dyDescent="0.5">
      <c r="A5350" s="88"/>
      <c r="H5350" s="76"/>
      <c r="I5350" s="76"/>
      <c r="M5350" s="76"/>
    </row>
    <row r="5351" spans="1:13" x14ac:dyDescent="0.5">
      <c r="A5351" s="88"/>
      <c r="H5351" s="76"/>
      <c r="I5351" s="76"/>
      <c r="M5351" s="76"/>
    </row>
    <row r="5352" spans="1:13" x14ac:dyDescent="0.5">
      <c r="A5352" s="88"/>
      <c r="H5352" s="76"/>
      <c r="I5352" s="76"/>
      <c r="M5352" s="76"/>
    </row>
    <row r="5353" spans="1:13" x14ac:dyDescent="0.5">
      <c r="A5353" s="88"/>
      <c r="H5353" s="76"/>
      <c r="I5353" s="76"/>
      <c r="M5353" s="76"/>
    </row>
    <row r="5354" spans="1:13" x14ac:dyDescent="0.5">
      <c r="A5354" s="88"/>
      <c r="H5354" s="76"/>
      <c r="I5354" s="76"/>
      <c r="M5354" s="76"/>
    </row>
    <row r="5355" spans="1:13" x14ac:dyDescent="0.5">
      <c r="A5355" s="88"/>
      <c r="H5355" s="76"/>
      <c r="I5355" s="76"/>
      <c r="M5355" s="76"/>
    </row>
    <row r="5356" spans="1:13" x14ac:dyDescent="0.5">
      <c r="A5356" s="88"/>
      <c r="H5356" s="76"/>
      <c r="I5356" s="76"/>
      <c r="M5356" s="76"/>
    </row>
    <row r="5357" spans="1:13" x14ac:dyDescent="0.5">
      <c r="A5357" s="88"/>
      <c r="H5357" s="76"/>
      <c r="I5357" s="76"/>
      <c r="M5357" s="76"/>
    </row>
    <row r="5358" spans="1:13" x14ac:dyDescent="0.5">
      <c r="A5358" s="88"/>
      <c r="H5358" s="76"/>
      <c r="I5358" s="76"/>
      <c r="M5358" s="76"/>
    </row>
    <row r="5359" spans="1:13" x14ac:dyDescent="0.5">
      <c r="A5359" s="88"/>
      <c r="H5359" s="76"/>
      <c r="I5359" s="76"/>
      <c r="M5359" s="76"/>
    </row>
    <row r="5360" spans="1:13" x14ac:dyDescent="0.5">
      <c r="A5360" s="88"/>
      <c r="H5360" s="76"/>
      <c r="I5360" s="76"/>
      <c r="M5360" s="76"/>
    </row>
    <row r="5361" spans="1:13" x14ac:dyDescent="0.5">
      <c r="A5361" s="88"/>
      <c r="H5361" s="76"/>
      <c r="I5361" s="76"/>
      <c r="M5361" s="76"/>
    </row>
    <row r="5362" spans="1:13" x14ac:dyDescent="0.5">
      <c r="A5362" s="88"/>
      <c r="H5362" s="76"/>
      <c r="I5362" s="76"/>
      <c r="M5362" s="76"/>
    </row>
    <row r="5363" spans="1:13" x14ac:dyDescent="0.5">
      <c r="A5363" s="88"/>
      <c r="H5363" s="76"/>
      <c r="I5363" s="76"/>
      <c r="M5363" s="76"/>
    </row>
    <row r="5364" spans="1:13" x14ac:dyDescent="0.5">
      <c r="A5364" s="88"/>
      <c r="H5364" s="76"/>
      <c r="I5364" s="76"/>
      <c r="M5364" s="76"/>
    </row>
    <row r="5365" spans="1:13" x14ac:dyDescent="0.5">
      <c r="A5365" s="88"/>
      <c r="H5365" s="76"/>
      <c r="I5365" s="76"/>
      <c r="M5365" s="76"/>
    </row>
    <row r="5366" spans="1:13" x14ac:dyDescent="0.5">
      <c r="A5366" s="88"/>
      <c r="H5366" s="76"/>
      <c r="I5366" s="76"/>
      <c r="M5366" s="76"/>
    </row>
    <row r="5367" spans="1:13" x14ac:dyDescent="0.5">
      <c r="A5367" s="88"/>
      <c r="H5367" s="76"/>
      <c r="I5367" s="76"/>
      <c r="M5367" s="76"/>
    </row>
    <row r="5368" spans="1:13" x14ac:dyDescent="0.5">
      <c r="A5368" s="88"/>
      <c r="H5368" s="76"/>
      <c r="I5368" s="76"/>
      <c r="M5368" s="76"/>
    </row>
    <row r="5369" spans="1:13" x14ac:dyDescent="0.5">
      <c r="A5369" s="88"/>
      <c r="H5369" s="76"/>
      <c r="I5369" s="76"/>
      <c r="M5369" s="76"/>
    </row>
    <row r="5370" spans="1:13" x14ac:dyDescent="0.5">
      <c r="A5370" s="88"/>
      <c r="H5370" s="76"/>
      <c r="I5370" s="76"/>
      <c r="M5370" s="76"/>
    </row>
    <row r="5371" spans="1:13" x14ac:dyDescent="0.5">
      <c r="A5371" s="88"/>
      <c r="H5371" s="76"/>
      <c r="I5371" s="76"/>
      <c r="M5371" s="76"/>
    </row>
    <row r="5372" spans="1:13" x14ac:dyDescent="0.5">
      <c r="A5372" s="88"/>
      <c r="H5372" s="76"/>
      <c r="I5372" s="76"/>
      <c r="M5372" s="76"/>
    </row>
    <row r="5373" spans="1:13" x14ac:dyDescent="0.5">
      <c r="A5373" s="88"/>
      <c r="H5373" s="76"/>
      <c r="I5373" s="76"/>
      <c r="M5373" s="76"/>
    </row>
    <row r="5374" spans="1:13" x14ac:dyDescent="0.5">
      <c r="A5374" s="88"/>
      <c r="H5374" s="76"/>
      <c r="I5374" s="76"/>
      <c r="M5374" s="76"/>
    </row>
    <row r="5375" spans="1:13" x14ac:dyDescent="0.5">
      <c r="A5375" s="88"/>
      <c r="H5375" s="76"/>
      <c r="I5375" s="76"/>
      <c r="M5375" s="76"/>
    </row>
    <row r="5376" spans="1:13" x14ac:dyDescent="0.5">
      <c r="A5376" s="88"/>
      <c r="H5376" s="76"/>
      <c r="I5376" s="76"/>
      <c r="M5376" s="76"/>
    </row>
    <row r="5377" spans="1:13" x14ac:dyDescent="0.5">
      <c r="A5377" s="88"/>
      <c r="H5377" s="76"/>
      <c r="I5377" s="76"/>
      <c r="M5377" s="76"/>
    </row>
    <row r="5378" spans="1:13" x14ac:dyDescent="0.5">
      <c r="A5378" s="88"/>
      <c r="H5378" s="76"/>
      <c r="I5378" s="76"/>
      <c r="M5378" s="76"/>
    </row>
    <row r="5379" spans="1:13" x14ac:dyDescent="0.5">
      <c r="A5379" s="88"/>
      <c r="H5379" s="76"/>
      <c r="I5379" s="76"/>
      <c r="M5379" s="76"/>
    </row>
    <row r="5380" spans="1:13" x14ac:dyDescent="0.5">
      <c r="A5380" s="88"/>
      <c r="H5380" s="76"/>
      <c r="I5380" s="76"/>
      <c r="M5380" s="76"/>
    </row>
    <row r="5381" spans="1:13" x14ac:dyDescent="0.5">
      <c r="A5381" s="88"/>
      <c r="H5381" s="76"/>
      <c r="I5381" s="76"/>
      <c r="M5381" s="76"/>
    </row>
    <row r="5382" spans="1:13" x14ac:dyDescent="0.5">
      <c r="A5382" s="88"/>
      <c r="H5382" s="76"/>
      <c r="I5382" s="76"/>
      <c r="M5382" s="76"/>
    </row>
    <row r="5383" spans="1:13" x14ac:dyDescent="0.5">
      <c r="A5383" s="88"/>
      <c r="H5383" s="76"/>
      <c r="I5383" s="76"/>
      <c r="M5383" s="76"/>
    </row>
    <row r="5384" spans="1:13" x14ac:dyDescent="0.5">
      <c r="A5384" s="88"/>
      <c r="H5384" s="76"/>
      <c r="I5384" s="76"/>
      <c r="M5384" s="76"/>
    </row>
    <row r="5385" spans="1:13" x14ac:dyDescent="0.5">
      <c r="A5385" s="88"/>
      <c r="H5385" s="76"/>
      <c r="I5385" s="76"/>
      <c r="M5385" s="76"/>
    </row>
    <row r="5386" spans="1:13" x14ac:dyDescent="0.5">
      <c r="A5386" s="88"/>
      <c r="H5386" s="76"/>
      <c r="I5386" s="76"/>
      <c r="M5386" s="76"/>
    </row>
    <row r="5387" spans="1:13" x14ac:dyDescent="0.5">
      <c r="A5387" s="88"/>
      <c r="H5387" s="76"/>
      <c r="I5387" s="76"/>
      <c r="M5387" s="76"/>
    </row>
    <row r="5388" spans="1:13" x14ac:dyDescent="0.5">
      <c r="A5388" s="88"/>
      <c r="H5388" s="76"/>
      <c r="I5388" s="76"/>
      <c r="M5388" s="76"/>
    </row>
    <row r="5389" spans="1:13" x14ac:dyDescent="0.5">
      <c r="A5389" s="88"/>
      <c r="H5389" s="76"/>
      <c r="I5389" s="76"/>
      <c r="M5389" s="76"/>
    </row>
    <row r="5390" spans="1:13" x14ac:dyDescent="0.5">
      <c r="A5390" s="88"/>
      <c r="H5390" s="76"/>
      <c r="I5390" s="76"/>
      <c r="M5390" s="76"/>
    </row>
    <row r="5391" spans="1:13" x14ac:dyDescent="0.5">
      <c r="A5391" s="88"/>
      <c r="H5391" s="76"/>
      <c r="I5391" s="76"/>
      <c r="M5391" s="76"/>
    </row>
    <row r="5392" spans="1:13" x14ac:dyDescent="0.5">
      <c r="A5392" s="88"/>
      <c r="H5392" s="76"/>
      <c r="I5392" s="76"/>
      <c r="M5392" s="76"/>
    </row>
    <row r="5393" spans="1:13" x14ac:dyDescent="0.5">
      <c r="A5393" s="88"/>
      <c r="H5393" s="76"/>
      <c r="I5393" s="76"/>
      <c r="M5393" s="76"/>
    </row>
    <row r="5394" spans="1:13" x14ac:dyDescent="0.5">
      <c r="A5394" s="88"/>
      <c r="H5394" s="76"/>
      <c r="I5394" s="76"/>
      <c r="M5394" s="76"/>
    </row>
    <row r="5395" spans="1:13" x14ac:dyDescent="0.5">
      <c r="A5395" s="88"/>
      <c r="H5395" s="76"/>
      <c r="I5395" s="76"/>
      <c r="M5395" s="76"/>
    </row>
    <row r="5396" spans="1:13" x14ac:dyDescent="0.5">
      <c r="A5396" s="88"/>
      <c r="H5396" s="76"/>
      <c r="I5396" s="76"/>
      <c r="M5396" s="76"/>
    </row>
    <row r="5397" spans="1:13" x14ac:dyDescent="0.5">
      <c r="A5397" s="88"/>
      <c r="H5397" s="76"/>
      <c r="I5397" s="76"/>
      <c r="M5397" s="76"/>
    </row>
    <row r="5398" spans="1:13" x14ac:dyDescent="0.5">
      <c r="A5398" s="88"/>
      <c r="H5398" s="76"/>
      <c r="I5398" s="76"/>
      <c r="M5398" s="76"/>
    </row>
    <row r="5399" spans="1:13" x14ac:dyDescent="0.5">
      <c r="A5399" s="88"/>
      <c r="H5399" s="76"/>
      <c r="I5399" s="76"/>
      <c r="M5399" s="76"/>
    </row>
    <row r="5400" spans="1:13" x14ac:dyDescent="0.5">
      <c r="A5400" s="88"/>
      <c r="H5400" s="76"/>
      <c r="I5400" s="76"/>
      <c r="M5400" s="76"/>
    </row>
    <row r="5401" spans="1:13" x14ac:dyDescent="0.5">
      <c r="A5401" s="88"/>
      <c r="H5401" s="76"/>
      <c r="I5401" s="76"/>
      <c r="M5401" s="76"/>
    </row>
    <row r="5402" spans="1:13" x14ac:dyDescent="0.5">
      <c r="A5402" s="88"/>
      <c r="H5402" s="76"/>
      <c r="I5402" s="76"/>
      <c r="M5402" s="76"/>
    </row>
    <row r="5403" spans="1:13" x14ac:dyDescent="0.5">
      <c r="A5403" s="88"/>
      <c r="H5403" s="76"/>
      <c r="I5403" s="76"/>
      <c r="M5403" s="76"/>
    </row>
    <row r="5404" spans="1:13" x14ac:dyDescent="0.5">
      <c r="A5404" s="88"/>
      <c r="H5404" s="76"/>
      <c r="I5404" s="76"/>
      <c r="M5404" s="76"/>
    </row>
    <row r="5405" spans="1:13" x14ac:dyDescent="0.5">
      <c r="A5405" s="88"/>
      <c r="H5405" s="76"/>
      <c r="I5405" s="76"/>
      <c r="M5405" s="76"/>
    </row>
    <row r="5406" spans="1:13" x14ac:dyDescent="0.5">
      <c r="A5406" s="88"/>
      <c r="H5406" s="76"/>
      <c r="I5406" s="76"/>
      <c r="M5406" s="76"/>
    </row>
    <row r="5407" spans="1:13" x14ac:dyDescent="0.5">
      <c r="A5407" s="88"/>
      <c r="H5407" s="76"/>
      <c r="I5407" s="76"/>
      <c r="M5407" s="76"/>
    </row>
    <row r="5408" spans="1:13" x14ac:dyDescent="0.5">
      <c r="A5408" s="88"/>
      <c r="H5408" s="76"/>
      <c r="I5408" s="76"/>
      <c r="M5408" s="76"/>
    </row>
    <row r="5409" spans="1:13" x14ac:dyDescent="0.5">
      <c r="A5409" s="88"/>
      <c r="H5409" s="76"/>
      <c r="I5409" s="76"/>
      <c r="M5409" s="76"/>
    </row>
    <row r="5410" spans="1:13" x14ac:dyDescent="0.5">
      <c r="A5410" s="88"/>
      <c r="H5410" s="76"/>
      <c r="I5410" s="76"/>
      <c r="M5410" s="76"/>
    </row>
    <row r="5411" spans="1:13" x14ac:dyDescent="0.5">
      <c r="A5411" s="88"/>
      <c r="H5411" s="76"/>
      <c r="I5411" s="76"/>
      <c r="M5411" s="76"/>
    </row>
    <row r="5412" spans="1:13" x14ac:dyDescent="0.5">
      <c r="A5412" s="88"/>
      <c r="H5412" s="76"/>
      <c r="I5412" s="76"/>
      <c r="M5412" s="76"/>
    </row>
    <row r="5413" spans="1:13" x14ac:dyDescent="0.5">
      <c r="A5413" s="88"/>
      <c r="H5413" s="76"/>
      <c r="I5413" s="76"/>
      <c r="M5413" s="76"/>
    </row>
    <row r="5414" spans="1:13" x14ac:dyDescent="0.5">
      <c r="A5414" s="88"/>
      <c r="H5414" s="76"/>
      <c r="I5414" s="76"/>
      <c r="M5414" s="76"/>
    </row>
    <row r="5415" spans="1:13" x14ac:dyDescent="0.5">
      <c r="A5415" s="88"/>
      <c r="H5415" s="76"/>
      <c r="I5415" s="76"/>
      <c r="M5415" s="76"/>
    </row>
    <row r="5416" spans="1:13" x14ac:dyDescent="0.5">
      <c r="A5416" s="88"/>
      <c r="H5416" s="76"/>
      <c r="I5416" s="76"/>
      <c r="M5416" s="76"/>
    </row>
    <row r="5417" spans="1:13" x14ac:dyDescent="0.5">
      <c r="A5417" s="88"/>
      <c r="H5417" s="76"/>
      <c r="I5417" s="76"/>
      <c r="M5417" s="76"/>
    </row>
    <row r="5418" spans="1:13" x14ac:dyDescent="0.5">
      <c r="A5418" s="88"/>
      <c r="H5418" s="76"/>
      <c r="I5418" s="76"/>
      <c r="M5418" s="76"/>
    </row>
    <row r="5419" spans="1:13" x14ac:dyDescent="0.5">
      <c r="A5419" s="88"/>
      <c r="H5419" s="76"/>
      <c r="I5419" s="76"/>
      <c r="M5419" s="76"/>
    </row>
    <row r="5420" spans="1:13" x14ac:dyDescent="0.5">
      <c r="A5420" s="88"/>
      <c r="H5420" s="76"/>
      <c r="I5420" s="76"/>
      <c r="M5420" s="76"/>
    </row>
    <row r="5421" spans="1:13" x14ac:dyDescent="0.5">
      <c r="A5421" s="88"/>
      <c r="H5421" s="76"/>
      <c r="I5421" s="76"/>
      <c r="M5421" s="76"/>
    </row>
    <row r="5422" spans="1:13" x14ac:dyDescent="0.5">
      <c r="A5422" s="88"/>
      <c r="H5422" s="76"/>
      <c r="I5422" s="76"/>
      <c r="M5422" s="76"/>
    </row>
    <row r="5423" spans="1:13" x14ac:dyDescent="0.5">
      <c r="A5423" s="88"/>
      <c r="H5423" s="76"/>
      <c r="I5423" s="76"/>
      <c r="M5423" s="76"/>
    </row>
    <row r="5424" spans="1:13" x14ac:dyDescent="0.5">
      <c r="A5424" s="88"/>
      <c r="H5424" s="76"/>
      <c r="I5424" s="76"/>
      <c r="M5424" s="76"/>
    </row>
    <row r="5425" spans="1:13" x14ac:dyDescent="0.5">
      <c r="A5425" s="88"/>
      <c r="H5425" s="76"/>
      <c r="I5425" s="76"/>
      <c r="M5425" s="76"/>
    </row>
    <row r="5426" spans="1:13" x14ac:dyDescent="0.5">
      <c r="A5426" s="88"/>
      <c r="H5426" s="76"/>
      <c r="I5426" s="76"/>
      <c r="M5426" s="76"/>
    </row>
    <row r="5427" spans="1:13" x14ac:dyDescent="0.5">
      <c r="A5427" s="88"/>
      <c r="H5427" s="76"/>
      <c r="I5427" s="76"/>
      <c r="M5427" s="76"/>
    </row>
    <row r="5428" spans="1:13" x14ac:dyDescent="0.5">
      <c r="A5428" s="88"/>
      <c r="H5428" s="76"/>
      <c r="I5428" s="76"/>
      <c r="M5428" s="76"/>
    </row>
    <row r="5429" spans="1:13" x14ac:dyDescent="0.5">
      <c r="A5429" s="88"/>
      <c r="H5429" s="76"/>
      <c r="I5429" s="76"/>
      <c r="M5429" s="76"/>
    </row>
    <row r="5430" spans="1:13" x14ac:dyDescent="0.5">
      <c r="A5430" s="88"/>
      <c r="H5430" s="76"/>
      <c r="I5430" s="76"/>
      <c r="M5430" s="76"/>
    </row>
    <row r="5431" spans="1:13" x14ac:dyDescent="0.5">
      <c r="A5431" s="88"/>
      <c r="H5431" s="76"/>
      <c r="I5431" s="76"/>
      <c r="M5431" s="76"/>
    </row>
    <row r="5432" spans="1:13" x14ac:dyDescent="0.5">
      <c r="A5432" s="88"/>
      <c r="H5432" s="76"/>
      <c r="I5432" s="76"/>
      <c r="M5432" s="76"/>
    </row>
    <row r="5433" spans="1:13" x14ac:dyDescent="0.5">
      <c r="A5433" s="88"/>
      <c r="H5433" s="76"/>
      <c r="I5433" s="76"/>
      <c r="M5433" s="76"/>
    </row>
    <row r="5434" spans="1:13" x14ac:dyDescent="0.5">
      <c r="A5434" s="88"/>
      <c r="H5434" s="76"/>
      <c r="I5434" s="76"/>
      <c r="M5434" s="76"/>
    </row>
    <row r="5435" spans="1:13" x14ac:dyDescent="0.5">
      <c r="A5435" s="88"/>
      <c r="H5435" s="76"/>
      <c r="I5435" s="76"/>
      <c r="M5435" s="76"/>
    </row>
    <row r="5436" spans="1:13" x14ac:dyDescent="0.5">
      <c r="A5436" s="88"/>
      <c r="H5436" s="76"/>
      <c r="I5436" s="76"/>
      <c r="M5436" s="76"/>
    </row>
    <row r="5437" spans="1:13" x14ac:dyDescent="0.5">
      <c r="A5437" s="88"/>
      <c r="H5437" s="76"/>
      <c r="I5437" s="76"/>
      <c r="M5437" s="76"/>
    </row>
    <row r="5438" spans="1:13" x14ac:dyDescent="0.5">
      <c r="A5438" s="88"/>
      <c r="H5438" s="76"/>
      <c r="I5438" s="76"/>
      <c r="M5438" s="76"/>
    </row>
    <row r="5439" spans="1:13" x14ac:dyDescent="0.5">
      <c r="A5439" s="88"/>
      <c r="H5439" s="76"/>
      <c r="I5439" s="76"/>
      <c r="M5439" s="76"/>
    </row>
    <row r="5440" spans="1:13" x14ac:dyDescent="0.5">
      <c r="A5440" s="88"/>
      <c r="H5440" s="76"/>
      <c r="I5440" s="76"/>
      <c r="M5440" s="76"/>
    </row>
    <row r="5441" spans="1:13" x14ac:dyDescent="0.5">
      <c r="A5441" s="88"/>
      <c r="H5441" s="76"/>
      <c r="I5441" s="76"/>
      <c r="M5441" s="76"/>
    </row>
    <row r="5442" spans="1:13" x14ac:dyDescent="0.5">
      <c r="A5442" s="88"/>
      <c r="H5442" s="76"/>
      <c r="I5442" s="76"/>
      <c r="M5442" s="76"/>
    </row>
    <row r="5443" spans="1:13" x14ac:dyDescent="0.5">
      <c r="A5443" s="88"/>
      <c r="H5443" s="76"/>
      <c r="I5443" s="76"/>
      <c r="M5443" s="76"/>
    </row>
    <row r="5444" spans="1:13" x14ac:dyDescent="0.5">
      <c r="A5444" s="88"/>
      <c r="H5444" s="76"/>
      <c r="I5444" s="76"/>
      <c r="M5444" s="76"/>
    </row>
    <row r="5445" spans="1:13" x14ac:dyDescent="0.5">
      <c r="A5445" s="88"/>
      <c r="H5445" s="76"/>
      <c r="I5445" s="76"/>
      <c r="M5445" s="76"/>
    </row>
    <row r="5446" spans="1:13" x14ac:dyDescent="0.5">
      <c r="A5446" s="88"/>
      <c r="H5446" s="76"/>
      <c r="I5446" s="76"/>
      <c r="M5446" s="76"/>
    </row>
    <row r="5447" spans="1:13" x14ac:dyDescent="0.5">
      <c r="A5447" s="88"/>
      <c r="H5447" s="76"/>
      <c r="I5447" s="76"/>
      <c r="M5447" s="76"/>
    </row>
    <row r="5448" spans="1:13" x14ac:dyDescent="0.5">
      <c r="A5448" s="88"/>
      <c r="H5448" s="76"/>
      <c r="I5448" s="76"/>
      <c r="M5448" s="76"/>
    </row>
    <row r="5449" spans="1:13" x14ac:dyDescent="0.5">
      <c r="A5449" s="88"/>
      <c r="H5449" s="76"/>
      <c r="I5449" s="76"/>
      <c r="M5449" s="76"/>
    </row>
    <row r="5450" spans="1:13" x14ac:dyDescent="0.5">
      <c r="A5450" s="88"/>
      <c r="H5450" s="76"/>
      <c r="I5450" s="76"/>
      <c r="M5450" s="76"/>
    </row>
    <row r="5451" spans="1:13" x14ac:dyDescent="0.5">
      <c r="A5451" s="88"/>
      <c r="H5451" s="76"/>
      <c r="I5451" s="76"/>
      <c r="M5451" s="76"/>
    </row>
    <row r="5452" spans="1:13" x14ac:dyDescent="0.5">
      <c r="A5452" s="88"/>
      <c r="H5452" s="76"/>
      <c r="I5452" s="76"/>
      <c r="M5452" s="76"/>
    </row>
    <row r="5453" spans="1:13" x14ac:dyDescent="0.5">
      <c r="A5453" s="88"/>
      <c r="H5453" s="76"/>
      <c r="I5453" s="76"/>
      <c r="M5453" s="76"/>
    </row>
    <row r="5454" spans="1:13" x14ac:dyDescent="0.5">
      <c r="A5454" s="88"/>
      <c r="H5454" s="76"/>
      <c r="I5454" s="76"/>
      <c r="M5454" s="76"/>
    </row>
    <row r="5455" spans="1:13" x14ac:dyDescent="0.5">
      <c r="A5455" s="88"/>
      <c r="H5455" s="76"/>
      <c r="I5455" s="76"/>
      <c r="M5455" s="76"/>
    </row>
    <row r="5456" spans="1:13" x14ac:dyDescent="0.5">
      <c r="A5456" s="88"/>
      <c r="H5456" s="76"/>
      <c r="I5456" s="76"/>
      <c r="M5456" s="76"/>
    </row>
    <row r="5457" spans="1:13" x14ac:dyDescent="0.5">
      <c r="A5457" s="88"/>
      <c r="H5457" s="76"/>
      <c r="I5457" s="76"/>
      <c r="M5457" s="76"/>
    </row>
    <row r="5458" spans="1:13" x14ac:dyDescent="0.5">
      <c r="A5458" s="88"/>
      <c r="H5458" s="76"/>
      <c r="I5458" s="76"/>
      <c r="M5458" s="76"/>
    </row>
    <row r="5459" spans="1:13" x14ac:dyDescent="0.5">
      <c r="A5459" s="88"/>
      <c r="H5459" s="76"/>
      <c r="I5459" s="76"/>
      <c r="M5459" s="76"/>
    </row>
    <row r="5460" spans="1:13" x14ac:dyDescent="0.5">
      <c r="A5460" s="88"/>
      <c r="H5460" s="76"/>
      <c r="I5460" s="76"/>
      <c r="M5460" s="76"/>
    </row>
    <row r="5461" spans="1:13" x14ac:dyDescent="0.5">
      <c r="A5461" s="88"/>
      <c r="H5461" s="76"/>
      <c r="I5461" s="76"/>
      <c r="M5461" s="76"/>
    </row>
    <row r="5462" spans="1:13" x14ac:dyDescent="0.5">
      <c r="A5462" s="88"/>
      <c r="H5462" s="76"/>
      <c r="I5462" s="76"/>
      <c r="M5462" s="76"/>
    </row>
    <row r="5463" spans="1:13" x14ac:dyDescent="0.5">
      <c r="A5463" s="88"/>
      <c r="H5463" s="76"/>
      <c r="I5463" s="76"/>
      <c r="M5463" s="76"/>
    </row>
    <row r="5464" spans="1:13" x14ac:dyDescent="0.5">
      <c r="A5464" s="88"/>
      <c r="H5464" s="76"/>
      <c r="I5464" s="76"/>
      <c r="M5464" s="76"/>
    </row>
    <row r="5465" spans="1:13" x14ac:dyDescent="0.5">
      <c r="A5465" s="88"/>
      <c r="H5465" s="76"/>
      <c r="I5465" s="76"/>
      <c r="M5465" s="76"/>
    </row>
    <row r="5466" spans="1:13" x14ac:dyDescent="0.5">
      <c r="A5466" s="88"/>
      <c r="H5466" s="76"/>
      <c r="I5466" s="76"/>
      <c r="M5466" s="76"/>
    </row>
    <row r="5467" spans="1:13" x14ac:dyDescent="0.5">
      <c r="A5467" s="88"/>
      <c r="H5467" s="76"/>
      <c r="I5467" s="76"/>
      <c r="M5467" s="76"/>
    </row>
    <row r="5468" spans="1:13" x14ac:dyDescent="0.5">
      <c r="A5468" s="88"/>
      <c r="H5468" s="76"/>
      <c r="I5468" s="76"/>
      <c r="M5468" s="76"/>
    </row>
    <row r="5469" spans="1:13" x14ac:dyDescent="0.5">
      <c r="A5469" s="88"/>
      <c r="H5469" s="76"/>
      <c r="I5469" s="76"/>
      <c r="M5469" s="76"/>
    </row>
    <row r="5470" spans="1:13" x14ac:dyDescent="0.5">
      <c r="A5470" s="88"/>
      <c r="H5470" s="76"/>
      <c r="I5470" s="76"/>
      <c r="M5470" s="76"/>
    </row>
    <row r="5471" spans="1:13" x14ac:dyDescent="0.5">
      <c r="A5471" s="88"/>
      <c r="H5471" s="76"/>
      <c r="I5471" s="76"/>
      <c r="M5471" s="76"/>
    </row>
    <row r="5472" spans="1:13" x14ac:dyDescent="0.5">
      <c r="A5472" s="88"/>
      <c r="H5472" s="76"/>
      <c r="I5472" s="76"/>
      <c r="M5472" s="76"/>
    </row>
    <row r="5473" spans="1:13" x14ac:dyDescent="0.5">
      <c r="A5473" s="88"/>
      <c r="H5473" s="76"/>
      <c r="I5473" s="76"/>
      <c r="M5473" s="76"/>
    </row>
    <row r="5474" spans="1:13" x14ac:dyDescent="0.5">
      <c r="A5474" s="88"/>
      <c r="H5474" s="76"/>
      <c r="I5474" s="76"/>
      <c r="M5474" s="76"/>
    </row>
    <row r="5475" spans="1:13" x14ac:dyDescent="0.5">
      <c r="A5475" s="88"/>
      <c r="H5475" s="76"/>
      <c r="I5475" s="76"/>
      <c r="M5475" s="76"/>
    </row>
    <row r="5476" spans="1:13" x14ac:dyDescent="0.5">
      <c r="A5476" s="88"/>
      <c r="H5476" s="76"/>
      <c r="I5476" s="76"/>
      <c r="M5476" s="76"/>
    </row>
    <row r="5477" spans="1:13" x14ac:dyDescent="0.5">
      <c r="A5477" s="88"/>
      <c r="H5477" s="76"/>
      <c r="I5477" s="76"/>
      <c r="M5477" s="76"/>
    </row>
    <row r="5478" spans="1:13" x14ac:dyDescent="0.5">
      <c r="A5478" s="88"/>
      <c r="H5478" s="76"/>
      <c r="I5478" s="76"/>
      <c r="M5478" s="76"/>
    </row>
    <row r="5479" spans="1:13" x14ac:dyDescent="0.5">
      <c r="A5479" s="88"/>
      <c r="H5479" s="76"/>
      <c r="I5479" s="76"/>
      <c r="M5479" s="76"/>
    </row>
    <row r="5480" spans="1:13" x14ac:dyDescent="0.5">
      <c r="A5480" s="88"/>
      <c r="H5480" s="76"/>
      <c r="I5480" s="76"/>
      <c r="M5480" s="76"/>
    </row>
    <row r="5481" spans="1:13" x14ac:dyDescent="0.5">
      <c r="A5481" s="88"/>
      <c r="H5481" s="76"/>
      <c r="I5481" s="76"/>
      <c r="M5481" s="76"/>
    </row>
    <row r="5482" spans="1:13" x14ac:dyDescent="0.5">
      <c r="A5482" s="88"/>
      <c r="H5482" s="76"/>
      <c r="I5482" s="76"/>
      <c r="M5482" s="76"/>
    </row>
    <row r="5483" spans="1:13" x14ac:dyDescent="0.5">
      <c r="A5483" s="88"/>
      <c r="H5483" s="76"/>
      <c r="I5483" s="76"/>
      <c r="M5483" s="76"/>
    </row>
    <row r="5484" spans="1:13" x14ac:dyDescent="0.5">
      <c r="A5484" s="88"/>
      <c r="H5484" s="76"/>
      <c r="I5484" s="76"/>
      <c r="M5484" s="76"/>
    </row>
    <row r="5485" spans="1:13" x14ac:dyDescent="0.5">
      <c r="A5485" s="88"/>
      <c r="H5485" s="76"/>
      <c r="I5485" s="76"/>
      <c r="M5485" s="76"/>
    </row>
    <row r="5486" spans="1:13" x14ac:dyDescent="0.5">
      <c r="A5486" s="88"/>
      <c r="H5486" s="76"/>
      <c r="I5486" s="76"/>
      <c r="M5486" s="76"/>
    </row>
    <row r="5487" spans="1:13" x14ac:dyDescent="0.5">
      <c r="A5487" s="88"/>
      <c r="H5487" s="76"/>
      <c r="I5487" s="76"/>
      <c r="M5487" s="76"/>
    </row>
    <row r="5488" spans="1:13" x14ac:dyDescent="0.5">
      <c r="A5488" s="88"/>
      <c r="H5488" s="76"/>
      <c r="I5488" s="76"/>
      <c r="M5488" s="76"/>
    </row>
    <row r="5489" spans="1:13" x14ac:dyDescent="0.5">
      <c r="A5489" s="88"/>
      <c r="H5489" s="76"/>
      <c r="I5489" s="76"/>
      <c r="M5489" s="76"/>
    </row>
    <row r="5490" spans="1:13" x14ac:dyDescent="0.5">
      <c r="A5490" s="88"/>
      <c r="H5490" s="76"/>
      <c r="I5490" s="76"/>
      <c r="M5490" s="76"/>
    </row>
    <row r="5491" spans="1:13" x14ac:dyDescent="0.5">
      <c r="A5491" s="88"/>
      <c r="H5491" s="76"/>
      <c r="I5491" s="76"/>
      <c r="M5491" s="76"/>
    </row>
    <row r="5492" spans="1:13" x14ac:dyDescent="0.5">
      <c r="A5492" s="88"/>
      <c r="H5492" s="76"/>
      <c r="I5492" s="76"/>
      <c r="M5492" s="76"/>
    </row>
    <row r="5493" spans="1:13" x14ac:dyDescent="0.5">
      <c r="A5493" s="88"/>
      <c r="H5493" s="76"/>
      <c r="I5493" s="76"/>
      <c r="M5493" s="76"/>
    </row>
    <row r="5494" spans="1:13" x14ac:dyDescent="0.5">
      <c r="A5494" s="88"/>
      <c r="H5494" s="76"/>
      <c r="I5494" s="76"/>
      <c r="M5494" s="76"/>
    </row>
    <row r="5495" spans="1:13" x14ac:dyDescent="0.5">
      <c r="A5495" s="88"/>
      <c r="H5495" s="76"/>
      <c r="I5495" s="76"/>
      <c r="M5495" s="76"/>
    </row>
    <row r="5496" spans="1:13" x14ac:dyDescent="0.5">
      <c r="A5496" s="88"/>
      <c r="H5496" s="76"/>
      <c r="I5496" s="76"/>
      <c r="M5496" s="76"/>
    </row>
    <row r="5497" spans="1:13" x14ac:dyDescent="0.5">
      <c r="A5497" s="88"/>
      <c r="H5497" s="76"/>
      <c r="I5497" s="76"/>
      <c r="M5497" s="76"/>
    </row>
    <row r="5498" spans="1:13" x14ac:dyDescent="0.5">
      <c r="A5498" s="88"/>
      <c r="H5498" s="76"/>
      <c r="I5498" s="76"/>
      <c r="M5498" s="76"/>
    </row>
    <row r="5499" spans="1:13" x14ac:dyDescent="0.5">
      <c r="A5499" s="88"/>
      <c r="H5499" s="76"/>
      <c r="I5499" s="76"/>
      <c r="M5499" s="76"/>
    </row>
    <row r="5500" spans="1:13" x14ac:dyDescent="0.5">
      <c r="A5500" s="88"/>
      <c r="H5500" s="76"/>
      <c r="I5500" s="76"/>
      <c r="M5500" s="76"/>
    </row>
    <row r="5501" spans="1:13" x14ac:dyDescent="0.5">
      <c r="A5501" s="88"/>
      <c r="H5501" s="76"/>
      <c r="I5501" s="76"/>
      <c r="M5501" s="76"/>
    </row>
    <row r="5502" spans="1:13" x14ac:dyDescent="0.5">
      <c r="A5502" s="88"/>
      <c r="H5502" s="76"/>
      <c r="I5502" s="76"/>
      <c r="M5502" s="76"/>
    </row>
    <row r="5503" spans="1:13" x14ac:dyDescent="0.5">
      <c r="A5503" s="88"/>
      <c r="H5503" s="76"/>
      <c r="I5503" s="76"/>
      <c r="M5503" s="76"/>
    </row>
    <row r="5504" spans="1:13" x14ac:dyDescent="0.5">
      <c r="A5504" s="88"/>
      <c r="H5504" s="76"/>
      <c r="I5504" s="76"/>
      <c r="M5504" s="76"/>
    </row>
    <row r="5505" spans="1:13" x14ac:dyDescent="0.5">
      <c r="A5505" s="88"/>
      <c r="H5505" s="76"/>
      <c r="I5505" s="76"/>
      <c r="M5505" s="76"/>
    </row>
    <row r="5506" spans="1:13" x14ac:dyDescent="0.5">
      <c r="A5506" s="88"/>
      <c r="H5506" s="76"/>
      <c r="I5506" s="76"/>
      <c r="M5506" s="76"/>
    </row>
    <row r="5507" spans="1:13" x14ac:dyDescent="0.5">
      <c r="A5507" s="88"/>
      <c r="H5507" s="76"/>
      <c r="I5507" s="76"/>
      <c r="M5507" s="76"/>
    </row>
    <row r="5508" spans="1:13" x14ac:dyDescent="0.5">
      <c r="A5508" s="88"/>
      <c r="H5508" s="76"/>
      <c r="I5508" s="76"/>
      <c r="M5508" s="76"/>
    </row>
    <row r="5509" spans="1:13" x14ac:dyDescent="0.5">
      <c r="A5509" s="88"/>
      <c r="H5509" s="76"/>
      <c r="I5509" s="76"/>
      <c r="M5509" s="76"/>
    </row>
    <row r="5510" spans="1:13" x14ac:dyDescent="0.5">
      <c r="A5510" s="88"/>
      <c r="H5510" s="76"/>
      <c r="I5510" s="76"/>
      <c r="M5510" s="76"/>
    </row>
    <row r="5511" spans="1:13" x14ac:dyDescent="0.5">
      <c r="A5511" s="88"/>
      <c r="H5511" s="76"/>
      <c r="I5511" s="76"/>
      <c r="M5511" s="76"/>
    </row>
    <row r="5512" spans="1:13" x14ac:dyDescent="0.5">
      <c r="A5512" s="88"/>
      <c r="H5512" s="76"/>
      <c r="I5512" s="76"/>
      <c r="M5512" s="76"/>
    </row>
    <row r="5513" spans="1:13" x14ac:dyDescent="0.5">
      <c r="A5513" s="88"/>
      <c r="H5513" s="76"/>
      <c r="I5513" s="76"/>
      <c r="M5513" s="76"/>
    </row>
    <row r="5514" spans="1:13" x14ac:dyDescent="0.5">
      <c r="A5514" s="88"/>
      <c r="H5514" s="76"/>
      <c r="I5514" s="76"/>
      <c r="M5514" s="76"/>
    </row>
    <row r="5515" spans="1:13" x14ac:dyDescent="0.5">
      <c r="A5515" s="88"/>
      <c r="H5515" s="76"/>
      <c r="I5515" s="76"/>
      <c r="M5515" s="76"/>
    </row>
    <row r="5516" spans="1:13" x14ac:dyDescent="0.5">
      <c r="A5516" s="88"/>
      <c r="H5516" s="76"/>
      <c r="I5516" s="76"/>
      <c r="M5516" s="76"/>
    </row>
    <row r="5517" spans="1:13" x14ac:dyDescent="0.5">
      <c r="A5517" s="88"/>
      <c r="H5517" s="76"/>
      <c r="I5517" s="76"/>
      <c r="M5517" s="76"/>
    </row>
    <row r="5518" spans="1:13" x14ac:dyDescent="0.5">
      <c r="A5518" s="88"/>
      <c r="H5518" s="76"/>
      <c r="I5518" s="76"/>
      <c r="M5518" s="76"/>
    </row>
    <row r="5519" spans="1:13" x14ac:dyDescent="0.5">
      <c r="A5519" s="88"/>
      <c r="H5519" s="76"/>
      <c r="I5519" s="76"/>
      <c r="M5519" s="76"/>
    </row>
    <row r="5520" spans="1:13" x14ac:dyDescent="0.5">
      <c r="A5520" s="88"/>
      <c r="H5520" s="76"/>
      <c r="I5520" s="76"/>
      <c r="M5520" s="76"/>
    </row>
    <row r="5521" spans="1:13" x14ac:dyDescent="0.5">
      <c r="A5521" s="88"/>
      <c r="H5521" s="76"/>
      <c r="I5521" s="76"/>
      <c r="M5521" s="76"/>
    </row>
    <row r="5522" spans="1:13" x14ac:dyDescent="0.5">
      <c r="A5522" s="88"/>
      <c r="H5522" s="76"/>
      <c r="I5522" s="76"/>
      <c r="M5522" s="76"/>
    </row>
    <row r="5523" spans="1:13" x14ac:dyDescent="0.5">
      <c r="A5523" s="88"/>
      <c r="H5523" s="76"/>
      <c r="I5523" s="76"/>
      <c r="M5523" s="76"/>
    </row>
    <row r="5524" spans="1:13" x14ac:dyDescent="0.5">
      <c r="A5524" s="88"/>
      <c r="H5524" s="76"/>
      <c r="I5524" s="76"/>
      <c r="M5524" s="76"/>
    </row>
    <row r="5525" spans="1:13" x14ac:dyDescent="0.5">
      <c r="A5525" s="88"/>
      <c r="H5525" s="76"/>
      <c r="I5525" s="76"/>
      <c r="M5525" s="76"/>
    </row>
    <row r="5526" spans="1:13" x14ac:dyDescent="0.5">
      <c r="A5526" s="88"/>
      <c r="H5526" s="76"/>
      <c r="I5526" s="76"/>
      <c r="M5526" s="76"/>
    </row>
    <row r="5527" spans="1:13" x14ac:dyDescent="0.5">
      <c r="A5527" s="88"/>
      <c r="H5527" s="76"/>
      <c r="I5527" s="76"/>
      <c r="M5527" s="76"/>
    </row>
    <row r="5528" spans="1:13" x14ac:dyDescent="0.5">
      <c r="A5528" s="88"/>
      <c r="H5528" s="76"/>
      <c r="I5528" s="76"/>
      <c r="M5528" s="76"/>
    </row>
    <row r="5529" spans="1:13" x14ac:dyDescent="0.5">
      <c r="A5529" s="88"/>
      <c r="H5529" s="76"/>
      <c r="I5529" s="76"/>
      <c r="M5529" s="76"/>
    </row>
    <row r="5530" spans="1:13" x14ac:dyDescent="0.5">
      <c r="A5530" s="88"/>
      <c r="H5530" s="76"/>
      <c r="I5530" s="76"/>
      <c r="M5530" s="76"/>
    </row>
    <row r="5531" spans="1:13" x14ac:dyDescent="0.5">
      <c r="A5531" s="88"/>
      <c r="H5531" s="76"/>
      <c r="I5531" s="76"/>
      <c r="M5531" s="76"/>
    </row>
    <row r="5532" spans="1:13" x14ac:dyDescent="0.5">
      <c r="A5532" s="88"/>
      <c r="H5532" s="76"/>
      <c r="I5532" s="76"/>
      <c r="M5532" s="76"/>
    </row>
    <row r="5533" spans="1:13" x14ac:dyDescent="0.5">
      <c r="A5533" s="88"/>
      <c r="H5533" s="76"/>
      <c r="I5533" s="76"/>
      <c r="M5533" s="76"/>
    </row>
    <row r="5534" spans="1:13" x14ac:dyDescent="0.5">
      <c r="A5534" s="88"/>
      <c r="H5534" s="76"/>
      <c r="I5534" s="76"/>
      <c r="M5534" s="76"/>
    </row>
    <row r="5535" spans="1:13" x14ac:dyDescent="0.5">
      <c r="A5535" s="88"/>
      <c r="H5535" s="76"/>
      <c r="I5535" s="76"/>
      <c r="M5535" s="76"/>
    </row>
    <row r="5536" spans="1:13" x14ac:dyDescent="0.5">
      <c r="A5536" s="88"/>
      <c r="H5536" s="76"/>
      <c r="I5536" s="76"/>
      <c r="M5536" s="76"/>
    </row>
    <row r="5537" spans="1:13" x14ac:dyDescent="0.5">
      <c r="A5537" s="88"/>
      <c r="H5537" s="76"/>
      <c r="I5537" s="76"/>
      <c r="M5537" s="76"/>
    </row>
    <row r="5538" spans="1:13" x14ac:dyDescent="0.5">
      <c r="A5538" s="88"/>
      <c r="H5538" s="76"/>
      <c r="I5538" s="76"/>
      <c r="M5538" s="76"/>
    </row>
    <row r="5539" spans="1:13" x14ac:dyDescent="0.5">
      <c r="A5539" s="88"/>
      <c r="H5539" s="76"/>
      <c r="I5539" s="76"/>
      <c r="M5539" s="76"/>
    </row>
    <row r="5540" spans="1:13" x14ac:dyDescent="0.5">
      <c r="A5540" s="88"/>
      <c r="H5540" s="76"/>
      <c r="I5540" s="76"/>
      <c r="M5540" s="76"/>
    </row>
    <row r="5541" spans="1:13" x14ac:dyDescent="0.5">
      <c r="A5541" s="88"/>
      <c r="H5541" s="76"/>
      <c r="I5541" s="76"/>
      <c r="M5541" s="76"/>
    </row>
    <row r="5542" spans="1:13" x14ac:dyDescent="0.5">
      <c r="A5542" s="88"/>
      <c r="H5542" s="76"/>
      <c r="I5542" s="76"/>
      <c r="M5542" s="76"/>
    </row>
    <row r="5543" spans="1:13" x14ac:dyDescent="0.5">
      <c r="A5543" s="88"/>
      <c r="H5543" s="76"/>
      <c r="I5543" s="76"/>
      <c r="M5543" s="76"/>
    </row>
    <row r="5544" spans="1:13" x14ac:dyDescent="0.5">
      <c r="A5544" s="88"/>
      <c r="H5544" s="76"/>
      <c r="I5544" s="76"/>
      <c r="M5544" s="76"/>
    </row>
    <row r="5545" spans="1:13" x14ac:dyDescent="0.5">
      <c r="A5545" s="88"/>
      <c r="H5545" s="76"/>
      <c r="I5545" s="76"/>
      <c r="M5545" s="76"/>
    </row>
    <row r="5546" spans="1:13" x14ac:dyDescent="0.5">
      <c r="A5546" s="88"/>
      <c r="H5546" s="76"/>
      <c r="I5546" s="76"/>
      <c r="M5546" s="76"/>
    </row>
    <row r="5547" spans="1:13" x14ac:dyDescent="0.5">
      <c r="A5547" s="88"/>
      <c r="H5547" s="76"/>
      <c r="I5547" s="76"/>
      <c r="M5547" s="76"/>
    </row>
    <row r="5548" spans="1:13" x14ac:dyDescent="0.5">
      <c r="A5548" s="88"/>
      <c r="H5548" s="76"/>
      <c r="I5548" s="76"/>
      <c r="M5548" s="76"/>
    </row>
    <row r="5549" spans="1:13" x14ac:dyDescent="0.5">
      <c r="A5549" s="88"/>
      <c r="H5549" s="76"/>
      <c r="I5549" s="76"/>
      <c r="M5549" s="76"/>
    </row>
    <row r="5550" spans="1:13" x14ac:dyDescent="0.5">
      <c r="A5550" s="88"/>
      <c r="H5550" s="76"/>
      <c r="I5550" s="76"/>
      <c r="M5550" s="76"/>
    </row>
    <row r="5551" spans="1:13" x14ac:dyDescent="0.5">
      <c r="A5551" s="88"/>
      <c r="H5551" s="76"/>
      <c r="I5551" s="76"/>
      <c r="M5551" s="76"/>
    </row>
    <row r="5552" spans="1:13" x14ac:dyDescent="0.5">
      <c r="A5552" s="88"/>
      <c r="H5552" s="76"/>
      <c r="I5552" s="76"/>
      <c r="M5552" s="76"/>
    </row>
    <row r="5553" spans="1:13" x14ac:dyDescent="0.5">
      <c r="A5553" s="88"/>
      <c r="H5553" s="76"/>
      <c r="I5553" s="76"/>
      <c r="M5553" s="76"/>
    </row>
    <row r="5554" spans="1:13" x14ac:dyDescent="0.5">
      <c r="A5554" s="88"/>
      <c r="H5554" s="76"/>
      <c r="I5554" s="76"/>
      <c r="M5554" s="76"/>
    </row>
    <row r="5555" spans="1:13" x14ac:dyDescent="0.5">
      <c r="A5555" s="88"/>
      <c r="H5555" s="76"/>
      <c r="I5555" s="76"/>
      <c r="M5555" s="76"/>
    </row>
    <row r="5556" spans="1:13" x14ac:dyDescent="0.5">
      <c r="A5556" s="88"/>
      <c r="H5556" s="76"/>
      <c r="I5556" s="76"/>
      <c r="M5556" s="76"/>
    </row>
    <row r="5557" spans="1:13" x14ac:dyDescent="0.5">
      <c r="A5557" s="88"/>
      <c r="H5557" s="76"/>
      <c r="I5557" s="76"/>
      <c r="M5557" s="76"/>
    </row>
    <row r="5558" spans="1:13" x14ac:dyDescent="0.5">
      <c r="A5558" s="88"/>
      <c r="H5558" s="76"/>
      <c r="I5558" s="76"/>
      <c r="M5558" s="76"/>
    </row>
    <row r="5559" spans="1:13" x14ac:dyDescent="0.5">
      <c r="A5559" s="88"/>
      <c r="H5559" s="76"/>
      <c r="I5559" s="76"/>
      <c r="M5559" s="76"/>
    </row>
    <row r="5560" spans="1:13" x14ac:dyDescent="0.5">
      <c r="A5560" s="88"/>
      <c r="H5560" s="76"/>
      <c r="I5560" s="76"/>
      <c r="M5560" s="76"/>
    </row>
    <row r="5561" spans="1:13" x14ac:dyDescent="0.5">
      <c r="A5561" s="88"/>
      <c r="H5561" s="76"/>
      <c r="I5561" s="76"/>
      <c r="M5561" s="76"/>
    </row>
    <row r="5562" spans="1:13" x14ac:dyDescent="0.5">
      <c r="A5562" s="88"/>
      <c r="H5562" s="76"/>
      <c r="I5562" s="76"/>
      <c r="M5562" s="76"/>
    </row>
    <row r="5563" spans="1:13" x14ac:dyDescent="0.5">
      <c r="A5563" s="88"/>
      <c r="H5563" s="76"/>
      <c r="I5563" s="76"/>
      <c r="M5563" s="76"/>
    </row>
    <row r="5564" spans="1:13" x14ac:dyDescent="0.5">
      <c r="A5564" s="88"/>
      <c r="H5564" s="76"/>
      <c r="I5564" s="76"/>
      <c r="M5564" s="76"/>
    </row>
    <row r="5565" spans="1:13" x14ac:dyDescent="0.5">
      <c r="A5565" s="88"/>
      <c r="H5565" s="76"/>
      <c r="I5565" s="76"/>
      <c r="M5565" s="76"/>
    </row>
    <row r="5566" spans="1:13" x14ac:dyDescent="0.5">
      <c r="A5566" s="88"/>
      <c r="H5566" s="76"/>
      <c r="I5566" s="76"/>
      <c r="M5566" s="76"/>
    </row>
    <row r="5567" spans="1:13" x14ac:dyDescent="0.5">
      <c r="A5567" s="88"/>
      <c r="H5567" s="76"/>
      <c r="I5567" s="76"/>
      <c r="M5567" s="76"/>
    </row>
    <row r="5568" spans="1:13" x14ac:dyDescent="0.5">
      <c r="A5568" s="88"/>
      <c r="H5568" s="76"/>
      <c r="I5568" s="76"/>
      <c r="M5568" s="76"/>
    </row>
    <row r="5569" spans="1:13" x14ac:dyDescent="0.5">
      <c r="A5569" s="88"/>
      <c r="H5569" s="76"/>
      <c r="I5569" s="76"/>
      <c r="M5569" s="76"/>
    </row>
    <row r="5570" spans="1:13" x14ac:dyDescent="0.5">
      <c r="A5570" s="88"/>
      <c r="H5570" s="76"/>
      <c r="I5570" s="76"/>
      <c r="M5570" s="76"/>
    </row>
    <row r="5571" spans="1:13" x14ac:dyDescent="0.5">
      <c r="A5571" s="88"/>
      <c r="H5571" s="76"/>
      <c r="I5571" s="76"/>
      <c r="M5571" s="76"/>
    </row>
    <row r="5572" spans="1:13" x14ac:dyDescent="0.5">
      <c r="A5572" s="88"/>
      <c r="H5572" s="76"/>
      <c r="I5572" s="76"/>
      <c r="M5572" s="76"/>
    </row>
    <row r="5573" spans="1:13" x14ac:dyDescent="0.5">
      <c r="A5573" s="88"/>
      <c r="H5573" s="76"/>
      <c r="I5573" s="76"/>
      <c r="M5573" s="76"/>
    </row>
    <row r="5574" spans="1:13" x14ac:dyDescent="0.5">
      <c r="A5574" s="88"/>
      <c r="H5574" s="76"/>
      <c r="I5574" s="76"/>
      <c r="M5574" s="76"/>
    </row>
    <row r="5575" spans="1:13" x14ac:dyDescent="0.5">
      <c r="A5575" s="88"/>
      <c r="H5575" s="76"/>
      <c r="I5575" s="76"/>
      <c r="M5575" s="76"/>
    </row>
    <row r="5576" spans="1:13" x14ac:dyDescent="0.5">
      <c r="A5576" s="88"/>
      <c r="H5576" s="76"/>
      <c r="I5576" s="76"/>
      <c r="M5576" s="76"/>
    </row>
    <row r="5577" spans="1:13" x14ac:dyDescent="0.5">
      <c r="A5577" s="88"/>
      <c r="H5577" s="76"/>
      <c r="I5577" s="76"/>
      <c r="M5577" s="76"/>
    </row>
    <row r="5578" spans="1:13" x14ac:dyDescent="0.5">
      <c r="A5578" s="88"/>
      <c r="H5578" s="76"/>
      <c r="I5578" s="76"/>
      <c r="M5578" s="76"/>
    </row>
    <row r="5579" spans="1:13" x14ac:dyDescent="0.5">
      <c r="A5579" s="88"/>
      <c r="H5579" s="76"/>
      <c r="I5579" s="76"/>
      <c r="M5579" s="76"/>
    </row>
    <row r="5580" spans="1:13" x14ac:dyDescent="0.5">
      <c r="A5580" s="88"/>
      <c r="H5580" s="76"/>
      <c r="I5580" s="76"/>
      <c r="M5580" s="76"/>
    </row>
    <row r="5581" spans="1:13" x14ac:dyDescent="0.5">
      <c r="A5581" s="88"/>
      <c r="H5581" s="76"/>
      <c r="I5581" s="76"/>
      <c r="M5581" s="76"/>
    </row>
    <row r="5582" spans="1:13" x14ac:dyDescent="0.5">
      <c r="A5582" s="88"/>
      <c r="H5582" s="76"/>
      <c r="I5582" s="76"/>
      <c r="M5582" s="76"/>
    </row>
    <row r="5583" spans="1:13" x14ac:dyDescent="0.5">
      <c r="A5583" s="88"/>
      <c r="H5583" s="76"/>
      <c r="I5583" s="76"/>
      <c r="M5583" s="76"/>
    </row>
    <row r="5584" spans="1:13" x14ac:dyDescent="0.5">
      <c r="A5584" s="88"/>
      <c r="H5584" s="76"/>
      <c r="I5584" s="76"/>
      <c r="M5584" s="76"/>
    </row>
    <row r="5585" spans="1:13" x14ac:dyDescent="0.5">
      <c r="A5585" s="88"/>
      <c r="H5585" s="76"/>
      <c r="I5585" s="76"/>
      <c r="M5585" s="76"/>
    </row>
    <row r="5586" spans="1:13" x14ac:dyDescent="0.5">
      <c r="A5586" s="88"/>
      <c r="H5586" s="76"/>
      <c r="I5586" s="76"/>
      <c r="M5586" s="76"/>
    </row>
    <row r="5587" spans="1:13" x14ac:dyDescent="0.5">
      <c r="A5587" s="88"/>
      <c r="H5587" s="76"/>
      <c r="I5587" s="76"/>
      <c r="M5587" s="76"/>
    </row>
    <row r="5588" spans="1:13" x14ac:dyDescent="0.5">
      <c r="A5588" s="88"/>
      <c r="H5588" s="76"/>
      <c r="I5588" s="76"/>
      <c r="M5588" s="76"/>
    </row>
    <row r="5589" spans="1:13" x14ac:dyDescent="0.5">
      <c r="A5589" s="88"/>
      <c r="H5589" s="76"/>
      <c r="I5589" s="76"/>
      <c r="M5589" s="76"/>
    </row>
    <row r="5590" spans="1:13" x14ac:dyDescent="0.5">
      <c r="A5590" s="88"/>
      <c r="H5590" s="76"/>
      <c r="I5590" s="76"/>
      <c r="M5590" s="76"/>
    </row>
    <row r="5591" spans="1:13" x14ac:dyDescent="0.5">
      <c r="A5591" s="88"/>
      <c r="H5591" s="76"/>
      <c r="I5591" s="76"/>
      <c r="M5591" s="76"/>
    </row>
    <row r="5592" spans="1:13" x14ac:dyDescent="0.5">
      <c r="A5592" s="88"/>
      <c r="H5592" s="76"/>
      <c r="I5592" s="76"/>
      <c r="M5592" s="76"/>
    </row>
    <row r="5593" spans="1:13" x14ac:dyDescent="0.5">
      <c r="A5593" s="88"/>
      <c r="H5593" s="76"/>
      <c r="I5593" s="76"/>
      <c r="M5593" s="76"/>
    </row>
    <row r="5594" spans="1:13" x14ac:dyDescent="0.5">
      <c r="A5594" s="88"/>
      <c r="H5594" s="76"/>
      <c r="I5594" s="76"/>
      <c r="M5594" s="76"/>
    </row>
    <row r="5595" spans="1:13" x14ac:dyDescent="0.5">
      <c r="A5595" s="88"/>
      <c r="H5595" s="76"/>
      <c r="I5595" s="76"/>
      <c r="M5595" s="76"/>
    </row>
    <row r="5596" spans="1:13" x14ac:dyDescent="0.5">
      <c r="A5596" s="88"/>
      <c r="H5596" s="76"/>
      <c r="I5596" s="76"/>
      <c r="M5596" s="76"/>
    </row>
    <row r="5597" spans="1:13" x14ac:dyDescent="0.5">
      <c r="A5597" s="88"/>
      <c r="H5597" s="76"/>
      <c r="I5597" s="76"/>
      <c r="M5597" s="76"/>
    </row>
    <row r="5598" spans="1:13" x14ac:dyDescent="0.5">
      <c r="A5598" s="88"/>
      <c r="H5598" s="76"/>
      <c r="I5598" s="76"/>
      <c r="M5598" s="76"/>
    </row>
    <row r="5599" spans="1:13" x14ac:dyDescent="0.5">
      <c r="A5599" s="88"/>
      <c r="H5599" s="76"/>
      <c r="I5599" s="76"/>
      <c r="M5599" s="76"/>
    </row>
    <row r="5600" spans="1:13" x14ac:dyDescent="0.5">
      <c r="A5600" s="88"/>
      <c r="H5600" s="76"/>
      <c r="I5600" s="76"/>
      <c r="M5600" s="76"/>
    </row>
    <row r="5601" spans="1:13" x14ac:dyDescent="0.5">
      <c r="A5601" s="88"/>
      <c r="H5601" s="76"/>
      <c r="I5601" s="76"/>
      <c r="M5601" s="76"/>
    </row>
    <row r="5602" spans="1:13" x14ac:dyDescent="0.5">
      <c r="A5602" s="88"/>
      <c r="H5602" s="76"/>
      <c r="I5602" s="76"/>
      <c r="M5602" s="76"/>
    </row>
    <row r="5603" spans="1:13" x14ac:dyDescent="0.5">
      <c r="A5603" s="88"/>
      <c r="H5603" s="76"/>
      <c r="I5603" s="76"/>
      <c r="M5603" s="76"/>
    </row>
    <row r="5604" spans="1:13" x14ac:dyDescent="0.5">
      <c r="A5604" s="88"/>
      <c r="H5604" s="76"/>
      <c r="I5604" s="76"/>
      <c r="M5604" s="76"/>
    </row>
    <row r="5605" spans="1:13" x14ac:dyDescent="0.5">
      <c r="A5605" s="88"/>
      <c r="H5605" s="76"/>
      <c r="I5605" s="76"/>
      <c r="M5605" s="76"/>
    </row>
    <row r="5606" spans="1:13" x14ac:dyDescent="0.5">
      <c r="A5606" s="88"/>
      <c r="H5606" s="76"/>
      <c r="I5606" s="76"/>
      <c r="M5606" s="76"/>
    </row>
    <row r="5607" spans="1:13" x14ac:dyDescent="0.5">
      <c r="A5607" s="88"/>
      <c r="H5607" s="76"/>
      <c r="I5607" s="76"/>
      <c r="M5607" s="76"/>
    </row>
    <row r="5608" spans="1:13" x14ac:dyDescent="0.5">
      <c r="A5608" s="88"/>
      <c r="H5608" s="76"/>
      <c r="I5608" s="76"/>
      <c r="M5608" s="76"/>
    </row>
    <row r="5609" spans="1:13" x14ac:dyDescent="0.5">
      <c r="A5609" s="88"/>
      <c r="H5609" s="76"/>
      <c r="I5609" s="76"/>
      <c r="M5609" s="76"/>
    </row>
    <row r="5610" spans="1:13" x14ac:dyDescent="0.5">
      <c r="A5610" s="88"/>
      <c r="H5610" s="76"/>
      <c r="I5610" s="76"/>
      <c r="M5610" s="76"/>
    </row>
    <row r="5611" spans="1:13" x14ac:dyDescent="0.5">
      <c r="A5611" s="88"/>
      <c r="H5611" s="76"/>
      <c r="I5611" s="76"/>
      <c r="M5611" s="76"/>
    </row>
    <row r="5612" spans="1:13" x14ac:dyDescent="0.5">
      <c r="A5612" s="88"/>
      <c r="H5612" s="76"/>
      <c r="I5612" s="76"/>
      <c r="M5612" s="76"/>
    </row>
    <row r="5613" spans="1:13" x14ac:dyDescent="0.5">
      <c r="A5613" s="88"/>
      <c r="H5613" s="76"/>
      <c r="I5613" s="76"/>
      <c r="M5613" s="76"/>
    </row>
    <row r="5614" spans="1:13" x14ac:dyDescent="0.5">
      <c r="A5614" s="88"/>
      <c r="H5614" s="76"/>
      <c r="I5614" s="76"/>
      <c r="M5614" s="76"/>
    </row>
    <row r="5615" spans="1:13" x14ac:dyDescent="0.5">
      <c r="A5615" s="88"/>
      <c r="H5615" s="76"/>
      <c r="I5615" s="76"/>
      <c r="M5615" s="76"/>
    </row>
    <row r="5616" spans="1:13" x14ac:dyDescent="0.5">
      <c r="A5616" s="88"/>
      <c r="H5616" s="76"/>
      <c r="I5616" s="76"/>
      <c r="M5616" s="76"/>
    </row>
    <row r="5617" spans="1:13" x14ac:dyDescent="0.5">
      <c r="A5617" s="88"/>
      <c r="H5617" s="76"/>
      <c r="I5617" s="76"/>
      <c r="M5617" s="76"/>
    </row>
    <row r="5618" spans="1:13" x14ac:dyDescent="0.5">
      <c r="A5618" s="88"/>
      <c r="H5618" s="76"/>
      <c r="I5618" s="76"/>
      <c r="M5618" s="76"/>
    </row>
    <row r="5619" spans="1:13" x14ac:dyDescent="0.5">
      <c r="A5619" s="88"/>
      <c r="H5619" s="76"/>
      <c r="I5619" s="76"/>
      <c r="M5619" s="76"/>
    </row>
    <row r="5620" spans="1:13" x14ac:dyDescent="0.5">
      <c r="A5620" s="88"/>
      <c r="H5620" s="76"/>
      <c r="I5620" s="76"/>
      <c r="M5620" s="76"/>
    </row>
    <row r="5621" spans="1:13" x14ac:dyDescent="0.5">
      <c r="A5621" s="88"/>
      <c r="H5621" s="76"/>
      <c r="I5621" s="76"/>
      <c r="M5621" s="76"/>
    </row>
    <row r="5622" spans="1:13" x14ac:dyDescent="0.5">
      <c r="A5622" s="88"/>
      <c r="H5622" s="76"/>
      <c r="I5622" s="76"/>
      <c r="M5622" s="76"/>
    </row>
    <row r="5623" spans="1:13" x14ac:dyDescent="0.5">
      <c r="A5623" s="88"/>
      <c r="H5623" s="76"/>
      <c r="I5623" s="76"/>
      <c r="M5623" s="76"/>
    </row>
    <row r="5624" spans="1:13" x14ac:dyDescent="0.5">
      <c r="A5624" s="88"/>
      <c r="H5624" s="76"/>
      <c r="I5624" s="76"/>
      <c r="M5624" s="76"/>
    </row>
    <row r="5625" spans="1:13" x14ac:dyDescent="0.5">
      <c r="A5625" s="88"/>
      <c r="H5625" s="76"/>
      <c r="I5625" s="76"/>
      <c r="M5625" s="76"/>
    </row>
    <row r="5626" spans="1:13" x14ac:dyDescent="0.5">
      <c r="A5626" s="88"/>
      <c r="H5626" s="76"/>
      <c r="I5626" s="76"/>
      <c r="M5626" s="76"/>
    </row>
    <row r="5627" spans="1:13" x14ac:dyDescent="0.5">
      <c r="A5627" s="88"/>
      <c r="H5627" s="76"/>
      <c r="I5627" s="76"/>
      <c r="M5627" s="76"/>
    </row>
    <row r="5628" spans="1:13" x14ac:dyDescent="0.5">
      <c r="A5628" s="88"/>
      <c r="H5628" s="76"/>
      <c r="I5628" s="76"/>
      <c r="M5628" s="76"/>
    </row>
    <row r="5629" spans="1:13" x14ac:dyDescent="0.5">
      <c r="A5629" s="88"/>
      <c r="H5629" s="76"/>
      <c r="I5629" s="76"/>
      <c r="M5629" s="76"/>
    </row>
    <row r="5630" spans="1:13" x14ac:dyDescent="0.5">
      <c r="A5630" s="88"/>
      <c r="H5630" s="76"/>
      <c r="I5630" s="76"/>
      <c r="M5630" s="76"/>
    </row>
    <row r="5631" spans="1:13" x14ac:dyDescent="0.5">
      <c r="A5631" s="88"/>
      <c r="H5631" s="76"/>
      <c r="I5631" s="76"/>
      <c r="M5631" s="76"/>
    </row>
    <row r="5632" spans="1:13" x14ac:dyDescent="0.5">
      <c r="A5632" s="88"/>
      <c r="H5632" s="76"/>
      <c r="I5632" s="76"/>
      <c r="M5632" s="76"/>
    </row>
    <row r="5633" spans="1:13" x14ac:dyDescent="0.5">
      <c r="A5633" s="88"/>
      <c r="H5633" s="76"/>
      <c r="I5633" s="76"/>
      <c r="M5633" s="76"/>
    </row>
    <row r="5634" spans="1:13" x14ac:dyDescent="0.5">
      <c r="A5634" s="88"/>
      <c r="H5634" s="76"/>
      <c r="I5634" s="76"/>
      <c r="M5634" s="76"/>
    </row>
    <row r="5635" spans="1:13" x14ac:dyDescent="0.5">
      <c r="A5635" s="88"/>
      <c r="H5635" s="76"/>
      <c r="I5635" s="76"/>
      <c r="M5635" s="76"/>
    </row>
    <row r="5636" spans="1:13" x14ac:dyDescent="0.5">
      <c r="A5636" s="88"/>
      <c r="H5636" s="76"/>
      <c r="I5636" s="76"/>
      <c r="M5636" s="76"/>
    </row>
    <row r="5637" spans="1:13" x14ac:dyDescent="0.5">
      <c r="A5637" s="88"/>
      <c r="H5637" s="76"/>
      <c r="I5637" s="76"/>
      <c r="M5637" s="76"/>
    </row>
    <row r="5638" spans="1:13" x14ac:dyDescent="0.5">
      <c r="A5638" s="88"/>
      <c r="H5638" s="76"/>
      <c r="I5638" s="76"/>
      <c r="M5638" s="76"/>
    </row>
    <row r="5639" spans="1:13" x14ac:dyDescent="0.5">
      <c r="A5639" s="88"/>
      <c r="H5639" s="76"/>
      <c r="I5639" s="76"/>
      <c r="M5639" s="76"/>
    </row>
    <row r="5640" spans="1:13" x14ac:dyDescent="0.5">
      <c r="A5640" s="88"/>
      <c r="H5640" s="76"/>
      <c r="I5640" s="76"/>
      <c r="M5640" s="76"/>
    </row>
    <row r="5641" spans="1:13" x14ac:dyDescent="0.5">
      <c r="A5641" s="88"/>
      <c r="H5641" s="76"/>
      <c r="I5641" s="76"/>
      <c r="M5641" s="76"/>
    </row>
    <row r="5642" spans="1:13" x14ac:dyDescent="0.5">
      <c r="A5642" s="88"/>
      <c r="H5642" s="76"/>
      <c r="I5642" s="76"/>
      <c r="M5642" s="76"/>
    </row>
    <row r="5643" spans="1:13" x14ac:dyDescent="0.5">
      <c r="A5643" s="88"/>
      <c r="H5643" s="76"/>
      <c r="I5643" s="76"/>
      <c r="M5643" s="76"/>
    </row>
    <row r="5644" spans="1:13" x14ac:dyDescent="0.5">
      <c r="A5644" s="88"/>
      <c r="H5644" s="76"/>
      <c r="I5644" s="76"/>
      <c r="M5644" s="76"/>
    </row>
    <row r="5645" spans="1:13" x14ac:dyDescent="0.5">
      <c r="A5645" s="88"/>
      <c r="H5645" s="76"/>
      <c r="I5645" s="76"/>
      <c r="M5645" s="76"/>
    </row>
    <row r="5646" spans="1:13" x14ac:dyDescent="0.5">
      <c r="A5646" s="88"/>
      <c r="H5646" s="76"/>
      <c r="I5646" s="76"/>
      <c r="M5646" s="76"/>
    </row>
    <row r="5647" spans="1:13" x14ac:dyDescent="0.5">
      <c r="A5647" s="88"/>
      <c r="H5647" s="76"/>
      <c r="I5647" s="76"/>
      <c r="M5647" s="76"/>
    </row>
    <row r="5648" spans="1:13" x14ac:dyDescent="0.5">
      <c r="A5648" s="88"/>
      <c r="H5648" s="76"/>
      <c r="I5648" s="76"/>
      <c r="M5648" s="76"/>
    </row>
    <row r="5649" spans="1:13" x14ac:dyDescent="0.5">
      <c r="A5649" s="88"/>
      <c r="H5649" s="76"/>
      <c r="I5649" s="76"/>
      <c r="M5649" s="76"/>
    </row>
    <row r="5650" spans="1:13" x14ac:dyDescent="0.5">
      <c r="A5650" s="88"/>
      <c r="H5650" s="76"/>
      <c r="I5650" s="76"/>
      <c r="M5650" s="76"/>
    </row>
    <row r="5651" spans="1:13" x14ac:dyDescent="0.5">
      <c r="A5651" s="88"/>
      <c r="H5651" s="76"/>
      <c r="I5651" s="76"/>
      <c r="M5651" s="76"/>
    </row>
    <row r="5652" spans="1:13" x14ac:dyDescent="0.5">
      <c r="A5652" s="88"/>
      <c r="H5652" s="76"/>
      <c r="I5652" s="76"/>
      <c r="M5652" s="76"/>
    </row>
    <row r="5653" spans="1:13" x14ac:dyDescent="0.5">
      <c r="A5653" s="88"/>
      <c r="H5653" s="76"/>
      <c r="I5653" s="76"/>
      <c r="M5653" s="76"/>
    </row>
    <row r="5654" spans="1:13" x14ac:dyDescent="0.5">
      <c r="A5654" s="88"/>
      <c r="H5654" s="76"/>
      <c r="I5654" s="76"/>
      <c r="M5654" s="76"/>
    </row>
    <row r="5655" spans="1:13" x14ac:dyDescent="0.5">
      <c r="A5655" s="88"/>
      <c r="H5655" s="76"/>
      <c r="I5655" s="76"/>
      <c r="M5655" s="76"/>
    </row>
    <row r="5656" spans="1:13" x14ac:dyDescent="0.5">
      <c r="A5656" s="88"/>
      <c r="H5656" s="76"/>
      <c r="I5656" s="76"/>
      <c r="M5656" s="76"/>
    </row>
    <row r="5657" spans="1:13" x14ac:dyDescent="0.5">
      <c r="A5657" s="88"/>
      <c r="H5657" s="76"/>
      <c r="I5657" s="76"/>
      <c r="M5657" s="76"/>
    </row>
    <row r="5658" spans="1:13" x14ac:dyDescent="0.5">
      <c r="A5658" s="88"/>
      <c r="H5658" s="76"/>
      <c r="I5658" s="76"/>
      <c r="M5658" s="76"/>
    </row>
    <row r="5659" spans="1:13" x14ac:dyDescent="0.5">
      <c r="A5659" s="88"/>
      <c r="H5659" s="76"/>
      <c r="I5659" s="76"/>
      <c r="M5659" s="76"/>
    </row>
    <row r="5660" spans="1:13" x14ac:dyDescent="0.5">
      <c r="A5660" s="88"/>
      <c r="H5660" s="76"/>
      <c r="I5660" s="76"/>
      <c r="M5660" s="76"/>
    </row>
    <row r="5661" spans="1:13" x14ac:dyDescent="0.5">
      <c r="A5661" s="88"/>
      <c r="H5661" s="76"/>
      <c r="I5661" s="76"/>
      <c r="M5661" s="76"/>
    </row>
    <row r="5662" spans="1:13" x14ac:dyDescent="0.5">
      <c r="A5662" s="88"/>
      <c r="H5662" s="76"/>
      <c r="I5662" s="76"/>
      <c r="M5662" s="76"/>
    </row>
    <row r="5663" spans="1:13" x14ac:dyDescent="0.5">
      <c r="A5663" s="88"/>
      <c r="H5663" s="76"/>
      <c r="I5663" s="76"/>
      <c r="M5663" s="76"/>
    </row>
    <row r="5664" spans="1:13" x14ac:dyDescent="0.5">
      <c r="A5664" s="88"/>
      <c r="H5664" s="76"/>
      <c r="I5664" s="76"/>
      <c r="M5664" s="76"/>
    </row>
    <row r="5665" spans="1:13" x14ac:dyDescent="0.5">
      <c r="A5665" s="88"/>
      <c r="H5665" s="76"/>
      <c r="I5665" s="76"/>
      <c r="M5665" s="76"/>
    </row>
    <row r="5666" spans="1:13" x14ac:dyDescent="0.5">
      <c r="A5666" s="88"/>
      <c r="H5666" s="76"/>
      <c r="I5666" s="76"/>
      <c r="M5666" s="76"/>
    </row>
    <row r="5667" spans="1:13" x14ac:dyDescent="0.5">
      <c r="A5667" s="88"/>
      <c r="H5667" s="76"/>
      <c r="I5667" s="76"/>
      <c r="M5667" s="76"/>
    </row>
    <row r="5668" spans="1:13" x14ac:dyDescent="0.5">
      <c r="A5668" s="88"/>
      <c r="H5668" s="76"/>
      <c r="I5668" s="76"/>
      <c r="M5668" s="76"/>
    </row>
    <row r="5669" spans="1:13" x14ac:dyDescent="0.5">
      <c r="A5669" s="88"/>
      <c r="H5669" s="76"/>
      <c r="I5669" s="76"/>
      <c r="M5669" s="76"/>
    </row>
    <row r="5670" spans="1:13" x14ac:dyDescent="0.5">
      <c r="A5670" s="88"/>
      <c r="H5670" s="76"/>
      <c r="I5670" s="76"/>
      <c r="M5670" s="76"/>
    </row>
    <row r="5671" spans="1:13" x14ac:dyDescent="0.5">
      <c r="A5671" s="88"/>
      <c r="H5671" s="76"/>
      <c r="I5671" s="76"/>
      <c r="M5671" s="76"/>
    </row>
    <row r="5672" spans="1:13" x14ac:dyDescent="0.5">
      <c r="A5672" s="88"/>
      <c r="H5672" s="76"/>
      <c r="I5672" s="76"/>
      <c r="M5672" s="76"/>
    </row>
    <row r="5673" spans="1:13" x14ac:dyDescent="0.5">
      <c r="A5673" s="88"/>
      <c r="H5673" s="76"/>
      <c r="I5673" s="76"/>
      <c r="M5673" s="76"/>
    </row>
    <row r="5674" spans="1:13" x14ac:dyDescent="0.5">
      <c r="A5674" s="88"/>
      <c r="H5674" s="76"/>
      <c r="I5674" s="76"/>
      <c r="M5674" s="76"/>
    </row>
    <row r="5675" spans="1:13" x14ac:dyDescent="0.5">
      <c r="A5675" s="88"/>
      <c r="H5675" s="76"/>
      <c r="I5675" s="76"/>
      <c r="M5675" s="76"/>
    </row>
    <row r="5676" spans="1:13" x14ac:dyDescent="0.5">
      <c r="A5676" s="88"/>
      <c r="H5676" s="76"/>
      <c r="I5676" s="76"/>
      <c r="M5676" s="76"/>
    </row>
    <row r="5677" spans="1:13" x14ac:dyDescent="0.5">
      <c r="A5677" s="88"/>
      <c r="H5677" s="76"/>
      <c r="I5677" s="76"/>
      <c r="M5677" s="76"/>
    </row>
    <row r="5678" spans="1:13" x14ac:dyDescent="0.5">
      <c r="A5678" s="88"/>
      <c r="H5678" s="76"/>
      <c r="I5678" s="76"/>
      <c r="M5678" s="76"/>
    </row>
    <row r="5679" spans="1:13" x14ac:dyDescent="0.5">
      <c r="A5679" s="88"/>
      <c r="H5679" s="76"/>
      <c r="I5679" s="76"/>
      <c r="M5679" s="76"/>
    </row>
    <row r="5680" spans="1:13" x14ac:dyDescent="0.5">
      <c r="A5680" s="88"/>
      <c r="H5680" s="76"/>
      <c r="I5680" s="76"/>
      <c r="M5680" s="76"/>
    </row>
    <row r="5681" spans="1:13" x14ac:dyDescent="0.5">
      <c r="A5681" s="88"/>
      <c r="H5681" s="76"/>
      <c r="I5681" s="76"/>
      <c r="M5681" s="76"/>
    </row>
    <row r="5682" spans="1:13" x14ac:dyDescent="0.5">
      <c r="A5682" s="88"/>
      <c r="H5682" s="76"/>
      <c r="I5682" s="76"/>
      <c r="M5682" s="76"/>
    </row>
    <row r="5683" spans="1:13" x14ac:dyDescent="0.5">
      <c r="A5683" s="88"/>
      <c r="H5683" s="76"/>
      <c r="I5683" s="76"/>
      <c r="M5683" s="76"/>
    </row>
    <row r="5684" spans="1:13" x14ac:dyDescent="0.5">
      <c r="A5684" s="88"/>
      <c r="H5684" s="76"/>
      <c r="I5684" s="76"/>
      <c r="M5684" s="76"/>
    </row>
    <row r="5685" spans="1:13" x14ac:dyDescent="0.5">
      <c r="A5685" s="88"/>
      <c r="H5685" s="76"/>
      <c r="I5685" s="76"/>
      <c r="M5685" s="76"/>
    </row>
    <row r="5686" spans="1:13" x14ac:dyDescent="0.5">
      <c r="A5686" s="88"/>
      <c r="H5686" s="76"/>
      <c r="I5686" s="76"/>
      <c r="M5686" s="76"/>
    </row>
    <row r="5687" spans="1:13" x14ac:dyDescent="0.5">
      <c r="A5687" s="88"/>
      <c r="H5687" s="76"/>
      <c r="I5687" s="76"/>
      <c r="M5687" s="76"/>
    </row>
    <row r="5688" spans="1:13" x14ac:dyDescent="0.5">
      <c r="A5688" s="88"/>
      <c r="H5688" s="76"/>
      <c r="I5688" s="76"/>
      <c r="M5688" s="76"/>
    </row>
    <row r="5689" spans="1:13" x14ac:dyDescent="0.5">
      <c r="A5689" s="88"/>
      <c r="H5689" s="76"/>
      <c r="I5689" s="76"/>
      <c r="M5689" s="76"/>
    </row>
    <row r="5690" spans="1:13" x14ac:dyDescent="0.5">
      <c r="A5690" s="88"/>
      <c r="H5690" s="76"/>
      <c r="I5690" s="76"/>
      <c r="M5690" s="76"/>
    </row>
    <row r="5691" spans="1:13" x14ac:dyDescent="0.5">
      <c r="A5691" s="88"/>
      <c r="H5691" s="76"/>
      <c r="I5691" s="76"/>
      <c r="M5691" s="76"/>
    </row>
    <row r="5692" spans="1:13" x14ac:dyDescent="0.5">
      <c r="A5692" s="88"/>
      <c r="H5692" s="76"/>
      <c r="I5692" s="76"/>
      <c r="M5692" s="76"/>
    </row>
    <row r="5693" spans="1:13" x14ac:dyDescent="0.5">
      <c r="A5693" s="88"/>
      <c r="H5693" s="76"/>
      <c r="I5693" s="76"/>
      <c r="M5693" s="76"/>
    </row>
    <row r="5694" spans="1:13" x14ac:dyDescent="0.5">
      <c r="A5694" s="88"/>
      <c r="H5694" s="76"/>
      <c r="I5694" s="76"/>
      <c r="M5694" s="76"/>
    </row>
    <row r="5695" spans="1:13" x14ac:dyDescent="0.5">
      <c r="A5695" s="88"/>
      <c r="H5695" s="76"/>
      <c r="I5695" s="76"/>
      <c r="M5695" s="76"/>
    </row>
    <row r="5696" spans="1:13" x14ac:dyDescent="0.5">
      <c r="A5696" s="88"/>
      <c r="H5696" s="76"/>
      <c r="I5696" s="76"/>
      <c r="M5696" s="76"/>
    </row>
    <row r="5697" spans="1:13" x14ac:dyDescent="0.5">
      <c r="A5697" s="88"/>
      <c r="H5697" s="76"/>
      <c r="I5697" s="76"/>
      <c r="M5697" s="76"/>
    </row>
    <row r="5698" spans="1:13" x14ac:dyDescent="0.5">
      <c r="A5698" s="88"/>
      <c r="H5698" s="76"/>
      <c r="I5698" s="76"/>
      <c r="M5698" s="76"/>
    </row>
    <row r="5699" spans="1:13" x14ac:dyDescent="0.5">
      <c r="A5699" s="88"/>
      <c r="H5699" s="76"/>
      <c r="I5699" s="76"/>
      <c r="M5699" s="76"/>
    </row>
    <row r="5700" spans="1:13" x14ac:dyDescent="0.5">
      <c r="A5700" s="88"/>
      <c r="H5700" s="76"/>
      <c r="I5700" s="76"/>
      <c r="M5700" s="76"/>
    </row>
    <row r="5701" spans="1:13" x14ac:dyDescent="0.5">
      <c r="A5701" s="88"/>
      <c r="H5701" s="76"/>
      <c r="I5701" s="76"/>
      <c r="M5701" s="76"/>
    </row>
    <row r="5702" spans="1:13" x14ac:dyDescent="0.5">
      <c r="A5702" s="88"/>
      <c r="H5702" s="76"/>
      <c r="I5702" s="76"/>
      <c r="M5702" s="76"/>
    </row>
    <row r="5703" spans="1:13" x14ac:dyDescent="0.5">
      <c r="A5703" s="88"/>
      <c r="H5703" s="76"/>
      <c r="I5703" s="76"/>
      <c r="M5703" s="76"/>
    </row>
    <row r="5704" spans="1:13" x14ac:dyDescent="0.5">
      <c r="A5704" s="88"/>
      <c r="H5704" s="76"/>
      <c r="I5704" s="76"/>
      <c r="M5704" s="76"/>
    </row>
    <row r="5705" spans="1:13" x14ac:dyDescent="0.5">
      <c r="A5705" s="88"/>
      <c r="H5705" s="76"/>
      <c r="I5705" s="76"/>
      <c r="M5705" s="76"/>
    </row>
    <row r="5706" spans="1:13" x14ac:dyDescent="0.5">
      <c r="A5706" s="88"/>
      <c r="H5706" s="76"/>
      <c r="I5706" s="76"/>
      <c r="M5706" s="76"/>
    </row>
    <row r="5707" spans="1:13" x14ac:dyDescent="0.5">
      <c r="A5707" s="88"/>
      <c r="H5707" s="76"/>
      <c r="I5707" s="76"/>
      <c r="M5707" s="76"/>
    </row>
    <row r="5708" spans="1:13" x14ac:dyDescent="0.5">
      <c r="A5708" s="88"/>
      <c r="H5708" s="76"/>
      <c r="I5708" s="76"/>
      <c r="M5708" s="76"/>
    </row>
    <row r="5709" spans="1:13" x14ac:dyDescent="0.5">
      <c r="A5709" s="88"/>
      <c r="H5709" s="76"/>
      <c r="I5709" s="76"/>
      <c r="M5709" s="76"/>
    </row>
    <row r="5710" spans="1:13" x14ac:dyDescent="0.5">
      <c r="A5710" s="88"/>
      <c r="H5710" s="76"/>
      <c r="I5710" s="76"/>
      <c r="M5710" s="76"/>
    </row>
    <row r="5711" spans="1:13" x14ac:dyDescent="0.5">
      <c r="A5711" s="88"/>
      <c r="H5711" s="76"/>
      <c r="I5711" s="76"/>
      <c r="M5711" s="76"/>
    </row>
    <row r="5712" spans="1:13" x14ac:dyDescent="0.5">
      <c r="A5712" s="88"/>
      <c r="H5712" s="76"/>
      <c r="I5712" s="76"/>
      <c r="M5712" s="76"/>
    </row>
    <row r="5713" spans="1:13" x14ac:dyDescent="0.5">
      <c r="A5713" s="88"/>
      <c r="H5713" s="76"/>
      <c r="I5713" s="76"/>
      <c r="M5713" s="76"/>
    </row>
    <row r="5714" spans="1:13" x14ac:dyDescent="0.5">
      <c r="A5714" s="88"/>
      <c r="H5714" s="76"/>
      <c r="I5714" s="76"/>
      <c r="M5714" s="76"/>
    </row>
    <row r="5715" spans="1:13" x14ac:dyDescent="0.5">
      <c r="A5715" s="88"/>
      <c r="H5715" s="76"/>
      <c r="I5715" s="76"/>
      <c r="M5715" s="76"/>
    </row>
    <row r="5716" spans="1:13" x14ac:dyDescent="0.5">
      <c r="A5716" s="88"/>
      <c r="H5716" s="76"/>
      <c r="I5716" s="76"/>
      <c r="M5716" s="76"/>
    </row>
    <row r="5717" spans="1:13" x14ac:dyDescent="0.5">
      <c r="A5717" s="88"/>
      <c r="H5717" s="76"/>
      <c r="I5717" s="76"/>
      <c r="M5717" s="76"/>
    </row>
    <row r="5718" spans="1:13" x14ac:dyDescent="0.5">
      <c r="A5718" s="88"/>
      <c r="H5718" s="76"/>
      <c r="I5718" s="76"/>
      <c r="M5718" s="76"/>
    </row>
    <row r="5719" spans="1:13" x14ac:dyDescent="0.5">
      <c r="A5719" s="88"/>
      <c r="H5719" s="76"/>
      <c r="I5719" s="76"/>
      <c r="M5719" s="76"/>
    </row>
    <row r="5720" spans="1:13" x14ac:dyDescent="0.5">
      <c r="A5720" s="88"/>
      <c r="H5720" s="76"/>
      <c r="I5720" s="76"/>
      <c r="M5720" s="76"/>
    </row>
    <row r="5721" spans="1:13" x14ac:dyDescent="0.5">
      <c r="A5721" s="88"/>
      <c r="H5721" s="76"/>
      <c r="I5721" s="76"/>
      <c r="M5721" s="76"/>
    </row>
    <row r="5722" spans="1:13" x14ac:dyDescent="0.5">
      <c r="A5722" s="88"/>
      <c r="H5722" s="76"/>
      <c r="I5722" s="76"/>
      <c r="M5722" s="76"/>
    </row>
    <row r="5723" spans="1:13" x14ac:dyDescent="0.5">
      <c r="A5723" s="88"/>
      <c r="H5723" s="76"/>
      <c r="I5723" s="76"/>
      <c r="M5723" s="76"/>
    </row>
    <row r="5724" spans="1:13" x14ac:dyDescent="0.5">
      <c r="A5724" s="88"/>
      <c r="H5724" s="76"/>
      <c r="I5724" s="76"/>
      <c r="M5724" s="76"/>
    </row>
    <row r="5725" spans="1:13" x14ac:dyDescent="0.5">
      <c r="A5725" s="88"/>
      <c r="H5725" s="76"/>
      <c r="I5725" s="76"/>
      <c r="M5725" s="76"/>
    </row>
    <row r="5726" spans="1:13" x14ac:dyDescent="0.5">
      <c r="A5726" s="88"/>
      <c r="H5726" s="76"/>
      <c r="I5726" s="76"/>
      <c r="M5726" s="76"/>
    </row>
    <row r="5727" spans="1:13" x14ac:dyDescent="0.5">
      <c r="A5727" s="88"/>
      <c r="H5727" s="76"/>
      <c r="I5727" s="76"/>
      <c r="M5727" s="76"/>
    </row>
    <row r="5728" spans="1:13" x14ac:dyDescent="0.5">
      <c r="A5728" s="88"/>
      <c r="H5728" s="76"/>
      <c r="I5728" s="76"/>
      <c r="M5728" s="76"/>
    </row>
    <row r="5729" spans="1:13" x14ac:dyDescent="0.5">
      <c r="A5729" s="88"/>
      <c r="H5729" s="76"/>
      <c r="I5729" s="76"/>
      <c r="M5729" s="76"/>
    </row>
    <row r="5730" spans="1:13" x14ac:dyDescent="0.5">
      <c r="A5730" s="88"/>
      <c r="H5730" s="76"/>
      <c r="I5730" s="76"/>
      <c r="M5730" s="76"/>
    </row>
    <row r="5731" spans="1:13" x14ac:dyDescent="0.5">
      <c r="A5731" s="88"/>
      <c r="H5731" s="76"/>
      <c r="I5731" s="76"/>
      <c r="M5731" s="76"/>
    </row>
    <row r="5732" spans="1:13" x14ac:dyDescent="0.5">
      <c r="A5732" s="88"/>
      <c r="H5732" s="76"/>
      <c r="I5732" s="76"/>
      <c r="M5732" s="76"/>
    </row>
    <row r="5733" spans="1:13" x14ac:dyDescent="0.5">
      <c r="A5733" s="88"/>
      <c r="H5733" s="76"/>
      <c r="I5733" s="76"/>
      <c r="M5733" s="76"/>
    </row>
    <row r="5734" spans="1:13" x14ac:dyDescent="0.5">
      <c r="A5734" s="88"/>
      <c r="H5734" s="76"/>
      <c r="I5734" s="76"/>
      <c r="M5734" s="76"/>
    </row>
    <row r="5735" spans="1:13" x14ac:dyDescent="0.5">
      <c r="A5735" s="88"/>
      <c r="H5735" s="76"/>
      <c r="I5735" s="76"/>
      <c r="M5735" s="76"/>
    </row>
    <row r="5736" spans="1:13" x14ac:dyDescent="0.5">
      <c r="A5736" s="88"/>
      <c r="H5736" s="76"/>
      <c r="I5736" s="76"/>
      <c r="M5736" s="76"/>
    </row>
    <row r="5737" spans="1:13" x14ac:dyDescent="0.5">
      <c r="A5737" s="88"/>
      <c r="H5737" s="76"/>
      <c r="I5737" s="76"/>
      <c r="M5737" s="76"/>
    </row>
    <row r="5738" spans="1:13" x14ac:dyDescent="0.5">
      <c r="A5738" s="88"/>
      <c r="H5738" s="76"/>
      <c r="I5738" s="76"/>
      <c r="M5738" s="76"/>
    </row>
    <row r="5739" spans="1:13" x14ac:dyDescent="0.5">
      <c r="A5739" s="88"/>
      <c r="H5739" s="76"/>
      <c r="I5739" s="76"/>
      <c r="M5739" s="76"/>
    </row>
    <row r="5740" spans="1:13" x14ac:dyDescent="0.5">
      <c r="A5740" s="88"/>
      <c r="H5740" s="76"/>
      <c r="I5740" s="76"/>
      <c r="M5740" s="76"/>
    </row>
    <row r="5741" spans="1:13" x14ac:dyDescent="0.5">
      <c r="A5741" s="88"/>
      <c r="H5741" s="76"/>
      <c r="I5741" s="76"/>
      <c r="M5741" s="76"/>
    </row>
    <row r="5742" spans="1:13" x14ac:dyDescent="0.5">
      <c r="A5742" s="88"/>
      <c r="H5742" s="76"/>
      <c r="I5742" s="76"/>
      <c r="M5742" s="76"/>
    </row>
    <row r="5743" spans="1:13" x14ac:dyDescent="0.5">
      <c r="A5743" s="88"/>
      <c r="H5743" s="76"/>
      <c r="I5743" s="76"/>
      <c r="M5743" s="76"/>
    </row>
    <row r="5744" spans="1:13" x14ac:dyDescent="0.5">
      <c r="A5744" s="88"/>
      <c r="H5744" s="76"/>
      <c r="I5744" s="76"/>
      <c r="M5744" s="76"/>
    </row>
    <row r="5745" spans="1:13" x14ac:dyDescent="0.5">
      <c r="A5745" s="88"/>
      <c r="H5745" s="76"/>
      <c r="I5745" s="76"/>
      <c r="M5745" s="76"/>
    </row>
    <row r="5746" spans="1:13" x14ac:dyDescent="0.5">
      <c r="A5746" s="88"/>
      <c r="H5746" s="76"/>
      <c r="I5746" s="76"/>
      <c r="M5746" s="76"/>
    </row>
    <row r="5747" spans="1:13" x14ac:dyDescent="0.5">
      <c r="A5747" s="88"/>
      <c r="H5747" s="76"/>
      <c r="I5747" s="76"/>
      <c r="M5747" s="76"/>
    </row>
    <row r="5748" spans="1:13" x14ac:dyDescent="0.5">
      <c r="A5748" s="88"/>
      <c r="H5748" s="76"/>
      <c r="I5748" s="76"/>
      <c r="M5748" s="76"/>
    </row>
    <row r="5749" spans="1:13" x14ac:dyDescent="0.5">
      <c r="A5749" s="88"/>
      <c r="H5749" s="76"/>
      <c r="I5749" s="76"/>
      <c r="M5749" s="76"/>
    </row>
    <row r="5750" spans="1:13" x14ac:dyDescent="0.5">
      <c r="A5750" s="88"/>
      <c r="H5750" s="76"/>
      <c r="I5750" s="76"/>
      <c r="M5750" s="76"/>
    </row>
    <row r="5751" spans="1:13" x14ac:dyDescent="0.5">
      <c r="A5751" s="88"/>
      <c r="H5751" s="76"/>
      <c r="I5751" s="76"/>
      <c r="M5751" s="76"/>
    </row>
    <row r="5752" spans="1:13" x14ac:dyDescent="0.5">
      <c r="A5752" s="88"/>
      <c r="H5752" s="76"/>
      <c r="I5752" s="76"/>
      <c r="M5752" s="76"/>
    </row>
    <row r="5753" spans="1:13" x14ac:dyDescent="0.5">
      <c r="A5753" s="88"/>
      <c r="H5753" s="76"/>
      <c r="I5753" s="76"/>
      <c r="M5753" s="76"/>
    </row>
    <row r="5754" spans="1:13" x14ac:dyDescent="0.5">
      <c r="A5754" s="88"/>
      <c r="H5754" s="76"/>
      <c r="I5754" s="76"/>
      <c r="M5754" s="76"/>
    </row>
    <row r="5755" spans="1:13" x14ac:dyDescent="0.5">
      <c r="A5755" s="88"/>
      <c r="H5755" s="76"/>
      <c r="I5755" s="76"/>
      <c r="M5755" s="76"/>
    </row>
    <row r="5756" spans="1:13" x14ac:dyDescent="0.5">
      <c r="A5756" s="88"/>
      <c r="H5756" s="76"/>
      <c r="I5756" s="76"/>
      <c r="M5756" s="76"/>
    </row>
    <row r="5757" spans="1:13" x14ac:dyDescent="0.5">
      <c r="A5757" s="88"/>
      <c r="H5757" s="76"/>
      <c r="I5757" s="76"/>
      <c r="M5757" s="76"/>
    </row>
    <row r="5758" spans="1:13" x14ac:dyDescent="0.5">
      <c r="A5758" s="88"/>
      <c r="H5758" s="76"/>
      <c r="I5758" s="76"/>
      <c r="M5758" s="76"/>
    </row>
    <row r="5759" spans="1:13" x14ac:dyDescent="0.5">
      <c r="A5759" s="88"/>
      <c r="H5759" s="76"/>
      <c r="I5759" s="76"/>
      <c r="M5759" s="76"/>
    </row>
    <row r="5760" spans="1:13" x14ac:dyDescent="0.5">
      <c r="A5760" s="88"/>
      <c r="H5760" s="76"/>
      <c r="I5760" s="76"/>
      <c r="M5760" s="76"/>
    </row>
    <row r="5761" spans="1:13" x14ac:dyDescent="0.5">
      <c r="A5761" s="88"/>
      <c r="H5761" s="76"/>
      <c r="I5761" s="76"/>
      <c r="M5761" s="76"/>
    </row>
    <row r="5762" spans="1:13" x14ac:dyDescent="0.5">
      <c r="A5762" s="88"/>
      <c r="H5762" s="76"/>
      <c r="I5762" s="76"/>
      <c r="M5762" s="76"/>
    </row>
    <row r="5763" spans="1:13" x14ac:dyDescent="0.5">
      <c r="A5763" s="88"/>
      <c r="H5763" s="76"/>
      <c r="I5763" s="76"/>
      <c r="M5763" s="76"/>
    </row>
    <row r="5764" spans="1:13" x14ac:dyDescent="0.5">
      <c r="A5764" s="88"/>
      <c r="H5764" s="76"/>
      <c r="I5764" s="76"/>
      <c r="M5764" s="76"/>
    </row>
    <row r="5765" spans="1:13" x14ac:dyDescent="0.5">
      <c r="A5765" s="88"/>
      <c r="H5765" s="76"/>
      <c r="I5765" s="76"/>
      <c r="M5765" s="76"/>
    </row>
    <row r="5766" spans="1:13" x14ac:dyDescent="0.5">
      <c r="A5766" s="88"/>
      <c r="H5766" s="76"/>
      <c r="I5766" s="76"/>
      <c r="M5766" s="76"/>
    </row>
    <row r="5767" spans="1:13" x14ac:dyDescent="0.5">
      <c r="A5767" s="88"/>
      <c r="H5767" s="76"/>
      <c r="I5767" s="76"/>
      <c r="M5767" s="76"/>
    </row>
    <row r="5768" spans="1:13" x14ac:dyDescent="0.5">
      <c r="A5768" s="88"/>
      <c r="H5768" s="76"/>
      <c r="I5768" s="76"/>
      <c r="M5768" s="76"/>
    </row>
    <row r="5769" spans="1:13" x14ac:dyDescent="0.5">
      <c r="A5769" s="88"/>
      <c r="H5769" s="76"/>
      <c r="I5769" s="76"/>
      <c r="M5769" s="76"/>
    </row>
    <row r="5770" spans="1:13" x14ac:dyDescent="0.5">
      <c r="A5770" s="88"/>
      <c r="H5770" s="76"/>
      <c r="I5770" s="76"/>
      <c r="M5770" s="76"/>
    </row>
    <row r="5771" spans="1:13" x14ac:dyDescent="0.5">
      <c r="A5771" s="88"/>
      <c r="H5771" s="76"/>
      <c r="I5771" s="76"/>
      <c r="M5771" s="76"/>
    </row>
    <row r="5772" spans="1:13" x14ac:dyDescent="0.5">
      <c r="A5772" s="88"/>
      <c r="H5772" s="76"/>
      <c r="I5772" s="76"/>
      <c r="M5772" s="76"/>
    </row>
    <row r="5773" spans="1:13" x14ac:dyDescent="0.5">
      <c r="A5773" s="88"/>
      <c r="H5773" s="76"/>
      <c r="I5773" s="76"/>
      <c r="M5773" s="76"/>
    </row>
    <row r="5774" spans="1:13" x14ac:dyDescent="0.5">
      <c r="A5774" s="88"/>
      <c r="H5774" s="76"/>
      <c r="I5774" s="76"/>
      <c r="M5774" s="76"/>
    </row>
    <row r="5775" spans="1:13" x14ac:dyDescent="0.5">
      <c r="A5775" s="88"/>
      <c r="H5775" s="76"/>
      <c r="I5775" s="76"/>
      <c r="M5775" s="76"/>
    </row>
    <row r="5776" spans="1:13" x14ac:dyDescent="0.5">
      <c r="A5776" s="88"/>
      <c r="H5776" s="76"/>
      <c r="I5776" s="76"/>
      <c r="M5776" s="76"/>
    </row>
    <row r="5777" spans="1:13" x14ac:dyDescent="0.5">
      <c r="A5777" s="88"/>
      <c r="H5777" s="76"/>
      <c r="I5777" s="76"/>
      <c r="M5777" s="76"/>
    </row>
    <row r="5778" spans="1:13" x14ac:dyDescent="0.5">
      <c r="A5778" s="88"/>
      <c r="H5778" s="76"/>
      <c r="I5778" s="76"/>
      <c r="M5778" s="76"/>
    </row>
    <row r="5779" spans="1:13" x14ac:dyDescent="0.5">
      <c r="A5779" s="88"/>
      <c r="H5779" s="76"/>
      <c r="I5779" s="76"/>
      <c r="M5779" s="76"/>
    </row>
    <row r="5780" spans="1:13" x14ac:dyDescent="0.5">
      <c r="A5780" s="88"/>
      <c r="H5780" s="76"/>
      <c r="I5780" s="76"/>
      <c r="M5780" s="76"/>
    </row>
    <row r="5781" spans="1:13" x14ac:dyDescent="0.5">
      <c r="A5781" s="88"/>
      <c r="H5781" s="76"/>
      <c r="I5781" s="76"/>
      <c r="M5781" s="76"/>
    </row>
    <row r="5782" spans="1:13" x14ac:dyDescent="0.5">
      <c r="A5782" s="88"/>
      <c r="H5782" s="76"/>
      <c r="I5782" s="76"/>
      <c r="M5782" s="76"/>
    </row>
    <row r="5783" spans="1:13" x14ac:dyDescent="0.5">
      <c r="A5783" s="88"/>
      <c r="H5783" s="76"/>
      <c r="I5783" s="76"/>
      <c r="M5783" s="76"/>
    </row>
    <row r="5784" spans="1:13" x14ac:dyDescent="0.5">
      <c r="A5784" s="88"/>
      <c r="H5784" s="76"/>
      <c r="I5784" s="76"/>
      <c r="M5784" s="76"/>
    </row>
    <row r="5785" spans="1:13" x14ac:dyDescent="0.5">
      <c r="A5785" s="88"/>
      <c r="H5785" s="76"/>
      <c r="I5785" s="76"/>
      <c r="M5785" s="76"/>
    </row>
    <row r="5786" spans="1:13" x14ac:dyDescent="0.5">
      <c r="A5786" s="88"/>
      <c r="H5786" s="76"/>
      <c r="I5786" s="76"/>
      <c r="M5786" s="76"/>
    </row>
    <row r="5787" spans="1:13" x14ac:dyDescent="0.5">
      <c r="A5787" s="88"/>
      <c r="H5787" s="76"/>
      <c r="I5787" s="76"/>
      <c r="M5787" s="76"/>
    </row>
    <row r="5788" spans="1:13" x14ac:dyDescent="0.5">
      <c r="A5788" s="88"/>
      <c r="H5788" s="76"/>
      <c r="I5788" s="76"/>
      <c r="M5788" s="76"/>
    </row>
    <row r="5789" spans="1:13" x14ac:dyDescent="0.5">
      <c r="A5789" s="88"/>
      <c r="H5789" s="76"/>
      <c r="I5789" s="76"/>
      <c r="M5789" s="76"/>
    </row>
    <row r="5790" spans="1:13" x14ac:dyDescent="0.5">
      <c r="A5790" s="88"/>
      <c r="H5790" s="76"/>
      <c r="I5790" s="76"/>
      <c r="M5790" s="76"/>
    </row>
    <row r="5791" spans="1:13" x14ac:dyDescent="0.5">
      <c r="A5791" s="88"/>
      <c r="H5791" s="76"/>
      <c r="I5791" s="76"/>
      <c r="M5791" s="76"/>
    </row>
    <row r="5792" spans="1:13" x14ac:dyDescent="0.5">
      <c r="A5792" s="88"/>
      <c r="H5792" s="76"/>
      <c r="I5792" s="76"/>
      <c r="M5792" s="76"/>
    </row>
    <row r="5793" spans="1:13" x14ac:dyDescent="0.5">
      <c r="A5793" s="88"/>
      <c r="H5793" s="76"/>
      <c r="I5793" s="76"/>
      <c r="M5793" s="76"/>
    </row>
    <row r="5794" spans="1:13" x14ac:dyDescent="0.5">
      <c r="A5794" s="88"/>
      <c r="H5794" s="76"/>
      <c r="I5794" s="76"/>
      <c r="M5794" s="76"/>
    </row>
    <row r="5795" spans="1:13" x14ac:dyDescent="0.5">
      <c r="A5795" s="88"/>
      <c r="H5795" s="76"/>
      <c r="I5795" s="76"/>
      <c r="M5795" s="76"/>
    </row>
    <row r="5796" spans="1:13" x14ac:dyDescent="0.5">
      <c r="A5796" s="88"/>
      <c r="H5796" s="76"/>
      <c r="I5796" s="76"/>
      <c r="M5796" s="76"/>
    </row>
    <row r="5797" spans="1:13" x14ac:dyDescent="0.5">
      <c r="A5797" s="88"/>
      <c r="H5797" s="76"/>
      <c r="I5797" s="76"/>
      <c r="M5797" s="76"/>
    </row>
    <row r="5798" spans="1:13" x14ac:dyDescent="0.5">
      <c r="A5798" s="88"/>
      <c r="H5798" s="76"/>
      <c r="I5798" s="76"/>
      <c r="M5798" s="76"/>
    </row>
    <row r="5799" spans="1:13" x14ac:dyDescent="0.5">
      <c r="A5799" s="88"/>
      <c r="H5799" s="76"/>
      <c r="I5799" s="76"/>
      <c r="M5799" s="76"/>
    </row>
    <row r="5800" spans="1:13" x14ac:dyDescent="0.5">
      <c r="A5800" s="88"/>
      <c r="H5800" s="76"/>
      <c r="I5800" s="76"/>
      <c r="M5800" s="76"/>
    </row>
    <row r="5801" spans="1:13" x14ac:dyDescent="0.5">
      <c r="A5801" s="88"/>
      <c r="H5801" s="76"/>
      <c r="I5801" s="76"/>
      <c r="M5801" s="76"/>
    </row>
    <row r="5802" spans="1:13" x14ac:dyDescent="0.5">
      <c r="A5802" s="88"/>
      <c r="H5802" s="76"/>
      <c r="I5802" s="76"/>
      <c r="M5802" s="76"/>
    </row>
    <row r="5803" spans="1:13" x14ac:dyDescent="0.5">
      <c r="A5803" s="88"/>
      <c r="H5803" s="76"/>
      <c r="I5803" s="76"/>
      <c r="M5803" s="76"/>
    </row>
    <row r="5804" spans="1:13" x14ac:dyDescent="0.5">
      <c r="A5804" s="88"/>
      <c r="H5804" s="76"/>
      <c r="I5804" s="76"/>
      <c r="M5804" s="76"/>
    </row>
    <row r="5805" spans="1:13" x14ac:dyDescent="0.5">
      <c r="A5805" s="88"/>
      <c r="H5805" s="76"/>
      <c r="I5805" s="76"/>
      <c r="M5805" s="76"/>
    </row>
    <row r="5806" spans="1:13" x14ac:dyDescent="0.5">
      <c r="A5806" s="88"/>
      <c r="H5806" s="76"/>
      <c r="I5806" s="76"/>
      <c r="M5806" s="76"/>
    </row>
    <row r="5807" spans="1:13" x14ac:dyDescent="0.5">
      <c r="A5807" s="88"/>
      <c r="H5807" s="76"/>
      <c r="I5807" s="76"/>
      <c r="M5807" s="76"/>
    </row>
    <row r="5808" spans="1:13" x14ac:dyDescent="0.5">
      <c r="A5808" s="88"/>
      <c r="H5808" s="76"/>
      <c r="I5808" s="76"/>
      <c r="M5808" s="76"/>
    </row>
    <row r="5809" spans="1:13" x14ac:dyDescent="0.5">
      <c r="A5809" s="88"/>
      <c r="H5809" s="76"/>
      <c r="I5809" s="76"/>
      <c r="M5809" s="76"/>
    </row>
    <row r="5810" spans="1:13" x14ac:dyDescent="0.5">
      <c r="A5810" s="88"/>
      <c r="H5810" s="76"/>
      <c r="I5810" s="76"/>
      <c r="M5810" s="76"/>
    </row>
    <row r="5811" spans="1:13" x14ac:dyDescent="0.5">
      <c r="A5811" s="88"/>
      <c r="H5811" s="76"/>
      <c r="I5811" s="76"/>
      <c r="M5811" s="76"/>
    </row>
    <row r="5812" spans="1:13" x14ac:dyDescent="0.5">
      <c r="A5812" s="88"/>
      <c r="H5812" s="76"/>
      <c r="I5812" s="76"/>
      <c r="M5812" s="76"/>
    </row>
    <row r="5813" spans="1:13" x14ac:dyDescent="0.5">
      <c r="A5813" s="88"/>
      <c r="H5813" s="76"/>
      <c r="I5813" s="76"/>
      <c r="M5813" s="76"/>
    </row>
    <row r="5814" spans="1:13" x14ac:dyDescent="0.5">
      <c r="A5814" s="88"/>
      <c r="H5814" s="76"/>
      <c r="I5814" s="76"/>
      <c r="M5814" s="76"/>
    </row>
    <row r="5815" spans="1:13" x14ac:dyDescent="0.5">
      <c r="A5815" s="88"/>
      <c r="H5815" s="76"/>
      <c r="I5815" s="76"/>
      <c r="M5815" s="76"/>
    </row>
    <row r="5816" spans="1:13" x14ac:dyDescent="0.5">
      <c r="A5816" s="88"/>
      <c r="H5816" s="76"/>
      <c r="I5816" s="76"/>
      <c r="M5816" s="76"/>
    </row>
    <row r="5817" spans="1:13" x14ac:dyDescent="0.5">
      <c r="A5817" s="88"/>
      <c r="H5817" s="76"/>
      <c r="I5817" s="76"/>
      <c r="M5817" s="76"/>
    </row>
    <row r="5818" spans="1:13" x14ac:dyDescent="0.5">
      <c r="A5818" s="88"/>
      <c r="H5818" s="76"/>
      <c r="I5818" s="76"/>
      <c r="M5818" s="76"/>
    </row>
    <row r="5819" spans="1:13" x14ac:dyDescent="0.5">
      <c r="A5819" s="88"/>
      <c r="H5819" s="76"/>
      <c r="I5819" s="76"/>
      <c r="M5819" s="76"/>
    </row>
    <row r="5820" spans="1:13" x14ac:dyDescent="0.5">
      <c r="A5820" s="88"/>
      <c r="H5820" s="76"/>
      <c r="I5820" s="76"/>
      <c r="M5820" s="76"/>
    </row>
    <row r="5821" spans="1:13" x14ac:dyDescent="0.5">
      <c r="A5821" s="88"/>
      <c r="H5821" s="76"/>
      <c r="I5821" s="76"/>
      <c r="M5821" s="76"/>
    </row>
    <row r="5822" spans="1:13" x14ac:dyDescent="0.5">
      <c r="A5822" s="88"/>
      <c r="H5822" s="76"/>
      <c r="I5822" s="76"/>
      <c r="M5822" s="76"/>
    </row>
    <row r="5823" spans="1:13" x14ac:dyDescent="0.5">
      <c r="A5823" s="88"/>
      <c r="H5823" s="76"/>
      <c r="I5823" s="76"/>
      <c r="M5823" s="76"/>
    </row>
    <row r="5824" spans="1:13" x14ac:dyDescent="0.5">
      <c r="A5824" s="88"/>
      <c r="H5824" s="76"/>
      <c r="I5824" s="76"/>
      <c r="M5824" s="76"/>
    </row>
    <row r="5825" spans="1:13" x14ac:dyDescent="0.5">
      <c r="A5825" s="88"/>
      <c r="H5825" s="76"/>
      <c r="I5825" s="76"/>
      <c r="M5825" s="76"/>
    </row>
    <row r="5826" spans="1:13" x14ac:dyDescent="0.5">
      <c r="A5826" s="88"/>
      <c r="H5826" s="76"/>
      <c r="I5826" s="76"/>
      <c r="M5826" s="76"/>
    </row>
    <row r="5827" spans="1:13" x14ac:dyDescent="0.5">
      <c r="A5827" s="88"/>
      <c r="H5827" s="76"/>
      <c r="I5827" s="76"/>
      <c r="M5827" s="76"/>
    </row>
    <row r="5828" spans="1:13" x14ac:dyDescent="0.5">
      <c r="A5828" s="88"/>
      <c r="H5828" s="76"/>
      <c r="I5828" s="76"/>
      <c r="M5828" s="76"/>
    </row>
    <row r="5829" spans="1:13" x14ac:dyDescent="0.5">
      <c r="A5829" s="88"/>
      <c r="H5829" s="76"/>
      <c r="I5829" s="76"/>
      <c r="M5829" s="76"/>
    </row>
    <row r="5830" spans="1:13" x14ac:dyDescent="0.5">
      <c r="A5830" s="88"/>
      <c r="H5830" s="76"/>
      <c r="I5830" s="76"/>
      <c r="M5830" s="76"/>
    </row>
    <row r="5831" spans="1:13" x14ac:dyDescent="0.5">
      <c r="A5831" s="88"/>
      <c r="H5831" s="76"/>
      <c r="I5831" s="76"/>
      <c r="M5831" s="76"/>
    </row>
    <row r="5832" spans="1:13" x14ac:dyDescent="0.5">
      <c r="A5832" s="88"/>
      <c r="H5832" s="76"/>
      <c r="I5832" s="76"/>
      <c r="M5832" s="76"/>
    </row>
    <row r="5833" spans="1:13" x14ac:dyDescent="0.5">
      <c r="A5833" s="88"/>
      <c r="H5833" s="76"/>
      <c r="I5833" s="76"/>
      <c r="M5833" s="76"/>
    </row>
    <row r="5834" spans="1:13" x14ac:dyDescent="0.5">
      <c r="A5834" s="88"/>
      <c r="H5834" s="76"/>
      <c r="I5834" s="76"/>
      <c r="M5834" s="76"/>
    </row>
    <row r="5835" spans="1:13" x14ac:dyDescent="0.5">
      <c r="A5835" s="88"/>
      <c r="H5835" s="76"/>
      <c r="I5835" s="76"/>
      <c r="M5835" s="76"/>
    </row>
    <row r="5836" spans="1:13" x14ac:dyDescent="0.5">
      <c r="A5836" s="88"/>
      <c r="H5836" s="76"/>
      <c r="I5836" s="76"/>
      <c r="M5836" s="76"/>
    </row>
    <row r="5837" spans="1:13" x14ac:dyDescent="0.5">
      <c r="A5837" s="88"/>
      <c r="H5837" s="76"/>
      <c r="I5837" s="76"/>
      <c r="M5837" s="76"/>
    </row>
    <row r="5838" spans="1:13" x14ac:dyDescent="0.5">
      <c r="A5838" s="88"/>
      <c r="H5838" s="76"/>
      <c r="I5838" s="76"/>
      <c r="M5838" s="76"/>
    </row>
    <row r="5839" spans="1:13" x14ac:dyDescent="0.5">
      <c r="A5839" s="88"/>
      <c r="H5839" s="76"/>
      <c r="I5839" s="76"/>
      <c r="M5839" s="76"/>
    </row>
    <row r="5840" spans="1:13" x14ac:dyDescent="0.5">
      <c r="A5840" s="88"/>
      <c r="H5840" s="76"/>
      <c r="I5840" s="76"/>
      <c r="M5840" s="76"/>
    </row>
    <row r="5841" spans="1:13" x14ac:dyDescent="0.5">
      <c r="A5841" s="88"/>
      <c r="H5841" s="76"/>
      <c r="I5841" s="76"/>
      <c r="M5841" s="76"/>
    </row>
    <row r="5842" spans="1:13" x14ac:dyDescent="0.5">
      <c r="A5842" s="88"/>
      <c r="H5842" s="76"/>
      <c r="I5842" s="76"/>
      <c r="M5842" s="76"/>
    </row>
    <row r="5843" spans="1:13" x14ac:dyDescent="0.5">
      <c r="A5843" s="88"/>
      <c r="H5843" s="76"/>
      <c r="I5843" s="76"/>
      <c r="M5843" s="76"/>
    </row>
    <row r="5844" spans="1:13" x14ac:dyDescent="0.5">
      <c r="A5844" s="88"/>
      <c r="H5844" s="76"/>
      <c r="I5844" s="76"/>
      <c r="M5844" s="76"/>
    </row>
    <row r="5845" spans="1:13" x14ac:dyDescent="0.5">
      <c r="A5845" s="88"/>
      <c r="H5845" s="76"/>
      <c r="I5845" s="76"/>
      <c r="M5845" s="76"/>
    </row>
    <row r="5846" spans="1:13" x14ac:dyDescent="0.5">
      <c r="A5846" s="88"/>
      <c r="H5846" s="76"/>
      <c r="I5846" s="76"/>
      <c r="M5846" s="76"/>
    </row>
    <row r="5847" spans="1:13" x14ac:dyDescent="0.5">
      <c r="A5847" s="88"/>
      <c r="H5847" s="76"/>
      <c r="I5847" s="76"/>
      <c r="M5847" s="76"/>
    </row>
    <row r="5848" spans="1:13" x14ac:dyDescent="0.5">
      <c r="A5848" s="88"/>
      <c r="H5848" s="76"/>
      <c r="I5848" s="76"/>
      <c r="M5848" s="76"/>
    </row>
    <row r="5849" spans="1:13" x14ac:dyDescent="0.5">
      <c r="A5849" s="88"/>
      <c r="H5849" s="76"/>
      <c r="I5849" s="76"/>
      <c r="M5849" s="76"/>
    </row>
    <row r="5850" spans="1:13" x14ac:dyDescent="0.5">
      <c r="A5850" s="88"/>
      <c r="H5850" s="76"/>
      <c r="I5850" s="76"/>
      <c r="M5850" s="76"/>
    </row>
    <row r="5851" spans="1:13" x14ac:dyDescent="0.5">
      <c r="A5851" s="88"/>
      <c r="H5851" s="76"/>
      <c r="I5851" s="76"/>
      <c r="M5851" s="76"/>
    </row>
    <row r="5852" spans="1:13" x14ac:dyDescent="0.5">
      <c r="A5852" s="88"/>
      <c r="H5852" s="76"/>
      <c r="I5852" s="76"/>
      <c r="M5852" s="76"/>
    </row>
    <row r="5853" spans="1:13" x14ac:dyDescent="0.5">
      <c r="A5853" s="88"/>
      <c r="H5853" s="76"/>
      <c r="I5853" s="76"/>
      <c r="M5853" s="76"/>
    </row>
    <row r="5854" spans="1:13" x14ac:dyDescent="0.5">
      <c r="A5854" s="88"/>
      <c r="H5854" s="76"/>
      <c r="I5854" s="76"/>
      <c r="M5854" s="76"/>
    </row>
    <row r="5855" spans="1:13" x14ac:dyDescent="0.5">
      <c r="A5855" s="88"/>
      <c r="H5855" s="76"/>
      <c r="I5855" s="76"/>
      <c r="M5855" s="76"/>
    </row>
    <row r="5856" spans="1:13" x14ac:dyDescent="0.5">
      <c r="A5856" s="88"/>
      <c r="H5856" s="76"/>
      <c r="I5856" s="76"/>
      <c r="M5856" s="76"/>
    </row>
    <row r="5857" spans="1:13" x14ac:dyDescent="0.5">
      <c r="A5857" s="88"/>
      <c r="H5857" s="76"/>
      <c r="I5857" s="76"/>
      <c r="M5857" s="76"/>
    </row>
    <row r="5858" spans="1:13" x14ac:dyDescent="0.5">
      <c r="A5858" s="88"/>
      <c r="H5858" s="76"/>
      <c r="I5858" s="76"/>
      <c r="M5858" s="76"/>
    </row>
    <row r="5859" spans="1:13" x14ac:dyDescent="0.5">
      <c r="A5859" s="88"/>
      <c r="H5859" s="76"/>
      <c r="I5859" s="76"/>
      <c r="M5859" s="76"/>
    </row>
    <row r="5860" spans="1:13" x14ac:dyDescent="0.5">
      <c r="A5860" s="88"/>
      <c r="H5860" s="76"/>
      <c r="I5860" s="76"/>
      <c r="M5860" s="76"/>
    </row>
    <row r="5861" spans="1:13" x14ac:dyDescent="0.5">
      <c r="A5861" s="88"/>
      <c r="H5861" s="76"/>
      <c r="I5861" s="76"/>
      <c r="M5861" s="76"/>
    </row>
    <row r="5862" spans="1:13" x14ac:dyDescent="0.5">
      <c r="A5862" s="88"/>
      <c r="H5862" s="76"/>
      <c r="I5862" s="76"/>
      <c r="M5862" s="76"/>
    </row>
    <row r="5863" spans="1:13" x14ac:dyDescent="0.5">
      <c r="A5863" s="88"/>
      <c r="H5863" s="76"/>
      <c r="I5863" s="76"/>
      <c r="M5863" s="76"/>
    </row>
    <row r="5864" spans="1:13" x14ac:dyDescent="0.5">
      <c r="A5864" s="88"/>
      <c r="H5864" s="76"/>
      <c r="I5864" s="76"/>
      <c r="M5864" s="76"/>
    </row>
    <row r="5865" spans="1:13" x14ac:dyDescent="0.5">
      <c r="A5865" s="88"/>
      <c r="H5865" s="76"/>
      <c r="I5865" s="76"/>
      <c r="M5865" s="76"/>
    </row>
    <row r="5866" spans="1:13" x14ac:dyDescent="0.5">
      <c r="A5866" s="88"/>
      <c r="H5866" s="76"/>
      <c r="I5866" s="76"/>
      <c r="M5866" s="76"/>
    </row>
    <row r="5867" spans="1:13" x14ac:dyDescent="0.5">
      <c r="A5867" s="88"/>
      <c r="H5867" s="76"/>
      <c r="I5867" s="76"/>
      <c r="M5867" s="76"/>
    </row>
    <row r="5868" spans="1:13" x14ac:dyDescent="0.5">
      <c r="A5868" s="88"/>
      <c r="H5868" s="76"/>
      <c r="I5868" s="76"/>
      <c r="M5868" s="76"/>
    </row>
    <row r="5869" spans="1:13" x14ac:dyDescent="0.5">
      <c r="A5869" s="88"/>
      <c r="H5869" s="76"/>
      <c r="I5869" s="76"/>
      <c r="M5869" s="76"/>
    </row>
    <row r="5870" spans="1:13" x14ac:dyDescent="0.5">
      <c r="A5870" s="88"/>
      <c r="H5870" s="76"/>
      <c r="I5870" s="76"/>
      <c r="M5870" s="76"/>
    </row>
    <row r="5871" spans="1:13" x14ac:dyDescent="0.5">
      <c r="A5871" s="88"/>
      <c r="H5871" s="76"/>
      <c r="I5871" s="76"/>
      <c r="M5871" s="76"/>
    </row>
    <row r="5872" spans="1:13" x14ac:dyDescent="0.5">
      <c r="A5872" s="88"/>
      <c r="H5872" s="76"/>
      <c r="I5872" s="76"/>
      <c r="M5872" s="76"/>
    </row>
    <row r="5873" spans="1:13" x14ac:dyDescent="0.5">
      <c r="A5873" s="88"/>
      <c r="H5873" s="76"/>
      <c r="I5873" s="76"/>
      <c r="M5873" s="76"/>
    </row>
    <row r="5874" spans="1:13" x14ac:dyDescent="0.5">
      <c r="A5874" s="88"/>
      <c r="H5874" s="76"/>
      <c r="I5874" s="76"/>
      <c r="M5874" s="76"/>
    </row>
    <row r="5875" spans="1:13" x14ac:dyDescent="0.5">
      <c r="A5875" s="88"/>
      <c r="H5875" s="76"/>
      <c r="I5875" s="76"/>
      <c r="M5875" s="76"/>
    </row>
    <row r="5876" spans="1:13" x14ac:dyDescent="0.5">
      <c r="A5876" s="88"/>
      <c r="H5876" s="76"/>
      <c r="I5876" s="76"/>
      <c r="M5876" s="76"/>
    </row>
    <row r="5877" spans="1:13" x14ac:dyDescent="0.5">
      <c r="A5877" s="88"/>
      <c r="H5877" s="76"/>
      <c r="I5877" s="76"/>
      <c r="M5877" s="76"/>
    </row>
    <row r="5878" spans="1:13" x14ac:dyDescent="0.5">
      <c r="A5878" s="88"/>
      <c r="H5878" s="76"/>
      <c r="I5878" s="76"/>
      <c r="M5878" s="76"/>
    </row>
    <row r="5879" spans="1:13" x14ac:dyDescent="0.5">
      <c r="A5879" s="88"/>
      <c r="H5879" s="76"/>
      <c r="I5879" s="76"/>
      <c r="M5879" s="76"/>
    </row>
    <row r="5880" spans="1:13" x14ac:dyDescent="0.5">
      <c r="A5880" s="88"/>
      <c r="H5880" s="76"/>
      <c r="I5880" s="76"/>
      <c r="M5880" s="76"/>
    </row>
    <row r="5881" spans="1:13" x14ac:dyDescent="0.5">
      <c r="A5881" s="88"/>
      <c r="H5881" s="76"/>
      <c r="I5881" s="76"/>
      <c r="M5881" s="76"/>
    </row>
    <row r="5882" spans="1:13" x14ac:dyDescent="0.5">
      <c r="A5882" s="88"/>
      <c r="H5882" s="76"/>
      <c r="I5882" s="76"/>
      <c r="M5882" s="76"/>
    </row>
    <row r="5883" spans="1:13" x14ac:dyDescent="0.5">
      <c r="A5883" s="88"/>
      <c r="H5883" s="76"/>
      <c r="I5883" s="76"/>
      <c r="M5883" s="76"/>
    </row>
    <row r="5884" spans="1:13" x14ac:dyDescent="0.5">
      <c r="A5884" s="88"/>
      <c r="H5884" s="76"/>
      <c r="I5884" s="76"/>
      <c r="M5884" s="76"/>
    </row>
    <row r="5885" spans="1:13" x14ac:dyDescent="0.5">
      <c r="A5885" s="88"/>
      <c r="H5885" s="76"/>
      <c r="I5885" s="76"/>
      <c r="M5885" s="76"/>
    </row>
    <row r="5886" spans="1:13" x14ac:dyDescent="0.5">
      <c r="A5886" s="88"/>
      <c r="H5886" s="76"/>
      <c r="I5886" s="76"/>
      <c r="M5886" s="76"/>
    </row>
    <row r="5887" spans="1:13" x14ac:dyDescent="0.5">
      <c r="A5887" s="88"/>
      <c r="H5887" s="76"/>
      <c r="I5887" s="76"/>
      <c r="M5887" s="76"/>
    </row>
    <row r="5888" spans="1:13" x14ac:dyDescent="0.5">
      <c r="A5888" s="88"/>
      <c r="H5888" s="76"/>
      <c r="I5888" s="76"/>
      <c r="M5888" s="76"/>
    </row>
    <row r="5889" spans="1:13" x14ac:dyDescent="0.5">
      <c r="A5889" s="88"/>
      <c r="H5889" s="76"/>
      <c r="I5889" s="76"/>
      <c r="M5889" s="76"/>
    </row>
    <row r="5890" spans="1:13" x14ac:dyDescent="0.5">
      <c r="A5890" s="88"/>
      <c r="H5890" s="76"/>
      <c r="I5890" s="76"/>
      <c r="M5890" s="76"/>
    </row>
    <row r="5891" spans="1:13" x14ac:dyDescent="0.5">
      <c r="A5891" s="88"/>
      <c r="H5891" s="76"/>
      <c r="I5891" s="76"/>
      <c r="M5891" s="76"/>
    </row>
    <row r="5892" spans="1:13" x14ac:dyDescent="0.5">
      <c r="A5892" s="88"/>
      <c r="H5892" s="76"/>
      <c r="I5892" s="76"/>
      <c r="M5892" s="76"/>
    </row>
    <row r="5893" spans="1:13" x14ac:dyDescent="0.5">
      <c r="A5893" s="88"/>
      <c r="H5893" s="76"/>
      <c r="I5893" s="76"/>
      <c r="M5893" s="76"/>
    </row>
    <row r="5894" spans="1:13" x14ac:dyDescent="0.5">
      <c r="A5894" s="88"/>
      <c r="H5894" s="76"/>
      <c r="I5894" s="76"/>
      <c r="M5894" s="76"/>
    </row>
    <row r="5895" spans="1:13" x14ac:dyDescent="0.5">
      <c r="A5895" s="88"/>
      <c r="H5895" s="76"/>
      <c r="I5895" s="76"/>
      <c r="M5895" s="76"/>
    </row>
    <row r="5896" spans="1:13" x14ac:dyDescent="0.5">
      <c r="A5896" s="88"/>
      <c r="H5896" s="76"/>
      <c r="I5896" s="76"/>
      <c r="M5896" s="76"/>
    </row>
    <row r="5897" spans="1:13" x14ac:dyDescent="0.5">
      <c r="A5897" s="88"/>
      <c r="H5897" s="76"/>
      <c r="I5897" s="76"/>
      <c r="M5897" s="76"/>
    </row>
    <row r="5898" spans="1:13" x14ac:dyDescent="0.5">
      <c r="A5898" s="88"/>
      <c r="H5898" s="76"/>
      <c r="I5898" s="76"/>
      <c r="M5898" s="76"/>
    </row>
    <row r="5899" spans="1:13" x14ac:dyDescent="0.5">
      <c r="A5899" s="88"/>
      <c r="H5899" s="76"/>
      <c r="I5899" s="76"/>
      <c r="M5899" s="76"/>
    </row>
    <row r="5900" spans="1:13" x14ac:dyDescent="0.5">
      <c r="A5900" s="88"/>
      <c r="H5900" s="76"/>
      <c r="I5900" s="76"/>
      <c r="M5900" s="76"/>
    </row>
    <row r="5901" spans="1:13" x14ac:dyDescent="0.5">
      <c r="A5901" s="88"/>
      <c r="H5901" s="76"/>
      <c r="I5901" s="76"/>
      <c r="M5901" s="76"/>
    </row>
    <row r="5902" spans="1:13" x14ac:dyDescent="0.5">
      <c r="A5902" s="88"/>
      <c r="H5902" s="76"/>
      <c r="I5902" s="76"/>
      <c r="M5902" s="76"/>
    </row>
    <row r="5903" spans="1:13" x14ac:dyDescent="0.5">
      <c r="A5903" s="88"/>
      <c r="H5903" s="76"/>
      <c r="I5903" s="76"/>
      <c r="M5903" s="76"/>
    </row>
    <row r="5904" spans="1:13" x14ac:dyDescent="0.5">
      <c r="A5904" s="88"/>
      <c r="H5904" s="76"/>
      <c r="I5904" s="76"/>
      <c r="M5904" s="76"/>
    </row>
    <row r="5905" spans="1:13" x14ac:dyDescent="0.5">
      <c r="A5905" s="88"/>
      <c r="H5905" s="76"/>
      <c r="I5905" s="76"/>
      <c r="M5905" s="76"/>
    </row>
    <row r="5906" spans="1:13" x14ac:dyDescent="0.5">
      <c r="A5906" s="88"/>
      <c r="H5906" s="76"/>
      <c r="I5906" s="76"/>
      <c r="M5906" s="76"/>
    </row>
    <row r="5907" spans="1:13" x14ac:dyDescent="0.5">
      <c r="A5907" s="88"/>
      <c r="H5907" s="76"/>
      <c r="I5907" s="76"/>
      <c r="M5907" s="76"/>
    </row>
    <row r="5908" spans="1:13" x14ac:dyDescent="0.5">
      <c r="A5908" s="88"/>
      <c r="H5908" s="76"/>
      <c r="I5908" s="76"/>
      <c r="M5908" s="76"/>
    </row>
    <row r="5909" spans="1:13" x14ac:dyDescent="0.5">
      <c r="A5909" s="88"/>
      <c r="H5909" s="76"/>
      <c r="I5909" s="76"/>
      <c r="M5909" s="76"/>
    </row>
    <row r="5910" spans="1:13" x14ac:dyDescent="0.5">
      <c r="A5910" s="88"/>
      <c r="H5910" s="76"/>
      <c r="I5910" s="76"/>
      <c r="M5910" s="76"/>
    </row>
    <row r="5911" spans="1:13" x14ac:dyDescent="0.5">
      <c r="A5911" s="88"/>
      <c r="H5911" s="76"/>
      <c r="I5911" s="76"/>
      <c r="M5911" s="76"/>
    </row>
    <row r="5912" spans="1:13" x14ac:dyDescent="0.5">
      <c r="A5912" s="88"/>
      <c r="H5912" s="76"/>
      <c r="I5912" s="76"/>
      <c r="M5912" s="76"/>
    </row>
    <row r="5913" spans="1:13" x14ac:dyDescent="0.5">
      <c r="A5913" s="88"/>
      <c r="H5913" s="76"/>
      <c r="I5913" s="76"/>
      <c r="M5913" s="76"/>
    </row>
    <row r="5914" spans="1:13" x14ac:dyDescent="0.5">
      <c r="A5914" s="88"/>
      <c r="H5914" s="76"/>
      <c r="I5914" s="76"/>
      <c r="M5914" s="76"/>
    </row>
    <row r="5915" spans="1:13" x14ac:dyDescent="0.5">
      <c r="A5915" s="88"/>
      <c r="H5915" s="76"/>
      <c r="I5915" s="76"/>
      <c r="M5915" s="76"/>
    </row>
    <row r="5916" spans="1:13" x14ac:dyDescent="0.5">
      <c r="A5916" s="88"/>
      <c r="H5916" s="76"/>
      <c r="I5916" s="76"/>
      <c r="M5916" s="76"/>
    </row>
    <row r="5917" spans="1:13" x14ac:dyDescent="0.5">
      <c r="A5917" s="88"/>
      <c r="H5917" s="76"/>
      <c r="I5917" s="76"/>
      <c r="M5917" s="76"/>
    </row>
    <row r="5918" spans="1:13" x14ac:dyDescent="0.5">
      <c r="A5918" s="88"/>
      <c r="H5918" s="76"/>
      <c r="I5918" s="76"/>
      <c r="M5918" s="76"/>
    </row>
    <row r="5919" spans="1:13" x14ac:dyDescent="0.5">
      <c r="A5919" s="88"/>
      <c r="H5919" s="76"/>
      <c r="I5919" s="76"/>
      <c r="M5919" s="76"/>
    </row>
    <row r="5920" spans="1:13" x14ac:dyDescent="0.5">
      <c r="A5920" s="88"/>
      <c r="H5920" s="76"/>
      <c r="I5920" s="76"/>
      <c r="M5920" s="76"/>
    </row>
    <row r="5921" spans="1:13" x14ac:dyDescent="0.5">
      <c r="A5921" s="88"/>
      <c r="H5921" s="76"/>
      <c r="I5921" s="76"/>
      <c r="M5921" s="76"/>
    </row>
    <row r="5922" spans="1:13" x14ac:dyDescent="0.5">
      <c r="A5922" s="88"/>
      <c r="H5922" s="76"/>
      <c r="I5922" s="76"/>
      <c r="M5922" s="76"/>
    </row>
    <row r="5923" spans="1:13" x14ac:dyDescent="0.5">
      <c r="A5923" s="88"/>
      <c r="H5923" s="76"/>
      <c r="I5923" s="76"/>
      <c r="M5923" s="76"/>
    </row>
    <row r="5924" spans="1:13" x14ac:dyDescent="0.5">
      <c r="A5924" s="88"/>
      <c r="H5924" s="76"/>
      <c r="I5924" s="76"/>
      <c r="M5924" s="76"/>
    </row>
    <row r="5925" spans="1:13" x14ac:dyDescent="0.5">
      <c r="A5925" s="88"/>
      <c r="H5925" s="76"/>
      <c r="I5925" s="76"/>
      <c r="M5925" s="76"/>
    </row>
    <row r="5926" spans="1:13" x14ac:dyDescent="0.5">
      <c r="A5926" s="88"/>
      <c r="H5926" s="76"/>
      <c r="I5926" s="76"/>
      <c r="M5926" s="76"/>
    </row>
    <row r="5927" spans="1:13" x14ac:dyDescent="0.5">
      <c r="A5927" s="88"/>
      <c r="H5927" s="76"/>
      <c r="I5927" s="76"/>
      <c r="M5927" s="76"/>
    </row>
    <row r="5928" spans="1:13" x14ac:dyDescent="0.5">
      <c r="A5928" s="88"/>
      <c r="H5928" s="76"/>
      <c r="I5928" s="76"/>
      <c r="M5928" s="76"/>
    </row>
    <row r="5929" spans="1:13" x14ac:dyDescent="0.5">
      <c r="A5929" s="88"/>
      <c r="H5929" s="76"/>
      <c r="I5929" s="76"/>
      <c r="M5929" s="76"/>
    </row>
    <row r="5930" spans="1:13" x14ac:dyDescent="0.5">
      <c r="A5930" s="88"/>
      <c r="H5930" s="76"/>
      <c r="I5930" s="76"/>
      <c r="M5930" s="76"/>
    </row>
    <row r="5931" spans="1:13" x14ac:dyDescent="0.5">
      <c r="A5931" s="88"/>
      <c r="H5931" s="76"/>
      <c r="I5931" s="76"/>
      <c r="M5931" s="76"/>
    </row>
    <row r="5932" spans="1:13" x14ac:dyDescent="0.5">
      <c r="A5932" s="88"/>
      <c r="H5932" s="76"/>
      <c r="I5932" s="76"/>
      <c r="M5932" s="76"/>
    </row>
    <row r="5933" spans="1:13" x14ac:dyDescent="0.5">
      <c r="A5933" s="88"/>
      <c r="H5933" s="76"/>
      <c r="I5933" s="76"/>
      <c r="M5933" s="76"/>
    </row>
    <row r="5934" spans="1:13" x14ac:dyDescent="0.5">
      <c r="A5934" s="88"/>
      <c r="H5934" s="76"/>
      <c r="I5934" s="76"/>
      <c r="M5934" s="76"/>
    </row>
    <row r="5935" spans="1:13" x14ac:dyDescent="0.5">
      <c r="A5935" s="88"/>
      <c r="H5935" s="76"/>
      <c r="I5935" s="76"/>
      <c r="M5935" s="76"/>
    </row>
    <row r="5936" spans="1:13" x14ac:dyDescent="0.5">
      <c r="A5936" s="88"/>
      <c r="H5936" s="76"/>
      <c r="I5936" s="76"/>
      <c r="M5936" s="76"/>
    </row>
    <row r="5937" spans="1:13" x14ac:dyDescent="0.5">
      <c r="A5937" s="88"/>
      <c r="H5937" s="76"/>
      <c r="I5937" s="76"/>
      <c r="M5937" s="76"/>
    </row>
    <row r="5938" spans="1:13" x14ac:dyDescent="0.5">
      <c r="A5938" s="88"/>
      <c r="H5938" s="76"/>
      <c r="I5938" s="76"/>
      <c r="M5938" s="76"/>
    </row>
    <row r="5939" spans="1:13" x14ac:dyDescent="0.5">
      <c r="A5939" s="88"/>
      <c r="H5939" s="76"/>
      <c r="I5939" s="76"/>
      <c r="M5939" s="76"/>
    </row>
    <row r="5940" spans="1:13" x14ac:dyDescent="0.5">
      <c r="A5940" s="88"/>
      <c r="H5940" s="76"/>
      <c r="I5940" s="76"/>
      <c r="M5940" s="76"/>
    </row>
    <row r="5941" spans="1:13" x14ac:dyDescent="0.5">
      <c r="A5941" s="88"/>
      <c r="H5941" s="76"/>
      <c r="I5941" s="76"/>
      <c r="M5941" s="76"/>
    </row>
    <row r="5942" spans="1:13" x14ac:dyDescent="0.5">
      <c r="A5942" s="88"/>
      <c r="H5942" s="76"/>
      <c r="I5942" s="76"/>
      <c r="M5942" s="76"/>
    </row>
    <row r="5943" spans="1:13" x14ac:dyDescent="0.5">
      <c r="A5943" s="88"/>
      <c r="H5943" s="76"/>
      <c r="I5943" s="76"/>
      <c r="M5943" s="76"/>
    </row>
    <row r="5944" spans="1:13" x14ac:dyDescent="0.5">
      <c r="A5944" s="88"/>
      <c r="H5944" s="76"/>
      <c r="I5944" s="76"/>
      <c r="M5944" s="76"/>
    </row>
    <row r="5945" spans="1:13" x14ac:dyDescent="0.5">
      <c r="A5945" s="88"/>
      <c r="H5945" s="76"/>
      <c r="I5945" s="76"/>
      <c r="M5945" s="76"/>
    </row>
    <row r="5946" spans="1:13" x14ac:dyDescent="0.5">
      <c r="A5946" s="88"/>
      <c r="H5946" s="76"/>
      <c r="I5946" s="76"/>
      <c r="M5946" s="76"/>
    </row>
    <row r="5947" spans="1:13" x14ac:dyDescent="0.5">
      <c r="A5947" s="88"/>
      <c r="H5947" s="76"/>
      <c r="I5947" s="76"/>
      <c r="M5947" s="76"/>
    </row>
    <row r="5948" spans="1:13" x14ac:dyDescent="0.5">
      <c r="A5948" s="88"/>
      <c r="H5948" s="76"/>
      <c r="I5948" s="76"/>
      <c r="M5948" s="76"/>
    </row>
    <row r="5949" spans="1:13" x14ac:dyDescent="0.5">
      <c r="A5949" s="88"/>
      <c r="H5949" s="76"/>
      <c r="I5949" s="76"/>
      <c r="M5949" s="76"/>
    </row>
    <row r="5950" spans="1:13" x14ac:dyDescent="0.5">
      <c r="A5950" s="88"/>
      <c r="H5950" s="76"/>
      <c r="I5950" s="76"/>
      <c r="M5950" s="76"/>
    </row>
    <row r="5951" spans="1:13" x14ac:dyDescent="0.5">
      <c r="A5951" s="88"/>
      <c r="H5951" s="76"/>
      <c r="I5951" s="76"/>
      <c r="M5951" s="76"/>
    </row>
    <row r="5952" spans="1:13" x14ac:dyDescent="0.5">
      <c r="A5952" s="88"/>
      <c r="H5952" s="76"/>
      <c r="I5952" s="76"/>
      <c r="M5952" s="76"/>
    </row>
    <row r="5953" spans="1:13" x14ac:dyDescent="0.5">
      <c r="A5953" s="88"/>
      <c r="H5953" s="76"/>
      <c r="I5953" s="76"/>
      <c r="M5953" s="76"/>
    </row>
    <row r="5954" spans="1:13" x14ac:dyDescent="0.5">
      <c r="A5954" s="88"/>
      <c r="H5954" s="76"/>
      <c r="I5954" s="76"/>
      <c r="M5954" s="76"/>
    </row>
    <row r="5955" spans="1:13" x14ac:dyDescent="0.5">
      <c r="A5955" s="88"/>
      <c r="H5955" s="76"/>
      <c r="I5955" s="76"/>
      <c r="M5955" s="76"/>
    </row>
    <row r="5956" spans="1:13" x14ac:dyDescent="0.5">
      <c r="A5956" s="88"/>
      <c r="H5956" s="76"/>
      <c r="I5956" s="76"/>
      <c r="M5956" s="76"/>
    </row>
    <row r="5957" spans="1:13" x14ac:dyDescent="0.5">
      <c r="A5957" s="88"/>
      <c r="H5957" s="76"/>
      <c r="I5957" s="76"/>
      <c r="M5957" s="76"/>
    </row>
    <row r="5958" spans="1:13" x14ac:dyDescent="0.5">
      <c r="A5958" s="88"/>
      <c r="H5958" s="76"/>
      <c r="I5958" s="76"/>
      <c r="M5958" s="76"/>
    </row>
    <row r="5959" spans="1:13" x14ac:dyDescent="0.5">
      <c r="A5959" s="88"/>
      <c r="H5959" s="76"/>
      <c r="I5959" s="76"/>
      <c r="M5959" s="76"/>
    </row>
    <row r="5960" spans="1:13" x14ac:dyDescent="0.5">
      <c r="A5960" s="88"/>
      <c r="H5960" s="76"/>
      <c r="I5960" s="76"/>
      <c r="M5960" s="76"/>
    </row>
    <row r="5961" spans="1:13" x14ac:dyDescent="0.5">
      <c r="A5961" s="88"/>
      <c r="H5961" s="76"/>
      <c r="I5961" s="76"/>
      <c r="M5961" s="76"/>
    </row>
    <row r="5962" spans="1:13" x14ac:dyDescent="0.5">
      <c r="A5962" s="88"/>
      <c r="H5962" s="76"/>
      <c r="I5962" s="76"/>
      <c r="M5962" s="76"/>
    </row>
    <row r="5963" spans="1:13" x14ac:dyDescent="0.5">
      <c r="A5963" s="88"/>
      <c r="H5963" s="76"/>
      <c r="I5963" s="76"/>
      <c r="M5963" s="76"/>
    </row>
    <row r="5964" spans="1:13" x14ac:dyDescent="0.5">
      <c r="A5964" s="88"/>
      <c r="H5964" s="76"/>
      <c r="I5964" s="76"/>
      <c r="M5964" s="76"/>
    </row>
    <row r="5965" spans="1:13" x14ac:dyDescent="0.5">
      <c r="A5965" s="88"/>
      <c r="H5965" s="76"/>
      <c r="I5965" s="76"/>
      <c r="M5965" s="76"/>
    </row>
    <row r="5966" spans="1:13" x14ac:dyDescent="0.5">
      <c r="A5966" s="88"/>
      <c r="H5966" s="76"/>
      <c r="I5966" s="76"/>
      <c r="M5966" s="76"/>
    </row>
    <row r="5967" spans="1:13" x14ac:dyDescent="0.5">
      <c r="A5967" s="88"/>
      <c r="H5967" s="76"/>
      <c r="I5967" s="76"/>
      <c r="M5967" s="76"/>
    </row>
    <row r="5968" spans="1:13" x14ac:dyDescent="0.5">
      <c r="A5968" s="88"/>
      <c r="H5968" s="76"/>
      <c r="I5968" s="76"/>
      <c r="M5968" s="76"/>
    </row>
    <row r="5969" spans="1:13" x14ac:dyDescent="0.5">
      <c r="A5969" s="88"/>
      <c r="H5969" s="76"/>
      <c r="I5969" s="76"/>
      <c r="M5969" s="76"/>
    </row>
    <row r="5970" spans="1:13" x14ac:dyDescent="0.5">
      <c r="A5970" s="88"/>
      <c r="H5970" s="76"/>
      <c r="I5970" s="76"/>
      <c r="M5970" s="76"/>
    </row>
    <row r="5971" spans="1:13" x14ac:dyDescent="0.5">
      <c r="A5971" s="88"/>
      <c r="H5971" s="76"/>
      <c r="I5971" s="76"/>
      <c r="M5971" s="76"/>
    </row>
    <row r="5972" spans="1:13" x14ac:dyDescent="0.5">
      <c r="A5972" s="88"/>
      <c r="H5972" s="76"/>
      <c r="I5972" s="76"/>
      <c r="M5972" s="76"/>
    </row>
    <row r="5973" spans="1:13" x14ac:dyDescent="0.5">
      <c r="A5973" s="88"/>
      <c r="H5973" s="76"/>
      <c r="I5973" s="76"/>
      <c r="M5973" s="76"/>
    </row>
    <row r="5974" spans="1:13" x14ac:dyDescent="0.5">
      <c r="A5974" s="88"/>
      <c r="H5974" s="76"/>
      <c r="I5974" s="76"/>
      <c r="M5974" s="76"/>
    </row>
    <row r="5975" spans="1:13" x14ac:dyDescent="0.5">
      <c r="A5975" s="88"/>
      <c r="H5975" s="76"/>
      <c r="I5975" s="76"/>
      <c r="M5975" s="76"/>
    </row>
    <row r="5976" spans="1:13" x14ac:dyDescent="0.5">
      <c r="A5976" s="88"/>
      <c r="H5976" s="76"/>
      <c r="I5976" s="76"/>
      <c r="M5976" s="76"/>
    </row>
    <row r="5977" spans="1:13" x14ac:dyDescent="0.5">
      <c r="A5977" s="88"/>
      <c r="H5977" s="76"/>
      <c r="I5977" s="76"/>
      <c r="M5977" s="76"/>
    </row>
    <row r="5978" spans="1:13" x14ac:dyDescent="0.5">
      <c r="A5978" s="88"/>
      <c r="H5978" s="76"/>
      <c r="I5978" s="76"/>
      <c r="M5978" s="76"/>
    </row>
    <row r="5979" spans="1:13" x14ac:dyDescent="0.5">
      <c r="A5979" s="88"/>
      <c r="H5979" s="76"/>
      <c r="I5979" s="76"/>
      <c r="M5979" s="76"/>
    </row>
    <row r="5980" spans="1:13" x14ac:dyDescent="0.5">
      <c r="A5980" s="88"/>
      <c r="H5980" s="76"/>
      <c r="I5980" s="76"/>
      <c r="M5980" s="76"/>
    </row>
    <row r="5981" spans="1:13" x14ac:dyDescent="0.5">
      <c r="A5981" s="88"/>
      <c r="H5981" s="76"/>
      <c r="I5981" s="76"/>
      <c r="M5981" s="76"/>
    </row>
    <row r="5982" spans="1:13" x14ac:dyDescent="0.5">
      <c r="A5982" s="88"/>
      <c r="H5982" s="76"/>
      <c r="I5982" s="76"/>
      <c r="M5982" s="76"/>
    </row>
    <row r="5983" spans="1:13" x14ac:dyDescent="0.5">
      <c r="A5983" s="88"/>
      <c r="H5983" s="76"/>
      <c r="I5983" s="76"/>
      <c r="M5983" s="76"/>
    </row>
    <row r="5984" spans="1:13" x14ac:dyDescent="0.5">
      <c r="A5984" s="88"/>
      <c r="H5984" s="76"/>
      <c r="I5984" s="76"/>
      <c r="M5984" s="76"/>
    </row>
    <row r="5985" spans="1:13" x14ac:dyDescent="0.5">
      <c r="A5985" s="88"/>
      <c r="H5985" s="76"/>
      <c r="I5985" s="76"/>
      <c r="M5985" s="76"/>
    </row>
    <row r="5986" spans="1:13" x14ac:dyDescent="0.5">
      <c r="A5986" s="88"/>
      <c r="H5986" s="76"/>
      <c r="I5986" s="76"/>
      <c r="M5986" s="76"/>
    </row>
    <row r="5987" spans="1:13" x14ac:dyDescent="0.5">
      <c r="A5987" s="88"/>
      <c r="H5987" s="76"/>
      <c r="I5987" s="76"/>
      <c r="M5987" s="76"/>
    </row>
    <row r="5988" spans="1:13" x14ac:dyDescent="0.5">
      <c r="A5988" s="88"/>
      <c r="H5988" s="76"/>
      <c r="I5988" s="76"/>
      <c r="M5988" s="76"/>
    </row>
    <row r="5989" spans="1:13" x14ac:dyDescent="0.5">
      <c r="A5989" s="88"/>
      <c r="H5989" s="76"/>
      <c r="I5989" s="76"/>
      <c r="M5989" s="76"/>
    </row>
    <row r="5990" spans="1:13" x14ac:dyDescent="0.5">
      <c r="A5990" s="88"/>
      <c r="H5990" s="76"/>
      <c r="I5990" s="76"/>
      <c r="M5990" s="76"/>
    </row>
    <row r="5991" spans="1:13" x14ac:dyDescent="0.5">
      <c r="A5991" s="88"/>
      <c r="H5991" s="76"/>
      <c r="I5991" s="76"/>
      <c r="M5991" s="76"/>
    </row>
    <row r="5992" spans="1:13" x14ac:dyDescent="0.5">
      <c r="A5992" s="88"/>
      <c r="H5992" s="91"/>
      <c r="I5992" s="76"/>
    </row>
    <row r="5993" spans="1:13" x14ac:dyDescent="0.5">
      <c r="A5993" s="88"/>
      <c r="H5993" s="76"/>
      <c r="I5993" s="76"/>
      <c r="M5993" s="76"/>
    </row>
    <row r="5994" spans="1:13" x14ac:dyDescent="0.5">
      <c r="A5994" s="88"/>
      <c r="H5994" s="76"/>
      <c r="I5994" s="76"/>
      <c r="M5994" s="76"/>
    </row>
    <row r="5995" spans="1:13" x14ac:dyDescent="0.5">
      <c r="A5995" s="88"/>
      <c r="H5995" s="91"/>
      <c r="I5995" s="76"/>
      <c r="M5995" s="91"/>
    </row>
    <row r="5996" spans="1:13" x14ac:dyDescent="0.5">
      <c r="A5996" s="88"/>
      <c r="H5996" s="76"/>
      <c r="I5996" s="76"/>
      <c r="M5996" s="76"/>
    </row>
    <row r="5997" spans="1:13" x14ac:dyDescent="0.5">
      <c r="A5997" s="88"/>
      <c r="H5997" s="76"/>
      <c r="I5997" s="76"/>
      <c r="M5997" s="76"/>
    </row>
    <row r="5998" spans="1:13" x14ac:dyDescent="0.5">
      <c r="A5998" s="88"/>
      <c r="H5998" s="76"/>
      <c r="I5998" s="76"/>
      <c r="M5998" s="76"/>
    </row>
    <row r="5999" spans="1:13" x14ac:dyDescent="0.5">
      <c r="A5999" s="88"/>
      <c r="H5999" s="76"/>
      <c r="I5999" s="76"/>
      <c r="M5999" s="76"/>
    </row>
    <row r="6000" spans="1:13" x14ac:dyDescent="0.5">
      <c r="A6000" s="88"/>
      <c r="H6000" s="91"/>
      <c r="I6000" s="76"/>
      <c r="M6000" s="91"/>
    </row>
    <row r="6001" spans="1:13" x14ac:dyDescent="0.5">
      <c r="A6001" s="88"/>
      <c r="H6001" s="76"/>
      <c r="I6001" s="76"/>
      <c r="M6001" s="76"/>
    </row>
    <row r="6002" spans="1:13" x14ac:dyDescent="0.5">
      <c r="A6002" s="88"/>
      <c r="H6002" s="76"/>
      <c r="I6002" s="76"/>
      <c r="M6002" s="76"/>
    </row>
    <row r="6003" spans="1:13" x14ac:dyDescent="0.5">
      <c r="A6003" s="88"/>
      <c r="H6003" s="76"/>
      <c r="I6003" s="76"/>
      <c r="M6003" s="76"/>
    </row>
    <row r="6004" spans="1:13" x14ac:dyDescent="0.5">
      <c r="A6004" s="88"/>
      <c r="H6004" s="91"/>
      <c r="I6004" s="76"/>
      <c r="M6004" s="91"/>
    </row>
    <row r="6005" spans="1:13" x14ac:dyDescent="0.5">
      <c r="A6005" s="88"/>
      <c r="H6005" s="91"/>
      <c r="I6005" s="76"/>
      <c r="M6005" s="91"/>
    </row>
    <row r="6006" spans="1:13" x14ac:dyDescent="0.5">
      <c r="A6006" s="88"/>
      <c r="H6006" s="91"/>
      <c r="I6006" s="76"/>
      <c r="M6006" s="91"/>
    </row>
    <row r="6007" spans="1:13" x14ac:dyDescent="0.5">
      <c r="A6007" s="88"/>
      <c r="H6007" s="91"/>
      <c r="I6007" s="76"/>
      <c r="M6007" s="91"/>
    </row>
    <row r="6008" spans="1:13" x14ac:dyDescent="0.5">
      <c r="A6008" s="88"/>
      <c r="H6008" s="91"/>
      <c r="I6008" s="76"/>
      <c r="M6008" s="91"/>
    </row>
    <row r="6009" spans="1:13" x14ac:dyDescent="0.5">
      <c r="A6009" s="88"/>
      <c r="H6009" s="76"/>
      <c r="I6009" s="76"/>
      <c r="M6009" s="76"/>
    </row>
    <row r="6010" spans="1:13" x14ac:dyDescent="0.5">
      <c r="A6010" s="88"/>
      <c r="H6010" s="76"/>
      <c r="I6010" s="76"/>
      <c r="M6010" s="76"/>
    </row>
    <row r="6011" spans="1:13" x14ac:dyDescent="0.5">
      <c r="A6011" s="88"/>
      <c r="H6011" s="91"/>
      <c r="I6011" s="76"/>
      <c r="M6011" s="91"/>
    </row>
    <row r="6012" spans="1:13" x14ac:dyDescent="0.5">
      <c r="A6012" s="88"/>
      <c r="H6012" s="91"/>
      <c r="I6012" s="76"/>
      <c r="M6012" s="91"/>
    </row>
    <row r="6013" spans="1:13" x14ac:dyDescent="0.5">
      <c r="A6013" s="88"/>
      <c r="H6013" s="91"/>
      <c r="I6013" s="76"/>
      <c r="M6013" s="91"/>
    </row>
    <row r="6014" spans="1:13" x14ac:dyDescent="0.5">
      <c r="A6014" s="88"/>
      <c r="H6014" s="91"/>
      <c r="I6014" s="76"/>
      <c r="M6014" s="91"/>
    </row>
    <row r="6015" spans="1:13" x14ac:dyDescent="0.5">
      <c r="A6015" s="88"/>
      <c r="H6015" s="91"/>
      <c r="I6015" s="76"/>
      <c r="M6015" s="91"/>
    </row>
    <row r="6016" spans="1:13" x14ac:dyDescent="0.5">
      <c r="A6016" s="88"/>
      <c r="H6016" s="76"/>
      <c r="I6016" s="76"/>
      <c r="M6016" s="76"/>
    </row>
    <row r="6017" spans="1:13" x14ac:dyDescent="0.5">
      <c r="A6017" s="88"/>
      <c r="H6017" s="91"/>
      <c r="I6017" s="76"/>
      <c r="M6017" s="91"/>
    </row>
    <row r="6018" spans="1:13" x14ac:dyDescent="0.5">
      <c r="A6018" s="88"/>
      <c r="H6018" s="76"/>
      <c r="I6018" s="76"/>
      <c r="M6018" s="76"/>
    </row>
    <row r="6019" spans="1:13" x14ac:dyDescent="0.5">
      <c r="A6019" s="88"/>
      <c r="H6019" s="76"/>
      <c r="I6019" s="76"/>
      <c r="M6019" s="76"/>
    </row>
    <row r="6020" spans="1:13" x14ac:dyDescent="0.5">
      <c r="A6020" s="88"/>
      <c r="H6020" s="91"/>
      <c r="I6020" s="76"/>
      <c r="M6020" s="91"/>
    </row>
    <row r="6021" spans="1:13" x14ac:dyDescent="0.5">
      <c r="A6021" s="88"/>
      <c r="H6021" s="76"/>
      <c r="I6021" s="76"/>
      <c r="M6021" s="76"/>
    </row>
    <row r="6022" spans="1:13" x14ac:dyDescent="0.5">
      <c r="A6022" s="88"/>
      <c r="H6022" s="76"/>
      <c r="I6022" s="76"/>
      <c r="M6022" s="76"/>
    </row>
    <row r="6023" spans="1:13" x14ac:dyDescent="0.5">
      <c r="A6023" s="88"/>
      <c r="H6023" s="91"/>
      <c r="I6023" s="76"/>
      <c r="M6023" s="91"/>
    </row>
    <row r="6024" spans="1:13" x14ac:dyDescent="0.5">
      <c r="A6024" s="88"/>
      <c r="H6024" s="91"/>
      <c r="I6024" s="76"/>
      <c r="M6024" s="91"/>
    </row>
    <row r="6025" spans="1:13" x14ac:dyDescent="0.5">
      <c r="A6025" s="88"/>
      <c r="H6025" s="76"/>
      <c r="I6025" s="76"/>
      <c r="M6025" s="76"/>
    </row>
    <row r="6026" spans="1:13" x14ac:dyDescent="0.5">
      <c r="A6026" s="88"/>
      <c r="H6026" s="76"/>
      <c r="I6026" s="76"/>
      <c r="M6026" s="76"/>
    </row>
    <row r="6027" spans="1:13" x14ac:dyDescent="0.5">
      <c r="A6027" s="88"/>
      <c r="H6027" s="91"/>
      <c r="I6027" s="76"/>
      <c r="M6027" s="91"/>
    </row>
    <row r="6028" spans="1:13" x14ac:dyDescent="0.5">
      <c r="A6028" s="88"/>
      <c r="H6028" s="76"/>
      <c r="I6028" s="76"/>
      <c r="M6028" s="76"/>
    </row>
    <row r="6029" spans="1:13" x14ac:dyDescent="0.5">
      <c r="A6029" s="88"/>
      <c r="H6029" s="76"/>
      <c r="I6029" s="76"/>
      <c r="M6029" s="76"/>
    </row>
    <row r="6030" spans="1:13" x14ac:dyDescent="0.5">
      <c r="A6030" s="88"/>
      <c r="H6030" s="91"/>
      <c r="I6030" s="76"/>
      <c r="M6030" s="91"/>
    </row>
    <row r="6031" spans="1:13" x14ac:dyDescent="0.5">
      <c r="A6031" s="88"/>
      <c r="H6031" s="91"/>
      <c r="I6031" s="76"/>
      <c r="M6031" s="91"/>
    </row>
    <row r="6032" spans="1:13" x14ac:dyDescent="0.5">
      <c r="A6032" s="88"/>
      <c r="H6032" s="76"/>
      <c r="I6032" s="76"/>
      <c r="M6032" s="76"/>
    </row>
    <row r="6033" spans="1:13" x14ac:dyDescent="0.5">
      <c r="A6033" s="88"/>
      <c r="H6033" s="91"/>
      <c r="I6033" s="76"/>
      <c r="M6033" s="91"/>
    </row>
    <row r="6034" spans="1:13" x14ac:dyDescent="0.5">
      <c r="A6034" s="88"/>
      <c r="H6034" s="91"/>
      <c r="I6034" s="76"/>
      <c r="M6034" s="91"/>
    </row>
    <row r="6035" spans="1:13" x14ac:dyDescent="0.5">
      <c r="A6035" s="88"/>
      <c r="H6035" s="76"/>
      <c r="I6035" s="76"/>
      <c r="M6035" s="76"/>
    </row>
    <row r="6036" spans="1:13" x14ac:dyDescent="0.5">
      <c r="A6036" s="88"/>
      <c r="H6036" s="91"/>
      <c r="I6036" s="76"/>
      <c r="M6036" s="91"/>
    </row>
    <row r="6037" spans="1:13" x14ac:dyDescent="0.5">
      <c r="A6037" s="88"/>
      <c r="H6037" s="76"/>
      <c r="I6037" s="76"/>
      <c r="M6037" s="76"/>
    </row>
    <row r="6038" spans="1:13" x14ac:dyDescent="0.5">
      <c r="A6038" s="88"/>
      <c r="H6038" s="76"/>
      <c r="I6038" s="76"/>
      <c r="M6038" s="76"/>
    </row>
    <row r="6039" spans="1:13" x14ac:dyDescent="0.5">
      <c r="A6039" s="88"/>
      <c r="H6039" s="91"/>
      <c r="I6039" s="76"/>
      <c r="M6039" s="91"/>
    </row>
    <row r="6040" spans="1:13" x14ac:dyDescent="0.5">
      <c r="A6040" s="88"/>
      <c r="H6040" s="76"/>
      <c r="I6040" s="76"/>
      <c r="M6040" s="76"/>
    </row>
    <row r="6041" spans="1:13" x14ac:dyDescent="0.5">
      <c r="A6041" s="88"/>
      <c r="H6041" s="91"/>
      <c r="I6041" s="76"/>
      <c r="M6041" s="91"/>
    </row>
    <row r="6042" spans="1:13" x14ac:dyDescent="0.5">
      <c r="A6042" s="88"/>
      <c r="H6042" s="76"/>
      <c r="I6042" s="76"/>
      <c r="M6042" s="76"/>
    </row>
    <row r="6043" spans="1:13" x14ac:dyDescent="0.5">
      <c r="A6043" s="88"/>
      <c r="H6043" s="76"/>
      <c r="I6043" s="76"/>
      <c r="M6043" s="76"/>
    </row>
    <row r="6044" spans="1:13" x14ac:dyDescent="0.5">
      <c r="A6044" s="88"/>
      <c r="H6044" s="76"/>
      <c r="I6044" s="76"/>
      <c r="M6044" s="76"/>
    </row>
    <row r="6045" spans="1:13" x14ac:dyDescent="0.5">
      <c r="A6045" s="88"/>
      <c r="H6045" s="91"/>
      <c r="I6045" s="76"/>
      <c r="M6045" s="91"/>
    </row>
    <row r="6046" spans="1:13" x14ac:dyDescent="0.5">
      <c r="A6046" s="88"/>
      <c r="H6046" s="91"/>
      <c r="I6046" s="76"/>
      <c r="M6046" s="91"/>
    </row>
    <row r="6047" spans="1:13" x14ac:dyDescent="0.5">
      <c r="A6047" s="88"/>
      <c r="H6047" s="76"/>
      <c r="I6047" s="76"/>
      <c r="M6047" s="76"/>
    </row>
    <row r="6048" spans="1:13" x14ac:dyDescent="0.5">
      <c r="A6048" s="88"/>
      <c r="H6048" s="76"/>
      <c r="I6048" s="76"/>
      <c r="M6048" s="76"/>
    </row>
    <row r="6049" spans="1:13" x14ac:dyDescent="0.5">
      <c r="A6049" s="88"/>
      <c r="H6049" s="91"/>
      <c r="I6049" s="76"/>
      <c r="M6049" s="91"/>
    </row>
    <row r="6050" spans="1:13" x14ac:dyDescent="0.5">
      <c r="A6050" s="88"/>
      <c r="H6050" s="91"/>
      <c r="I6050" s="76"/>
      <c r="M6050" s="91"/>
    </row>
    <row r="6051" spans="1:13" x14ac:dyDescent="0.5">
      <c r="A6051" s="88"/>
      <c r="H6051" s="76"/>
      <c r="I6051" s="76"/>
      <c r="M6051" s="76"/>
    </row>
    <row r="6052" spans="1:13" x14ac:dyDescent="0.5">
      <c r="A6052" s="88"/>
      <c r="H6052" s="91"/>
      <c r="I6052" s="76"/>
      <c r="M6052" s="91"/>
    </row>
    <row r="6053" spans="1:13" x14ac:dyDescent="0.5">
      <c r="A6053" s="88"/>
      <c r="H6053" s="91"/>
      <c r="I6053" s="76"/>
      <c r="M6053" s="91"/>
    </row>
    <row r="6054" spans="1:13" x14ac:dyDescent="0.5">
      <c r="A6054" s="88"/>
      <c r="H6054" s="76"/>
      <c r="I6054" s="76"/>
      <c r="M6054" s="76"/>
    </row>
    <row r="6055" spans="1:13" x14ac:dyDescent="0.5">
      <c r="A6055" s="88"/>
      <c r="H6055" s="91"/>
      <c r="I6055" s="76"/>
      <c r="M6055" s="91"/>
    </row>
    <row r="6056" spans="1:13" x14ac:dyDescent="0.5">
      <c r="A6056" s="88"/>
      <c r="H6056" s="76"/>
      <c r="I6056" s="76"/>
      <c r="M6056" s="76"/>
    </row>
    <row r="6057" spans="1:13" x14ac:dyDescent="0.5">
      <c r="A6057" s="88"/>
      <c r="H6057" s="76"/>
      <c r="I6057" s="76"/>
      <c r="M6057" s="76"/>
    </row>
    <row r="6058" spans="1:13" x14ac:dyDescent="0.5">
      <c r="A6058" s="88"/>
      <c r="H6058" s="91"/>
      <c r="I6058" s="76"/>
      <c r="M6058" s="91"/>
    </row>
    <row r="6059" spans="1:13" x14ac:dyDescent="0.5">
      <c r="A6059" s="88"/>
      <c r="H6059" s="91"/>
      <c r="I6059" s="76"/>
      <c r="M6059" s="91"/>
    </row>
    <row r="6060" spans="1:13" x14ac:dyDescent="0.5">
      <c r="A6060" s="88"/>
      <c r="H6060" s="91"/>
      <c r="I6060" s="76"/>
      <c r="M6060" s="91"/>
    </row>
    <row r="6061" spans="1:13" x14ac:dyDescent="0.5">
      <c r="A6061" s="88"/>
      <c r="H6061" s="76"/>
      <c r="I6061" s="76"/>
      <c r="M6061" s="76"/>
    </row>
    <row r="6062" spans="1:13" x14ac:dyDescent="0.5">
      <c r="A6062" s="88"/>
      <c r="H6062" s="76"/>
      <c r="I6062" s="76"/>
      <c r="M6062" s="76"/>
    </row>
    <row r="6063" spans="1:13" x14ac:dyDescent="0.5">
      <c r="A6063" s="88"/>
      <c r="H6063" s="76"/>
      <c r="I6063" s="76"/>
      <c r="M6063" s="76"/>
    </row>
    <row r="6064" spans="1:13" x14ac:dyDescent="0.5">
      <c r="A6064" s="88"/>
      <c r="H6064" s="91"/>
      <c r="I6064" s="76"/>
      <c r="M6064" s="91"/>
    </row>
    <row r="6065" spans="1:13" x14ac:dyDescent="0.5">
      <c r="A6065" s="88"/>
      <c r="H6065" s="76"/>
      <c r="I6065" s="76"/>
      <c r="M6065" s="76"/>
    </row>
    <row r="6066" spans="1:13" x14ac:dyDescent="0.5">
      <c r="A6066" s="88"/>
      <c r="H6066" s="91"/>
      <c r="I6066" s="76"/>
      <c r="M6066" s="91"/>
    </row>
    <row r="6067" spans="1:13" x14ac:dyDescent="0.5">
      <c r="A6067" s="88"/>
      <c r="H6067" s="91"/>
      <c r="I6067" s="76"/>
      <c r="M6067" s="91"/>
    </row>
    <row r="6068" spans="1:13" x14ac:dyDescent="0.5">
      <c r="A6068" s="88"/>
      <c r="H6068" s="76"/>
      <c r="I6068" s="76"/>
      <c r="M6068" s="76"/>
    </row>
    <row r="6069" spans="1:13" x14ac:dyDescent="0.5">
      <c r="A6069" s="88"/>
      <c r="H6069" s="91"/>
      <c r="I6069" s="76"/>
      <c r="M6069" s="91"/>
    </row>
    <row r="6070" spans="1:13" x14ac:dyDescent="0.5">
      <c r="A6070" s="88"/>
      <c r="H6070" s="76"/>
      <c r="I6070" s="76"/>
      <c r="M6070" s="76"/>
    </row>
    <row r="6071" spans="1:13" x14ac:dyDescent="0.5">
      <c r="A6071" s="88"/>
      <c r="H6071" s="76"/>
      <c r="I6071" s="76"/>
      <c r="M6071" s="76"/>
    </row>
    <row r="6072" spans="1:13" x14ac:dyDescent="0.5">
      <c r="A6072" s="88"/>
      <c r="H6072" s="76"/>
      <c r="I6072" s="76"/>
      <c r="M6072" s="76"/>
    </row>
    <row r="6073" spans="1:13" x14ac:dyDescent="0.5">
      <c r="A6073" s="88"/>
      <c r="H6073" s="76"/>
      <c r="I6073" s="76"/>
      <c r="M6073" s="76"/>
    </row>
    <row r="6074" spans="1:13" x14ac:dyDescent="0.5">
      <c r="A6074" s="88"/>
      <c r="H6074" s="76"/>
      <c r="I6074" s="76"/>
      <c r="M6074" s="76"/>
    </row>
    <row r="6075" spans="1:13" x14ac:dyDescent="0.5">
      <c r="A6075" s="88"/>
      <c r="H6075" s="76"/>
      <c r="I6075" s="76"/>
      <c r="M6075" s="76"/>
    </row>
    <row r="6076" spans="1:13" x14ac:dyDescent="0.5">
      <c r="A6076" s="88"/>
      <c r="H6076" s="76"/>
      <c r="I6076" s="76"/>
      <c r="M6076" s="76"/>
    </row>
    <row r="6077" spans="1:13" x14ac:dyDescent="0.5">
      <c r="A6077" s="88"/>
      <c r="H6077" s="76"/>
      <c r="I6077" s="76"/>
      <c r="M6077" s="76"/>
    </row>
    <row r="6078" spans="1:13" x14ac:dyDescent="0.5">
      <c r="A6078" s="88"/>
      <c r="H6078" s="91"/>
      <c r="I6078" s="76"/>
      <c r="M6078" s="91"/>
    </row>
    <row r="6079" spans="1:13" x14ac:dyDescent="0.5">
      <c r="A6079" s="88"/>
      <c r="H6079" s="91"/>
      <c r="I6079" s="76"/>
      <c r="M6079" s="91"/>
    </row>
    <row r="6080" spans="1:13" x14ac:dyDescent="0.5">
      <c r="A6080" s="88"/>
      <c r="H6080" s="76"/>
      <c r="I6080" s="76"/>
      <c r="M6080" s="76"/>
    </row>
    <row r="6081" spans="1:13" x14ac:dyDescent="0.5">
      <c r="A6081" s="88"/>
      <c r="H6081" s="76"/>
      <c r="I6081" s="76"/>
      <c r="M6081" s="76"/>
    </row>
    <row r="6082" spans="1:13" x14ac:dyDescent="0.5">
      <c r="A6082" s="88"/>
      <c r="H6082" s="91"/>
      <c r="I6082" s="76"/>
      <c r="M6082" s="91"/>
    </row>
    <row r="6083" spans="1:13" x14ac:dyDescent="0.5">
      <c r="A6083" s="88"/>
      <c r="H6083" s="76"/>
      <c r="I6083" s="76"/>
      <c r="M6083" s="76"/>
    </row>
    <row r="6084" spans="1:13" x14ac:dyDescent="0.5">
      <c r="A6084" s="88"/>
      <c r="H6084" s="76"/>
      <c r="I6084" s="76"/>
      <c r="M6084" s="76"/>
    </row>
    <row r="6085" spans="1:13" x14ac:dyDescent="0.5">
      <c r="A6085" s="88"/>
      <c r="H6085" s="76"/>
      <c r="I6085" s="76"/>
      <c r="M6085" s="76"/>
    </row>
    <row r="6086" spans="1:13" x14ac:dyDescent="0.5">
      <c r="A6086" s="88"/>
      <c r="H6086" s="76"/>
      <c r="I6086" s="76"/>
      <c r="M6086" s="76"/>
    </row>
    <row r="6087" spans="1:13" x14ac:dyDescent="0.5">
      <c r="A6087" s="88"/>
      <c r="H6087" s="91"/>
      <c r="I6087" s="76"/>
      <c r="M6087" s="91"/>
    </row>
    <row r="6088" spans="1:13" x14ac:dyDescent="0.5">
      <c r="A6088" s="88"/>
      <c r="H6088" s="76"/>
      <c r="I6088" s="76"/>
      <c r="M6088" s="76"/>
    </row>
    <row r="6089" spans="1:13" x14ac:dyDescent="0.5">
      <c r="A6089" s="88"/>
      <c r="H6089" s="76"/>
      <c r="I6089" s="76"/>
      <c r="M6089" s="76"/>
    </row>
    <row r="6090" spans="1:13" x14ac:dyDescent="0.5">
      <c r="A6090" s="88"/>
      <c r="H6090" s="91"/>
      <c r="I6090" s="76"/>
      <c r="M6090" s="91"/>
    </row>
    <row r="6091" spans="1:13" x14ac:dyDescent="0.5">
      <c r="A6091" s="88"/>
      <c r="H6091" s="76"/>
      <c r="I6091" s="76"/>
      <c r="M6091" s="76"/>
    </row>
    <row r="6092" spans="1:13" x14ac:dyDescent="0.5">
      <c r="A6092" s="88"/>
      <c r="H6092" s="91"/>
      <c r="I6092" s="76"/>
      <c r="M6092" s="91"/>
    </row>
    <row r="6093" spans="1:13" x14ac:dyDescent="0.5">
      <c r="A6093" s="88"/>
      <c r="H6093" s="76"/>
      <c r="I6093" s="76"/>
      <c r="M6093" s="76"/>
    </row>
    <row r="6094" spans="1:13" x14ac:dyDescent="0.5">
      <c r="A6094" s="88"/>
      <c r="H6094" s="91"/>
      <c r="I6094" s="76"/>
      <c r="M6094" s="91"/>
    </row>
    <row r="6095" spans="1:13" x14ac:dyDescent="0.5">
      <c r="A6095" s="88"/>
      <c r="H6095" s="91"/>
      <c r="I6095" s="76"/>
      <c r="M6095" s="91"/>
    </row>
    <row r="6096" spans="1:13" x14ac:dyDescent="0.5">
      <c r="A6096" s="88"/>
      <c r="H6096" s="91"/>
      <c r="I6096" s="76"/>
      <c r="M6096" s="91"/>
    </row>
    <row r="6097" spans="1:13" x14ac:dyDescent="0.5">
      <c r="A6097" s="88"/>
      <c r="H6097" s="76"/>
      <c r="I6097" s="76"/>
      <c r="M6097" s="76"/>
    </row>
    <row r="6098" spans="1:13" x14ac:dyDescent="0.5">
      <c r="A6098" s="88"/>
      <c r="H6098" s="76"/>
      <c r="I6098" s="76"/>
      <c r="M6098" s="76"/>
    </row>
    <row r="6099" spans="1:13" x14ac:dyDescent="0.5">
      <c r="A6099" s="88"/>
      <c r="H6099" s="76"/>
      <c r="I6099" s="76"/>
      <c r="M6099" s="76"/>
    </row>
    <row r="6100" spans="1:13" x14ac:dyDescent="0.5">
      <c r="A6100" s="88"/>
      <c r="H6100" s="76"/>
      <c r="I6100" s="76"/>
      <c r="M6100" s="76"/>
    </row>
    <row r="6101" spans="1:13" x14ac:dyDescent="0.5">
      <c r="A6101" s="88"/>
      <c r="H6101" s="76"/>
      <c r="I6101" s="76"/>
      <c r="M6101" s="76"/>
    </row>
    <row r="6102" spans="1:13" x14ac:dyDescent="0.5">
      <c r="A6102" s="88"/>
      <c r="H6102" s="91"/>
      <c r="I6102" s="76"/>
      <c r="M6102" s="91"/>
    </row>
    <row r="6103" spans="1:13" x14ac:dyDescent="0.5">
      <c r="A6103" s="88"/>
      <c r="H6103" s="76"/>
      <c r="I6103" s="76"/>
      <c r="M6103" s="76"/>
    </row>
    <row r="6104" spans="1:13" x14ac:dyDescent="0.5">
      <c r="A6104" s="88"/>
      <c r="H6104" s="91"/>
      <c r="I6104" s="76"/>
      <c r="M6104" s="91"/>
    </row>
    <row r="6105" spans="1:13" x14ac:dyDescent="0.5">
      <c r="A6105" s="88"/>
      <c r="H6105" s="91"/>
      <c r="I6105" s="76"/>
      <c r="M6105" s="91"/>
    </row>
    <row r="6106" spans="1:13" x14ac:dyDescent="0.5">
      <c r="A6106" s="88"/>
      <c r="H6106" s="76"/>
      <c r="I6106" s="76"/>
      <c r="M6106" s="76"/>
    </row>
    <row r="6107" spans="1:13" x14ac:dyDescent="0.5">
      <c r="A6107" s="88"/>
      <c r="H6107" s="76"/>
      <c r="I6107" s="76"/>
      <c r="M6107" s="76"/>
    </row>
    <row r="6108" spans="1:13" x14ac:dyDescent="0.5">
      <c r="A6108" s="88"/>
      <c r="H6108" s="91"/>
      <c r="I6108" s="76"/>
      <c r="M6108" s="91"/>
    </row>
    <row r="6109" spans="1:13" x14ac:dyDescent="0.5">
      <c r="A6109" s="88"/>
      <c r="H6109" s="91"/>
      <c r="I6109" s="76"/>
      <c r="M6109" s="91"/>
    </row>
    <row r="6110" spans="1:13" x14ac:dyDescent="0.5">
      <c r="A6110" s="88"/>
      <c r="H6110" s="91"/>
      <c r="I6110" s="76"/>
      <c r="M6110" s="91"/>
    </row>
    <row r="6111" spans="1:13" x14ac:dyDescent="0.5">
      <c r="A6111" s="88"/>
      <c r="H6111" s="91"/>
      <c r="I6111" s="76"/>
      <c r="M6111" s="91"/>
    </row>
    <row r="6112" spans="1:13" x14ac:dyDescent="0.5">
      <c r="A6112" s="88"/>
      <c r="H6112" s="76"/>
      <c r="I6112" s="76"/>
      <c r="M6112" s="76"/>
    </row>
    <row r="6113" spans="1:13" x14ac:dyDescent="0.5">
      <c r="A6113" s="88"/>
      <c r="H6113" s="76"/>
      <c r="I6113" s="76"/>
      <c r="M6113" s="76"/>
    </row>
    <row r="6114" spans="1:13" x14ac:dyDescent="0.5">
      <c r="A6114" s="88"/>
      <c r="H6114" s="91"/>
      <c r="I6114" s="76"/>
      <c r="M6114" s="91"/>
    </row>
    <row r="6115" spans="1:13" x14ac:dyDescent="0.5">
      <c r="A6115" s="88"/>
      <c r="H6115" s="76"/>
      <c r="I6115" s="76"/>
      <c r="M6115" s="76"/>
    </row>
    <row r="6116" spans="1:13" x14ac:dyDescent="0.5">
      <c r="A6116" s="88"/>
      <c r="H6116" s="76"/>
      <c r="I6116" s="76"/>
      <c r="M6116" s="76"/>
    </row>
    <row r="6117" spans="1:13" x14ac:dyDescent="0.5">
      <c r="A6117" s="88"/>
      <c r="H6117" s="76"/>
      <c r="I6117" s="76"/>
      <c r="M6117" s="76"/>
    </row>
    <row r="6118" spans="1:13" x14ac:dyDescent="0.5">
      <c r="A6118" s="88"/>
      <c r="H6118" s="76"/>
      <c r="I6118" s="76"/>
      <c r="M6118" s="76"/>
    </row>
    <row r="6119" spans="1:13" x14ac:dyDescent="0.5">
      <c r="A6119" s="88"/>
      <c r="H6119" s="76"/>
      <c r="I6119" s="76"/>
      <c r="M6119" s="76"/>
    </row>
    <row r="6120" spans="1:13" x14ac:dyDescent="0.5">
      <c r="A6120" s="88"/>
      <c r="H6120" s="76"/>
      <c r="I6120" s="76"/>
      <c r="M6120" s="76"/>
    </row>
    <row r="6121" spans="1:13" x14ac:dyDescent="0.5">
      <c r="A6121" s="88"/>
      <c r="H6121" s="76"/>
      <c r="I6121" s="76"/>
      <c r="M6121" s="76"/>
    </row>
    <row r="6122" spans="1:13" x14ac:dyDescent="0.5">
      <c r="A6122" s="88"/>
      <c r="H6122" s="91"/>
      <c r="I6122" s="76"/>
      <c r="M6122" s="91"/>
    </row>
    <row r="6123" spans="1:13" x14ac:dyDescent="0.5">
      <c r="A6123" s="88"/>
      <c r="H6123" s="91"/>
      <c r="I6123" s="76"/>
      <c r="M6123" s="76"/>
    </row>
    <row r="6124" spans="1:13" x14ac:dyDescent="0.5">
      <c r="A6124" s="88"/>
      <c r="H6124" s="76"/>
      <c r="I6124" s="76"/>
      <c r="M6124" s="76"/>
    </row>
    <row r="6125" spans="1:13" x14ac:dyDescent="0.5">
      <c r="A6125" s="88"/>
      <c r="H6125" s="76"/>
      <c r="I6125" s="76"/>
      <c r="M6125" s="76"/>
    </row>
    <row r="6126" spans="1:13" x14ac:dyDescent="0.5">
      <c r="A6126" s="88"/>
      <c r="H6126" s="76"/>
      <c r="I6126" s="76"/>
      <c r="M6126" s="76"/>
    </row>
    <row r="6127" spans="1:13" x14ac:dyDescent="0.5">
      <c r="A6127" s="88"/>
      <c r="H6127" s="76"/>
      <c r="I6127" s="76"/>
      <c r="M6127" s="76"/>
    </row>
    <row r="6128" spans="1:13" x14ac:dyDescent="0.5">
      <c r="A6128" s="88"/>
      <c r="H6128" s="76"/>
      <c r="I6128" s="76"/>
      <c r="M6128" s="76"/>
    </row>
    <row r="6129" spans="1:13" x14ac:dyDescent="0.5">
      <c r="A6129" s="88"/>
      <c r="H6129" s="91"/>
      <c r="I6129" s="76"/>
      <c r="M6129" s="91"/>
    </row>
    <row r="6130" spans="1:13" x14ac:dyDescent="0.5">
      <c r="A6130" s="88"/>
      <c r="H6130" s="91"/>
      <c r="I6130" s="76"/>
      <c r="M6130" s="91"/>
    </row>
    <row r="6131" spans="1:13" x14ac:dyDescent="0.5">
      <c r="A6131" s="88"/>
      <c r="H6131" s="76"/>
      <c r="I6131" s="76"/>
      <c r="M6131" s="76"/>
    </row>
    <row r="6132" spans="1:13" x14ac:dyDescent="0.5">
      <c r="A6132" s="88"/>
      <c r="H6132" s="76"/>
      <c r="I6132" s="76"/>
      <c r="M6132" s="76"/>
    </row>
    <row r="6133" spans="1:13" x14ac:dyDescent="0.5">
      <c r="A6133" s="88"/>
      <c r="H6133" s="91"/>
      <c r="I6133" s="76"/>
      <c r="M6133" s="91"/>
    </row>
    <row r="6134" spans="1:13" x14ac:dyDescent="0.5">
      <c r="A6134" s="88"/>
      <c r="H6134" s="91"/>
      <c r="I6134" s="76"/>
      <c r="M6134" s="91"/>
    </row>
    <row r="6135" spans="1:13" x14ac:dyDescent="0.5">
      <c r="A6135" s="88"/>
      <c r="H6135" s="76"/>
      <c r="I6135" s="76"/>
      <c r="M6135" s="76"/>
    </row>
    <row r="6136" spans="1:13" x14ac:dyDescent="0.5">
      <c r="A6136" s="88"/>
      <c r="H6136" s="76"/>
      <c r="I6136" s="76"/>
      <c r="M6136" s="76"/>
    </row>
    <row r="6137" spans="1:13" x14ac:dyDescent="0.5">
      <c r="A6137" s="88"/>
      <c r="H6137" s="76"/>
      <c r="I6137" s="76"/>
      <c r="M6137" s="76"/>
    </row>
    <row r="6138" spans="1:13" x14ac:dyDescent="0.5">
      <c r="A6138" s="88"/>
      <c r="H6138" s="91"/>
      <c r="I6138" s="76"/>
      <c r="M6138" s="91"/>
    </row>
    <row r="6139" spans="1:13" x14ac:dyDescent="0.5">
      <c r="A6139" s="88"/>
      <c r="H6139" s="76"/>
      <c r="I6139" s="76"/>
      <c r="M6139" s="76"/>
    </row>
    <row r="6140" spans="1:13" x14ac:dyDescent="0.5">
      <c r="A6140" s="88"/>
      <c r="H6140" s="91"/>
      <c r="I6140" s="76"/>
      <c r="M6140" s="91"/>
    </row>
    <row r="6141" spans="1:13" x14ac:dyDescent="0.5">
      <c r="A6141" s="88"/>
      <c r="H6141" s="91"/>
      <c r="I6141" s="76"/>
      <c r="M6141" s="91"/>
    </row>
    <row r="6142" spans="1:13" x14ac:dyDescent="0.5">
      <c r="A6142" s="88"/>
      <c r="H6142" s="91"/>
      <c r="I6142" s="76"/>
      <c r="M6142" s="91"/>
    </row>
    <row r="6143" spans="1:13" x14ac:dyDescent="0.5">
      <c r="A6143" s="88"/>
      <c r="H6143" s="76"/>
      <c r="I6143" s="76"/>
      <c r="M6143" s="76"/>
    </row>
    <row r="6144" spans="1:13" x14ac:dyDescent="0.5">
      <c r="A6144" s="88"/>
      <c r="H6144" s="91"/>
      <c r="I6144" s="76"/>
      <c r="M6144" s="91"/>
    </row>
    <row r="6145" spans="1:13" x14ac:dyDescent="0.5">
      <c r="A6145" s="88"/>
      <c r="H6145" s="91"/>
      <c r="I6145" s="76"/>
      <c r="M6145" s="91"/>
    </row>
    <row r="6146" spans="1:13" x14ac:dyDescent="0.5">
      <c r="A6146" s="88"/>
      <c r="H6146" s="76"/>
      <c r="I6146" s="76"/>
      <c r="M6146" s="76"/>
    </row>
    <row r="6147" spans="1:13" x14ac:dyDescent="0.5">
      <c r="A6147" s="88"/>
      <c r="H6147" s="91"/>
      <c r="I6147" s="76"/>
      <c r="M6147" s="91"/>
    </row>
    <row r="6148" spans="1:13" x14ac:dyDescent="0.5">
      <c r="A6148" s="88"/>
      <c r="H6148" s="76"/>
      <c r="I6148" s="76"/>
      <c r="M6148" s="91"/>
    </row>
    <row r="6149" spans="1:13" x14ac:dyDescent="0.5">
      <c r="A6149" s="88"/>
      <c r="H6149" s="91"/>
      <c r="I6149" s="76"/>
      <c r="M6149" s="91"/>
    </row>
    <row r="6150" spans="1:13" x14ac:dyDescent="0.5">
      <c r="A6150" s="88"/>
      <c r="H6150" s="76"/>
      <c r="I6150" s="76"/>
      <c r="M6150" s="76"/>
    </row>
    <row r="6151" spans="1:13" x14ac:dyDescent="0.5">
      <c r="A6151" s="88"/>
      <c r="H6151" s="76"/>
      <c r="I6151" s="76"/>
      <c r="M6151" s="76"/>
    </row>
    <row r="6152" spans="1:13" x14ac:dyDescent="0.5">
      <c r="A6152" s="88"/>
      <c r="H6152" s="76"/>
      <c r="I6152" s="76"/>
      <c r="M6152" s="76"/>
    </row>
    <row r="6153" spans="1:13" x14ac:dyDescent="0.5">
      <c r="A6153" s="88"/>
      <c r="H6153" s="91"/>
      <c r="I6153" s="76"/>
      <c r="M6153" s="91"/>
    </row>
    <row r="6154" spans="1:13" x14ac:dyDescent="0.5">
      <c r="A6154" s="88"/>
      <c r="H6154" s="76"/>
      <c r="I6154" s="76"/>
      <c r="M6154" s="76"/>
    </row>
    <row r="6155" spans="1:13" x14ac:dyDescent="0.5">
      <c r="A6155" s="88"/>
      <c r="H6155" s="76"/>
      <c r="I6155" s="76"/>
      <c r="M6155" s="76"/>
    </row>
    <row r="6156" spans="1:13" x14ac:dyDescent="0.5">
      <c r="A6156" s="88"/>
      <c r="H6156" s="76"/>
      <c r="I6156" s="76"/>
      <c r="M6156" s="76"/>
    </row>
    <row r="6157" spans="1:13" x14ac:dyDescent="0.5">
      <c r="A6157" s="88"/>
      <c r="H6157" s="91"/>
      <c r="I6157" s="76"/>
      <c r="M6157" s="91"/>
    </row>
    <row r="6158" spans="1:13" x14ac:dyDescent="0.5">
      <c r="A6158" s="88"/>
      <c r="H6158" s="91"/>
      <c r="I6158" s="76"/>
      <c r="M6158" s="91"/>
    </row>
    <row r="6159" spans="1:13" x14ac:dyDescent="0.5">
      <c r="A6159" s="88"/>
      <c r="H6159" s="91"/>
      <c r="I6159" s="76"/>
      <c r="M6159" s="91"/>
    </row>
    <row r="6160" spans="1:13" x14ac:dyDescent="0.5">
      <c r="A6160" s="88"/>
      <c r="H6160" s="91"/>
      <c r="I6160" s="76"/>
      <c r="M6160" s="91"/>
    </row>
    <row r="6161" spans="1:13" x14ac:dyDescent="0.5">
      <c r="A6161" s="88"/>
      <c r="H6161" s="76"/>
      <c r="I6161" s="76"/>
      <c r="M6161" s="76"/>
    </row>
    <row r="6162" spans="1:13" x14ac:dyDescent="0.5">
      <c r="A6162" s="88"/>
      <c r="H6162" s="76"/>
      <c r="I6162" s="76"/>
      <c r="M6162" s="76"/>
    </row>
    <row r="6163" spans="1:13" x14ac:dyDescent="0.5">
      <c r="A6163" s="88"/>
      <c r="H6163" s="76"/>
      <c r="I6163" s="76"/>
      <c r="M6163" s="76"/>
    </row>
    <row r="6164" spans="1:13" x14ac:dyDescent="0.5">
      <c r="A6164" s="88"/>
      <c r="H6164" s="76"/>
      <c r="I6164" s="76"/>
      <c r="M6164" s="76"/>
    </row>
    <row r="6165" spans="1:13" x14ac:dyDescent="0.5">
      <c r="A6165" s="88"/>
      <c r="H6165" s="76"/>
      <c r="I6165" s="76"/>
      <c r="M6165" s="76"/>
    </row>
    <row r="6166" spans="1:13" x14ac:dyDescent="0.5">
      <c r="A6166" s="88"/>
      <c r="H6166" s="76"/>
      <c r="I6166" s="76"/>
      <c r="M6166" s="76"/>
    </row>
    <row r="6167" spans="1:13" x14ac:dyDescent="0.5">
      <c r="A6167" s="88"/>
      <c r="H6167" s="76"/>
      <c r="I6167" s="76"/>
      <c r="M6167" s="76"/>
    </row>
    <row r="6168" spans="1:13" x14ac:dyDescent="0.5">
      <c r="A6168" s="88"/>
      <c r="H6168" s="76"/>
      <c r="I6168" s="76"/>
      <c r="M6168" s="87"/>
    </row>
    <row r="6169" spans="1:13" x14ac:dyDescent="0.5">
      <c r="A6169" s="88"/>
      <c r="H6169" s="91"/>
      <c r="I6169" s="76"/>
      <c r="M6169" s="91"/>
    </row>
    <row r="6170" spans="1:13" x14ac:dyDescent="0.5">
      <c r="A6170" s="88"/>
      <c r="H6170" s="91"/>
      <c r="I6170" s="76"/>
      <c r="M6170" s="91"/>
    </row>
    <row r="6171" spans="1:13" x14ac:dyDescent="0.5">
      <c r="A6171" s="88"/>
      <c r="H6171" s="76"/>
      <c r="I6171" s="76"/>
      <c r="M6171" s="76"/>
    </row>
    <row r="6172" spans="1:13" x14ac:dyDescent="0.5">
      <c r="A6172" s="88"/>
      <c r="H6172" s="76"/>
      <c r="I6172" s="76"/>
      <c r="M6172" s="91"/>
    </row>
    <row r="6173" spans="1:13" x14ac:dyDescent="0.5">
      <c r="A6173" s="88"/>
      <c r="H6173" s="76"/>
      <c r="I6173" s="76"/>
      <c r="M6173" s="76"/>
    </row>
    <row r="6174" spans="1:13" x14ac:dyDescent="0.5">
      <c r="A6174" s="88"/>
      <c r="H6174" s="76"/>
      <c r="I6174" s="76"/>
      <c r="M6174" s="91"/>
    </row>
    <row r="6175" spans="1:13" x14ac:dyDescent="0.5">
      <c r="A6175" s="88"/>
      <c r="H6175" s="76"/>
      <c r="I6175" s="76"/>
      <c r="M6175" s="76"/>
    </row>
    <row r="6176" spans="1:13" x14ac:dyDescent="0.5">
      <c r="A6176" s="88"/>
      <c r="H6176" s="91"/>
      <c r="I6176" s="76"/>
      <c r="M6176" s="91"/>
    </row>
    <row r="6177" spans="1:13" x14ac:dyDescent="0.5">
      <c r="A6177" s="88"/>
      <c r="H6177" s="76"/>
      <c r="I6177" s="76"/>
      <c r="M6177" s="76"/>
    </row>
    <row r="6178" spans="1:13" x14ac:dyDescent="0.5">
      <c r="A6178" s="88"/>
      <c r="H6178" s="91"/>
      <c r="I6178" s="76"/>
      <c r="M6178" s="91"/>
    </row>
    <row r="6179" spans="1:13" x14ac:dyDescent="0.5">
      <c r="A6179" s="88"/>
      <c r="H6179" s="91"/>
      <c r="I6179" s="76"/>
      <c r="M6179" s="91"/>
    </row>
    <row r="6180" spans="1:13" x14ac:dyDescent="0.5">
      <c r="A6180" s="88"/>
      <c r="H6180" s="76"/>
      <c r="I6180" s="76"/>
      <c r="M6180" s="76"/>
    </row>
    <row r="6181" spans="1:13" x14ac:dyDescent="0.5">
      <c r="A6181" s="88"/>
      <c r="H6181" s="91"/>
      <c r="I6181" s="76"/>
      <c r="M6181" s="91"/>
    </row>
    <row r="6182" spans="1:13" x14ac:dyDescent="0.5">
      <c r="A6182" s="88"/>
      <c r="H6182" s="91"/>
      <c r="I6182" s="76"/>
      <c r="M6182" s="91"/>
    </row>
    <row r="6183" spans="1:13" x14ac:dyDescent="0.5">
      <c r="A6183" s="88"/>
      <c r="H6183" s="76"/>
      <c r="I6183" s="76"/>
      <c r="M6183" s="76"/>
    </row>
    <row r="6184" spans="1:13" x14ac:dyDescent="0.5">
      <c r="A6184" s="88"/>
      <c r="H6184" s="91"/>
      <c r="I6184" s="76"/>
      <c r="M6184" s="91"/>
    </row>
    <row r="6185" spans="1:13" x14ac:dyDescent="0.5">
      <c r="A6185" s="88"/>
      <c r="H6185" s="76"/>
      <c r="I6185" s="76"/>
      <c r="M6185" s="76"/>
    </row>
    <row r="6186" spans="1:13" x14ac:dyDescent="0.5">
      <c r="A6186" s="88"/>
      <c r="H6186" s="76"/>
      <c r="I6186" s="76"/>
      <c r="M6186" s="76"/>
    </row>
    <row r="6187" spans="1:13" x14ac:dyDescent="0.5">
      <c r="A6187" s="88"/>
      <c r="H6187" s="76"/>
      <c r="I6187" s="76"/>
      <c r="M6187" s="76"/>
    </row>
    <row r="6188" spans="1:13" x14ac:dyDescent="0.5">
      <c r="A6188" s="88"/>
      <c r="H6188" s="91"/>
      <c r="I6188" s="76"/>
      <c r="M6188" s="76"/>
    </row>
    <row r="6189" spans="1:13" x14ac:dyDescent="0.5">
      <c r="A6189" s="88"/>
      <c r="H6189" s="76"/>
      <c r="I6189" s="76"/>
      <c r="M6189" s="76"/>
    </row>
    <row r="6190" spans="1:13" x14ac:dyDescent="0.5">
      <c r="A6190" s="88"/>
      <c r="H6190" s="91"/>
      <c r="I6190" s="76"/>
      <c r="M6190" s="91"/>
    </row>
    <row r="6191" spans="1:13" x14ac:dyDescent="0.5">
      <c r="A6191" s="88"/>
      <c r="H6191" s="76"/>
      <c r="I6191" s="76"/>
      <c r="M6191" s="76"/>
    </row>
    <row r="6192" spans="1:13" x14ac:dyDescent="0.5">
      <c r="A6192" s="88"/>
      <c r="H6192" s="91"/>
      <c r="I6192" s="76"/>
      <c r="M6192" s="91"/>
    </row>
    <row r="6193" spans="1:13" x14ac:dyDescent="0.5">
      <c r="A6193" s="88"/>
      <c r="H6193" s="76"/>
      <c r="I6193" s="76"/>
      <c r="M6193" s="76"/>
    </row>
    <row r="6194" spans="1:13" x14ac:dyDescent="0.5">
      <c r="A6194" s="88"/>
      <c r="H6194" s="76"/>
      <c r="I6194" s="76"/>
      <c r="M6194" s="76"/>
    </row>
    <row r="6195" spans="1:13" x14ac:dyDescent="0.5">
      <c r="A6195" s="88"/>
      <c r="H6195" s="76"/>
      <c r="I6195" s="76"/>
      <c r="M6195" s="76"/>
    </row>
    <row r="6196" spans="1:13" x14ac:dyDescent="0.5">
      <c r="A6196" s="88"/>
      <c r="H6196" s="76"/>
      <c r="I6196" s="76"/>
      <c r="M6196" s="76"/>
    </row>
    <row r="6197" spans="1:13" x14ac:dyDescent="0.5">
      <c r="A6197" s="88"/>
      <c r="H6197" s="76"/>
      <c r="I6197" s="76"/>
      <c r="M6197" s="76"/>
    </row>
    <row r="6198" spans="1:13" x14ac:dyDescent="0.5">
      <c r="A6198" s="88"/>
      <c r="H6198" s="91"/>
      <c r="I6198" s="76"/>
      <c r="M6198" s="91"/>
    </row>
    <row r="6199" spans="1:13" x14ac:dyDescent="0.5">
      <c r="A6199" s="88"/>
      <c r="H6199" s="91"/>
      <c r="I6199" s="76"/>
      <c r="M6199" s="91"/>
    </row>
    <row r="6200" spans="1:13" x14ac:dyDescent="0.5">
      <c r="A6200" s="88"/>
      <c r="H6200" s="76"/>
      <c r="I6200" s="76"/>
      <c r="M6200" s="76"/>
    </row>
    <row r="6201" spans="1:13" x14ac:dyDescent="0.5">
      <c r="A6201" s="88"/>
      <c r="H6201" s="91"/>
      <c r="I6201" s="76"/>
      <c r="M6201" s="91"/>
    </row>
    <row r="6202" spans="1:13" x14ac:dyDescent="0.5">
      <c r="A6202" s="88"/>
      <c r="H6202" s="76"/>
      <c r="I6202" s="76"/>
      <c r="M6202" s="76"/>
    </row>
    <row r="6203" spans="1:13" x14ac:dyDescent="0.5">
      <c r="A6203" s="88"/>
      <c r="H6203" s="76"/>
      <c r="I6203" s="76"/>
      <c r="M6203" s="76"/>
    </row>
    <row r="6204" spans="1:13" x14ac:dyDescent="0.5">
      <c r="A6204" s="88"/>
      <c r="H6204" s="76"/>
      <c r="I6204" s="76"/>
      <c r="M6204" s="76"/>
    </row>
    <row r="6205" spans="1:13" x14ac:dyDescent="0.5">
      <c r="A6205" s="88"/>
      <c r="H6205" s="76"/>
      <c r="I6205" s="76"/>
      <c r="M6205" s="76"/>
    </row>
    <row r="6206" spans="1:13" x14ac:dyDescent="0.5">
      <c r="A6206" s="88"/>
      <c r="H6206" s="91"/>
      <c r="I6206" s="76"/>
      <c r="M6206" s="91"/>
    </row>
    <row r="6207" spans="1:13" x14ac:dyDescent="0.5">
      <c r="A6207" s="88"/>
      <c r="H6207" s="76"/>
      <c r="I6207" s="76"/>
      <c r="M6207" s="76"/>
    </row>
    <row r="6208" spans="1:13" x14ac:dyDescent="0.5">
      <c r="A6208" s="88"/>
      <c r="H6208" s="76"/>
      <c r="I6208" s="76"/>
      <c r="M6208" s="76"/>
    </row>
    <row r="6209" spans="1:13" x14ac:dyDescent="0.5">
      <c r="A6209" s="88"/>
      <c r="H6209" s="91"/>
      <c r="I6209" s="76"/>
      <c r="M6209" s="91"/>
    </row>
    <row r="6210" spans="1:13" x14ac:dyDescent="0.5">
      <c r="A6210" s="88"/>
      <c r="H6210" s="91"/>
      <c r="I6210" s="76"/>
      <c r="M6210" s="91"/>
    </row>
    <row r="6211" spans="1:13" x14ac:dyDescent="0.5">
      <c r="A6211" s="88"/>
      <c r="H6211" s="91"/>
      <c r="I6211" s="76"/>
      <c r="M6211" s="91"/>
    </row>
    <row r="6212" spans="1:13" x14ac:dyDescent="0.5">
      <c r="A6212" s="88"/>
      <c r="H6212" s="91"/>
      <c r="I6212" s="76"/>
      <c r="M6212" s="91"/>
    </row>
    <row r="6213" spans="1:13" x14ac:dyDescent="0.5">
      <c r="A6213" s="88"/>
      <c r="H6213" s="76"/>
      <c r="I6213" s="76"/>
      <c r="M6213" s="76"/>
    </row>
    <row r="6214" spans="1:13" x14ac:dyDescent="0.5">
      <c r="A6214" s="88"/>
      <c r="H6214" s="76"/>
      <c r="I6214" s="76"/>
      <c r="M6214" s="76"/>
    </row>
    <row r="6215" spans="1:13" x14ac:dyDescent="0.5">
      <c r="A6215" s="88"/>
      <c r="H6215" s="76"/>
      <c r="I6215" s="76"/>
      <c r="M6215" s="76"/>
    </row>
    <row r="6216" spans="1:13" x14ac:dyDescent="0.5">
      <c r="A6216" s="88"/>
      <c r="H6216" s="91"/>
      <c r="I6216" s="76"/>
      <c r="M6216" s="91"/>
    </row>
    <row r="6217" spans="1:13" x14ac:dyDescent="0.5">
      <c r="A6217" s="88"/>
      <c r="H6217" s="76"/>
      <c r="I6217" s="76"/>
      <c r="M6217" s="76"/>
    </row>
    <row r="6218" spans="1:13" x14ac:dyDescent="0.5">
      <c r="A6218" s="88"/>
      <c r="H6218" s="76"/>
      <c r="I6218" s="76"/>
      <c r="M6218" s="76"/>
    </row>
    <row r="6219" spans="1:13" x14ac:dyDescent="0.5">
      <c r="A6219" s="88"/>
      <c r="H6219" s="76"/>
      <c r="I6219" s="76"/>
      <c r="M6219" s="76"/>
    </row>
    <row r="6220" spans="1:13" x14ac:dyDescent="0.5">
      <c r="A6220" s="88"/>
      <c r="H6220" s="76"/>
      <c r="I6220" s="76"/>
      <c r="M6220" s="76"/>
    </row>
    <row r="6221" spans="1:13" x14ac:dyDescent="0.5">
      <c r="A6221" s="88"/>
      <c r="H6221" s="91"/>
      <c r="I6221" s="76"/>
      <c r="M6221" s="91"/>
    </row>
    <row r="6222" spans="1:13" x14ac:dyDescent="0.5">
      <c r="A6222" s="88"/>
      <c r="H6222" s="76"/>
      <c r="I6222" s="76"/>
      <c r="M6222" s="76"/>
    </row>
    <row r="6223" spans="1:13" x14ac:dyDescent="0.5">
      <c r="A6223" s="88"/>
      <c r="H6223" s="76"/>
      <c r="I6223" s="76"/>
      <c r="M6223" s="76"/>
    </row>
    <row r="6224" spans="1:13" x14ac:dyDescent="0.5">
      <c r="A6224" s="88"/>
      <c r="H6224" s="91"/>
      <c r="I6224" s="76"/>
      <c r="M6224" s="91"/>
    </row>
    <row r="6225" spans="1:13" x14ac:dyDescent="0.5">
      <c r="A6225" s="88"/>
      <c r="H6225" s="76"/>
      <c r="I6225" s="76"/>
      <c r="M6225" s="76"/>
    </row>
    <row r="6226" spans="1:13" x14ac:dyDescent="0.5">
      <c r="A6226" s="88"/>
      <c r="H6226" s="76"/>
      <c r="I6226" s="76"/>
      <c r="M6226" s="76"/>
    </row>
    <row r="6227" spans="1:13" x14ac:dyDescent="0.5">
      <c r="A6227" s="88"/>
      <c r="H6227" s="91"/>
      <c r="I6227" s="76"/>
      <c r="M6227" s="91"/>
    </row>
    <row r="6228" spans="1:13" x14ac:dyDescent="0.5">
      <c r="A6228" s="88"/>
      <c r="H6228" s="91"/>
      <c r="I6228" s="76"/>
      <c r="M6228" s="91"/>
    </row>
    <row r="6229" spans="1:13" x14ac:dyDescent="0.5">
      <c r="A6229" s="88"/>
      <c r="H6229" s="91"/>
      <c r="I6229" s="76"/>
      <c r="M6229" s="91"/>
    </row>
    <row r="6230" spans="1:13" x14ac:dyDescent="0.5">
      <c r="A6230" s="88"/>
      <c r="H6230" s="76"/>
      <c r="I6230" s="76"/>
      <c r="M6230" s="76"/>
    </row>
    <row r="6231" spans="1:13" x14ac:dyDescent="0.5">
      <c r="A6231" s="88"/>
      <c r="H6231" s="76"/>
      <c r="I6231" s="76"/>
      <c r="M6231" s="76"/>
    </row>
    <row r="6232" spans="1:13" x14ac:dyDescent="0.5">
      <c r="A6232" s="88"/>
      <c r="H6232" s="76"/>
      <c r="I6232" s="76"/>
      <c r="M6232" s="76"/>
    </row>
    <row r="6233" spans="1:13" x14ac:dyDescent="0.5">
      <c r="A6233" s="88"/>
      <c r="H6233" s="76"/>
      <c r="I6233" s="76"/>
      <c r="M6233" s="76"/>
    </row>
    <row r="6234" spans="1:13" x14ac:dyDescent="0.5">
      <c r="A6234" s="88"/>
      <c r="H6234" s="76"/>
      <c r="I6234" s="76"/>
      <c r="M6234" s="76"/>
    </row>
    <row r="6235" spans="1:13" x14ac:dyDescent="0.5">
      <c r="A6235" s="88"/>
      <c r="H6235" s="76"/>
      <c r="I6235" s="76"/>
      <c r="M6235" s="76"/>
    </row>
    <row r="6236" spans="1:13" x14ac:dyDescent="0.5">
      <c r="A6236" s="88"/>
      <c r="H6236" s="91"/>
      <c r="I6236" s="76"/>
      <c r="M6236" s="91"/>
    </row>
    <row r="6237" spans="1:13" x14ac:dyDescent="0.5">
      <c r="A6237" s="88"/>
      <c r="H6237" s="76"/>
      <c r="I6237" s="76"/>
      <c r="M6237" s="76"/>
    </row>
    <row r="6238" spans="1:13" x14ac:dyDescent="0.5">
      <c r="A6238" s="88"/>
      <c r="H6238" s="76"/>
      <c r="I6238" s="76"/>
      <c r="M6238" s="76"/>
    </row>
    <row r="6239" spans="1:13" x14ac:dyDescent="0.5">
      <c r="A6239" s="88"/>
      <c r="H6239" s="91"/>
      <c r="I6239" s="76"/>
      <c r="M6239" s="91"/>
    </row>
    <row r="6240" spans="1:13" x14ac:dyDescent="0.5">
      <c r="A6240" s="88"/>
      <c r="H6240" s="91"/>
      <c r="I6240" s="76"/>
      <c r="M6240" s="91"/>
    </row>
    <row r="6241" spans="1:13" x14ac:dyDescent="0.5">
      <c r="A6241" s="88"/>
      <c r="H6241" s="76"/>
      <c r="I6241" s="76"/>
      <c r="M6241" s="76"/>
    </row>
    <row r="6242" spans="1:13" x14ac:dyDescent="0.5">
      <c r="A6242" s="88"/>
      <c r="H6242" s="76"/>
      <c r="I6242" s="76"/>
      <c r="M6242" s="76"/>
    </row>
    <row r="6243" spans="1:13" x14ac:dyDescent="0.5">
      <c r="A6243" s="88"/>
      <c r="H6243" s="91"/>
      <c r="I6243" s="76"/>
      <c r="M6243" s="76"/>
    </row>
    <row r="6244" spans="1:13" x14ac:dyDescent="0.5">
      <c r="A6244" s="88"/>
      <c r="H6244" s="76"/>
      <c r="I6244" s="76"/>
      <c r="M6244" s="76"/>
    </row>
    <row r="6245" spans="1:13" x14ac:dyDescent="0.5">
      <c r="A6245" s="88"/>
      <c r="H6245" s="91"/>
      <c r="I6245" s="76"/>
      <c r="M6245" s="91"/>
    </row>
    <row r="6246" spans="1:13" x14ac:dyDescent="0.5">
      <c r="A6246" s="88"/>
      <c r="H6246" s="91"/>
      <c r="I6246" s="76"/>
      <c r="M6246" s="91"/>
    </row>
    <row r="6247" spans="1:13" x14ac:dyDescent="0.5">
      <c r="A6247" s="88"/>
      <c r="H6247" s="76"/>
      <c r="I6247" s="76"/>
      <c r="M6247" s="76"/>
    </row>
    <row r="6248" spans="1:13" x14ac:dyDescent="0.5">
      <c r="A6248" s="88"/>
      <c r="H6248" s="76"/>
      <c r="I6248" s="76"/>
      <c r="M6248" s="76"/>
    </row>
    <row r="6249" spans="1:13" x14ac:dyDescent="0.5">
      <c r="A6249" s="88"/>
      <c r="H6249" s="76"/>
      <c r="I6249" s="76"/>
      <c r="M6249" s="76"/>
    </row>
    <row r="6250" spans="1:13" x14ac:dyDescent="0.5">
      <c r="A6250" s="88"/>
      <c r="H6250" s="91"/>
      <c r="I6250" s="76"/>
      <c r="M6250" s="91"/>
    </row>
    <row r="6251" spans="1:13" x14ac:dyDescent="0.5">
      <c r="A6251" s="88"/>
      <c r="H6251" s="76"/>
      <c r="I6251" s="76"/>
      <c r="M6251" s="76"/>
    </row>
    <row r="6252" spans="1:13" x14ac:dyDescent="0.5">
      <c r="A6252" s="88"/>
      <c r="H6252" s="76"/>
      <c r="I6252" s="76"/>
      <c r="M6252" s="76"/>
    </row>
    <row r="6253" spans="1:13" x14ac:dyDescent="0.5">
      <c r="A6253" s="88"/>
      <c r="H6253" s="91"/>
      <c r="I6253" s="76"/>
      <c r="M6253" s="91"/>
    </row>
    <row r="6254" spans="1:13" x14ac:dyDescent="0.5">
      <c r="A6254" s="88"/>
      <c r="H6254" s="76"/>
      <c r="I6254" s="76"/>
      <c r="M6254" s="76"/>
    </row>
    <row r="6255" spans="1:13" x14ac:dyDescent="0.5">
      <c r="A6255" s="88"/>
      <c r="H6255" s="76"/>
      <c r="I6255" s="76"/>
      <c r="M6255" s="76"/>
    </row>
    <row r="6256" spans="1:13" x14ac:dyDescent="0.5">
      <c r="A6256" s="88"/>
      <c r="H6256" s="91"/>
      <c r="I6256" s="76"/>
      <c r="M6256" s="91"/>
    </row>
    <row r="6257" spans="1:13" x14ac:dyDescent="0.5">
      <c r="A6257" s="88"/>
      <c r="H6257" s="91"/>
      <c r="I6257" s="76"/>
      <c r="M6257" s="91"/>
    </row>
    <row r="6258" spans="1:13" x14ac:dyDescent="0.5">
      <c r="A6258" s="88"/>
      <c r="H6258" s="91"/>
      <c r="I6258" s="76"/>
      <c r="M6258" s="91"/>
    </row>
    <row r="6259" spans="1:13" x14ac:dyDescent="0.5">
      <c r="A6259" s="88"/>
      <c r="H6259" s="91"/>
      <c r="I6259" s="76"/>
      <c r="M6259" s="91"/>
    </row>
    <row r="6260" spans="1:13" x14ac:dyDescent="0.5">
      <c r="A6260" s="88"/>
      <c r="H6260" s="76"/>
      <c r="I6260" s="76"/>
      <c r="M6260" s="76"/>
    </row>
    <row r="6261" spans="1:13" x14ac:dyDescent="0.5">
      <c r="A6261" s="88"/>
      <c r="H6261" s="76"/>
      <c r="I6261" s="76"/>
      <c r="M6261" s="76"/>
    </row>
    <row r="6262" spans="1:13" x14ac:dyDescent="0.5">
      <c r="A6262" s="88"/>
      <c r="H6262" s="76"/>
      <c r="I6262" s="76"/>
      <c r="M6262" s="76"/>
    </row>
    <row r="6263" spans="1:13" x14ac:dyDescent="0.5">
      <c r="A6263" s="88"/>
      <c r="H6263" s="76"/>
      <c r="I6263" s="76"/>
      <c r="M6263" s="76"/>
    </row>
    <row r="6264" spans="1:13" x14ac:dyDescent="0.5">
      <c r="A6264" s="88"/>
      <c r="H6264" s="76"/>
      <c r="I6264" s="76"/>
      <c r="M6264" s="76"/>
    </row>
    <row r="6265" spans="1:13" x14ac:dyDescent="0.5">
      <c r="A6265" s="88"/>
      <c r="H6265" s="91"/>
      <c r="I6265" s="76"/>
      <c r="M6265" s="91"/>
    </row>
    <row r="6266" spans="1:13" x14ac:dyDescent="0.5">
      <c r="A6266" s="88"/>
      <c r="H6266" s="76"/>
      <c r="I6266" s="76"/>
      <c r="M6266" s="76"/>
    </row>
    <row r="6267" spans="1:13" x14ac:dyDescent="0.5">
      <c r="A6267" s="88"/>
      <c r="H6267" s="76"/>
      <c r="I6267" s="76"/>
      <c r="M6267" s="76"/>
    </row>
    <row r="6268" spans="1:13" x14ac:dyDescent="0.5">
      <c r="A6268" s="88"/>
      <c r="H6268" s="76"/>
      <c r="I6268" s="76"/>
      <c r="M6268" s="76"/>
    </row>
    <row r="6269" spans="1:13" x14ac:dyDescent="0.5">
      <c r="A6269" s="88"/>
      <c r="H6269" s="91"/>
      <c r="I6269" s="76"/>
      <c r="M6269" s="91"/>
    </row>
    <row r="6270" spans="1:13" x14ac:dyDescent="0.5">
      <c r="A6270" s="88"/>
      <c r="H6270" s="91"/>
      <c r="I6270" s="76"/>
      <c r="M6270" s="91"/>
    </row>
    <row r="6271" spans="1:13" x14ac:dyDescent="0.5">
      <c r="A6271" s="88"/>
      <c r="H6271" s="76"/>
      <c r="I6271" s="76"/>
      <c r="M6271" s="76"/>
    </row>
    <row r="6272" spans="1:13" x14ac:dyDescent="0.5">
      <c r="A6272" s="88"/>
      <c r="H6272" s="91"/>
      <c r="I6272" s="76"/>
      <c r="M6272" s="91"/>
    </row>
    <row r="6273" spans="1:13" x14ac:dyDescent="0.5">
      <c r="A6273" s="88"/>
      <c r="H6273" s="76"/>
      <c r="I6273" s="76"/>
      <c r="M6273" s="76"/>
    </row>
    <row r="6274" spans="1:13" x14ac:dyDescent="0.5">
      <c r="A6274" s="88"/>
      <c r="H6274" s="76"/>
      <c r="I6274" s="76"/>
      <c r="M6274" s="76"/>
    </row>
    <row r="6275" spans="1:13" x14ac:dyDescent="0.5">
      <c r="A6275" s="88"/>
      <c r="H6275" s="91"/>
      <c r="I6275" s="76"/>
      <c r="M6275" s="91"/>
    </row>
    <row r="6276" spans="1:13" x14ac:dyDescent="0.5">
      <c r="A6276" s="88"/>
      <c r="H6276" s="76"/>
      <c r="I6276" s="76"/>
      <c r="M6276" s="76"/>
    </row>
    <row r="6277" spans="1:13" x14ac:dyDescent="0.5">
      <c r="A6277" s="88"/>
      <c r="H6277" s="76"/>
      <c r="I6277" s="76"/>
      <c r="M6277" s="76"/>
    </row>
    <row r="6278" spans="1:13" x14ac:dyDescent="0.5">
      <c r="A6278" s="88"/>
      <c r="H6278" s="76"/>
      <c r="I6278" s="76"/>
      <c r="M6278" s="76"/>
    </row>
    <row r="6279" spans="1:13" x14ac:dyDescent="0.5">
      <c r="A6279" s="88"/>
      <c r="H6279" s="91"/>
      <c r="I6279" s="76"/>
      <c r="M6279" s="91"/>
    </row>
    <row r="6280" spans="1:13" x14ac:dyDescent="0.5">
      <c r="A6280" s="88"/>
      <c r="H6280" s="91"/>
      <c r="I6280" s="76"/>
      <c r="M6280" s="91"/>
    </row>
    <row r="6281" spans="1:13" x14ac:dyDescent="0.5">
      <c r="A6281" s="88"/>
      <c r="H6281" s="76"/>
      <c r="I6281" s="76"/>
      <c r="M6281" s="76"/>
    </row>
    <row r="6282" spans="1:13" x14ac:dyDescent="0.5">
      <c r="A6282" s="88"/>
      <c r="H6282" s="76"/>
      <c r="I6282" s="76"/>
      <c r="M6282" s="76"/>
    </row>
    <row r="6283" spans="1:13" x14ac:dyDescent="0.5">
      <c r="A6283" s="88"/>
      <c r="H6283" s="91"/>
      <c r="I6283" s="76"/>
      <c r="M6283" s="91"/>
    </row>
    <row r="6284" spans="1:13" x14ac:dyDescent="0.5">
      <c r="A6284" s="88"/>
      <c r="H6284" s="91"/>
      <c r="I6284" s="76"/>
      <c r="M6284" s="91"/>
    </row>
    <row r="6285" spans="1:13" x14ac:dyDescent="0.5">
      <c r="A6285" s="88"/>
      <c r="H6285" s="76"/>
      <c r="I6285" s="76"/>
      <c r="M6285" s="76"/>
    </row>
    <row r="6286" spans="1:13" x14ac:dyDescent="0.5">
      <c r="A6286" s="88"/>
      <c r="H6286" s="91"/>
      <c r="I6286" s="76"/>
      <c r="M6286" s="91"/>
    </row>
    <row r="6287" spans="1:13" x14ac:dyDescent="0.5">
      <c r="A6287" s="88"/>
      <c r="H6287" s="91"/>
      <c r="I6287" s="76"/>
      <c r="M6287" s="91"/>
    </row>
    <row r="6288" spans="1:13" x14ac:dyDescent="0.5">
      <c r="A6288" s="88"/>
      <c r="H6288" s="76"/>
      <c r="I6288" s="76"/>
      <c r="M6288" s="76"/>
    </row>
    <row r="6289" spans="1:13" x14ac:dyDescent="0.5">
      <c r="A6289" s="88"/>
      <c r="H6289" s="91"/>
      <c r="I6289" s="76"/>
      <c r="M6289" s="91"/>
    </row>
    <row r="6290" spans="1:13" x14ac:dyDescent="0.5">
      <c r="A6290" s="88"/>
      <c r="H6290" s="91"/>
      <c r="I6290" s="76"/>
      <c r="M6290" s="91"/>
    </row>
    <row r="6291" spans="1:13" x14ac:dyDescent="0.5">
      <c r="A6291" s="88"/>
      <c r="H6291" s="76"/>
      <c r="I6291" s="76"/>
      <c r="M6291" s="76"/>
    </row>
    <row r="6292" spans="1:13" x14ac:dyDescent="0.5">
      <c r="A6292" s="88"/>
      <c r="H6292" s="91"/>
      <c r="I6292" s="76"/>
      <c r="M6292" s="91"/>
    </row>
    <row r="6293" spans="1:13" x14ac:dyDescent="0.5">
      <c r="A6293" s="88"/>
      <c r="H6293" s="76"/>
      <c r="I6293" s="76"/>
      <c r="M6293" s="76"/>
    </row>
    <row r="6294" spans="1:13" x14ac:dyDescent="0.5">
      <c r="A6294" s="88"/>
      <c r="H6294" s="91"/>
      <c r="I6294" s="76"/>
    </row>
    <row r="6295" spans="1:13" x14ac:dyDescent="0.5">
      <c r="A6295" s="88"/>
      <c r="H6295" s="91"/>
      <c r="I6295" s="76"/>
      <c r="M6295" s="91"/>
    </row>
    <row r="6296" spans="1:13" x14ac:dyDescent="0.5">
      <c r="A6296" s="88"/>
      <c r="H6296" s="76"/>
      <c r="I6296" s="76"/>
      <c r="M6296" s="76"/>
    </row>
    <row r="6297" spans="1:13" x14ac:dyDescent="0.5">
      <c r="A6297" s="88"/>
      <c r="H6297" s="76"/>
      <c r="I6297" s="76"/>
      <c r="M6297" s="76"/>
    </row>
    <row r="6298" spans="1:13" x14ac:dyDescent="0.5">
      <c r="A6298" s="88"/>
      <c r="H6298" s="76"/>
      <c r="I6298" s="76"/>
      <c r="M6298" s="76"/>
    </row>
    <row r="6299" spans="1:13" x14ac:dyDescent="0.5">
      <c r="A6299" s="88"/>
      <c r="H6299" s="76"/>
      <c r="I6299" s="76"/>
      <c r="M6299" s="76"/>
    </row>
    <row r="6300" spans="1:13" x14ac:dyDescent="0.5">
      <c r="A6300" s="88"/>
      <c r="H6300" s="76"/>
      <c r="I6300" s="76"/>
      <c r="M6300" s="76"/>
    </row>
    <row r="6301" spans="1:13" x14ac:dyDescent="0.5">
      <c r="A6301" s="88"/>
      <c r="H6301" s="91"/>
      <c r="I6301" s="76"/>
      <c r="M6301" s="91"/>
    </row>
    <row r="6302" spans="1:13" x14ac:dyDescent="0.5">
      <c r="A6302" s="88"/>
      <c r="H6302" s="91"/>
      <c r="I6302" s="76"/>
      <c r="M6302" s="91"/>
    </row>
    <row r="6303" spans="1:13" x14ac:dyDescent="0.5">
      <c r="A6303" s="88"/>
      <c r="H6303" s="76"/>
      <c r="I6303" s="76"/>
      <c r="M6303" s="76"/>
    </row>
    <row r="6304" spans="1:13" x14ac:dyDescent="0.5">
      <c r="A6304" s="88"/>
      <c r="H6304" s="76"/>
      <c r="I6304" s="76"/>
      <c r="M6304" s="76"/>
    </row>
    <row r="6305" spans="1:13" x14ac:dyDescent="0.5">
      <c r="A6305" s="88"/>
      <c r="H6305" s="76"/>
      <c r="I6305" s="76"/>
      <c r="M6305" s="91"/>
    </row>
    <row r="6306" spans="1:13" x14ac:dyDescent="0.5">
      <c r="A6306" s="88"/>
      <c r="H6306" s="76"/>
      <c r="I6306" s="76"/>
      <c r="M6306" s="76"/>
    </row>
    <row r="6307" spans="1:13" x14ac:dyDescent="0.5">
      <c r="A6307" s="88"/>
      <c r="H6307" s="76"/>
      <c r="I6307" s="76"/>
      <c r="M6307" s="76"/>
    </row>
    <row r="6308" spans="1:13" x14ac:dyDescent="0.5">
      <c r="A6308" s="88"/>
      <c r="H6308" s="76"/>
      <c r="I6308" s="76"/>
      <c r="M6308" s="76"/>
    </row>
    <row r="6309" spans="1:13" x14ac:dyDescent="0.5">
      <c r="A6309" s="88"/>
      <c r="H6309" s="91"/>
      <c r="I6309" s="76"/>
      <c r="M6309" s="91"/>
    </row>
    <row r="6310" spans="1:13" x14ac:dyDescent="0.5">
      <c r="A6310" s="88"/>
      <c r="H6310" s="91"/>
      <c r="I6310" s="76"/>
      <c r="M6310" s="91"/>
    </row>
    <row r="6311" spans="1:13" x14ac:dyDescent="0.5">
      <c r="A6311" s="88"/>
      <c r="H6311" s="91"/>
      <c r="I6311" s="76"/>
      <c r="M6311" s="91"/>
    </row>
    <row r="6312" spans="1:13" x14ac:dyDescent="0.5">
      <c r="A6312" s="88"/>
      <c r="H6312" s="91"/>
      <c r="I6312" s="76"/>
      <c r="M6312" s="91"/>
    </row>
    <row r="6313" spans="1:13" x14ac:dyDescent="0.5">
      <c r="A6313" s="88"/>
      <c r="H6313" s="76"/>
      <c r="I6313" s="76"/>
      <c r="M6313" s="76"/>
    </row>
    <row r="6314" spans="1:13" x14ac:dyDescent="0.5">
      <c r="A6314" s="88"/>
      <c r="H6314" s="76"/>
      <c r="I6314" s="76"/>
      <c r="M6314" s="76"/>
    </row>
    <row r="6315" spans="1:13" x14ac:dyDescent="0.5">
      <c r="A6315" s="88"/>
      <c r="H6315" s="76"/>
      <c r="I6315" s="76"/>
      <c r="M6315" s="76"/>
    </row>
    <row r="6316" spans="1:13" x14ac:dyDescent="0.5">
      <c r="A6316" s="88"/>
      <c r="H6316" s="76"/>
      <c r="I6316" s="76"/>
      <c r="M6316" s="76"/>
    </row>
    <row r="6317" spans="1:13" x14ac:dyDescent="0.5">
      <c r="A6317" s="88"/>
      <c r="H6317" s="76"/>
      <c r="I6317" s="76"/>
      <c r="M6317" s="76"/>
    </row>
    <row r="6318" spans="1:13" x14ac:dyDescent="0.5">
      <c r="A6318" s="88"/>
      <c r="H6318" s="76"/>
      <c r="I6318" s="76"/>
      <c r="M6318" s="76"/>
    </row>
    <row r="6319" spans="1:13" x14ac:dyDescent="0.5">
      <c r="A6319" s="88"/>
      <c r="H6319" s="76"/>
      <c r="I6319" s="76"/>
      <c r="M6319" s="76"/>
    </row>
    <row r="6320" spans="1:13" x14ac:dyDescent="0.5">
      <c r="A6320" s="88"/>
      <c r="H6320" s="91"/>
      <c r="I6320" s="76"/>
      <c r="M6320" s="91"/>
    </row>
    <row r="6321" spans="1:13" x14ac:dyDescent="0.5">
      <c r="A6321" s="88"/>
      <c r="H6321" s="76"/>
      <c r="I6321" s="76"/>
      <c r="M6321" s="76"/>
    </row>
    <row r="6322" spans="1:13" x14ac:dyDescent="0.5">
      <c r="A6322" s="88"/>
      <c r="H6322" s="76"/>
      <c r="I6322" s="76"/>
      <c r="M6322" s="76"/>
    </row>
    <row r="6323" spans="1:13" x14ac:dyDescent="0.5">
      <c r="A6323" s="88"/>
      <c r="H6323" s="76"/>
      <c r="I6323" s="76"/>
      <c r="M6323" s="76"/>
    </row>
    <row r="6324" spans="1:13" x14ac:dyDescent="0.5">
      <c r="A6324" s="88"/>
      <c r="H6324" s="76"/>
      <c r="I6324" s="76"/>
      <c r="M6324" s="76"/>
    </row>
    <row r="6325" spans="1:13" x14ac:dyDescent="0.5">
      <c r="A6325" s="88"/>
      <c r="H6325" s="76"/>
      <c r="I6325" s="76"/>
      <c r="M6325" s="76"/>
    </row>
    <row r="6326" spans="1:13" x14ac:dyDescent="0.5">
      <c r="A6326" s="88"/>
      <c r="H6326" s="76"/>
      <c r="I6326" s="76"/>
      <c r="M6326" s="76"/>
    </row>
    <row r="6327" spans="1:13" x14ac:dyDescent="0.5">
      <c r="A6327" s="88"/>
      <c r="H6327" s="76"/>
      <c r="I6327" s="76"/>
      <c r="M6327" s="76"/>
    </row>
    <row r="6328" spans="1:13" x14ac:dyDescent="0.5">
      <c r="A6328" s="88"/>
      <c r="H6328" s="91"/>
      <c r="I6328" s="76"/>
      <c r="M6328" s="91"/>
    </row>
    <row r="6329" spans="1:13" x14ac:dyDescent="0.5">
      <c r="A6329" s="88"/>
      <c r="H6329" s="76"/>
      <c r="I6329" s="76"/>
      <c r="M6329" s="76"/>
    </row>
    <row r="6330" spans="1:13" x14ac:dyDescent="0.5">
      <c r="A6330" s="88"/>
      <c r="H6330" s="76"/>
      <c r="I6330" s="76"/>
      <c r="M6330" s="76"/>
    </row>
    <row r="6331" spans="1:13" x14ac:dyDescent="0.5">
      <c r="A6331" s="88"/>
      <c r="H6331" s="76"/>
      <c r="I6331" s="76"/>
      <c r="M6331" s="76"/>
    </row>
    <row r="6332" spans="1:13" x14ac:dyDescent="0.5">
      <c r="A6332" s="88"/>
      <c r="H6332" s="91"/>
      <c r="I6332" s="76"/>
      <c r="M6332" s="91"/>
    </row>
    <row r="6333" spans="1:13" x14ac:dyDescent="0.5">
      <c r="A6333" s="88"/>
      <c r="H6333" s="91"/>
      <c r="I6333" s="76"/>
      <c r="M6333" s="76"/>
    </row>
    <row r="6334" spans="1:13" x14ac:dyDescent="0.5">
      <c r="A6334" s="88"/>
      <c r="H6334" s="91"/>
      <c r="I6334" s="76"/>
      <c r="M6334" s="91"/>
    </row>
    <row r="6335" spans="1:13" x14ac:dyDescent="0.5">
      <c r="A6335" s="88"/>
      <c r="H6335" s="76"/>
      <c r="I6335" s="76"/>
      <c r="M6335" s="76"/>
    </row>
    <row r="6336" spans="1:13" x14ac:dyDescent="0.5">
      <c r="A6336" s="88"/>
      <c r="H6336" s="91"/>
      <c r="I6336" s="76"/>
      <c r="M6336" s="91"/>
    </row>
    <row r="6337" spans="1:13" x14ac:dyDescent="0.5">
      <c r="A6337" s="88"/>
      <c r="H6337" s="91"/>
      <c r="I6337" s="76"/>
      <c r="M6337" s="91"/>
    </row>
    <row r="6338" spans="1:13" x14ac:dyDescent="0.5">
      <c r="A6338" s="88"/>
      <c r="H6338" s="76"/>
      <c r="I6338" s="76"/>
      <c r="M6338" s="76"/>
    </row>
    <row r="6339" spans="1:13" x14ac:dyDescent="0.5">
      <c r="A6339" s="88"/>
      <c r="H6339" s="76"/>
      <c r="I6339" s="76"/>
      <c r="M6339" s="76"/>
    </row>
    <row r="6340" spans="1:13" x14ac:dyDescent="0.5">
      <c r="A6340" s="88"/>
      <c r="H6340" s="76"/>
      <c r="I6340" s="76"/>
      <c r="M6340" s="76"/>
    </row>
    <row r="6341" spans="1:13" x14ac:dyDescent="0.5">
      <c r="A6341" s="88"/>
      <c r="H6341" s="91"/>
      <c r="I6341" s="76"/>
      <c r="M6341" s="91"/>
    </row>
    <row r="6342" spans="1:13" x14ac:dyDescent="0.5">
      <c r="A6342" s="88"/>
      <c r="H6342" s="91"/>
      <c r="I6342" s="76"/>
      <c r="M6342" s="91"/>
    </row>
    <row r="6343" spans="1:13" x14ac:dyDescent="0.5">
      <c r="A6343" s="88"/>
      <c r="H6343" s="91"/>
      <c r="I6343" s="76"/>
      <c r="M6343" s="91"/>
    </row>
    <row r="6344" spans="1:13" x14ac:dyDescent="0.5">
      <c r="A6344" s="88"/>
      <c r="H6344" s="91"/>
      <c r="I6344" s="76"/>
      <c r="M6344" s="91"/>
    </row>
    <row r="6345" spans="1:13" x14ac:dyDescent="0.5">
      <c r="A6345" s="88"/>
      <c r="H6345" s="76"/>
      <c r="I6345" s="76"/>
      <c r="M6345" s="76"/>
    </row>
    <row r="6346" spans="1:13" x14ac:dyDescent="0.5">
      <c r="A6346" s="88"/>
      <c r="H6346" s="76"/>
      <c r="I6346" s="76"/>
      <c r="M6346" s="76"/>
    </row>
    <row r="6347" spans="1:13" x14ac:dyDescent="0.5">
      <c r="A6347" s="88"/>
      <c r="H6347" s="91"/>
      <c r="I6347" s="76"/>
      <c r="M6347" s="91"/>
    </row>
    <row r="6348" spans="1:13" x14ac:dyDescent="0.5">
      <c r="A6348" s="88"/>
      <c r="H6348" s="91"/>
      <c r="I6348" s="76"/>
      <c r="M6348" s="76"/>
    </row>
    <row r="6349" spans="1:13" x14ac:dyDescent="0.5">
      <c r="A6349" s="88"/>
      <c r="H6349" s="76"/>
      <c r="I6349" s="76"/>
      <c r="M6349" s="76"/>
    </row>
    <row r="6350" spans="1:13" x14ac:dyDescent="0.5">
      <c r="A6350" s="88"/>
      <c r="H6350" s="76"/>
      <c r="I6350" s="76"/>
      <c r="M6350" s="76"/>
    </row>
    <row r="6351" spans="1:13" x14ac:dyDescent="0.5">
      <c r="A6351" s="88"/>
      <c r="H6351" s="91"/>
      <c r="I6351" s="76"/>
      <c r="M6351" s="91"/>
    </row>
    <row r="6352" spans="1:13" x14ac:dyDescent="0.5">
      <c r="A6352" s="88"/>
      <c r="H6352" s="76"/>
      <c r="I6352" s="76"/>
      <c r="M6352" s="91"/>
    </row>
    <row r="6353" spans="1:13" x14ac:dyDescent="0.5">
      <c r="A6353" s="88"/>
      <c r="H6353" s="91"/>
      <c r="I6353" s="76"/>
      <c r="M6353" s="91"/>
    </row>
    <row r="6354" spans="1:13" x14ac:dyDescent="0.5">
      <c r="A6354" s="88"/>
      <c r="H6354" s="76"/>
      <c r="I6354" s="76"/>
      <c r="M6354" s="76"/>
    </row>
    <row r="6355" spans="1:13" x14ac:dyDescent="0.5">
      <c r="A6355" s="88"/>
      <c r="H6355" s="91"/>
      <c r="I6355" s="76"/>
      <c r="M6355" s="91"/>
    </row>
    <row r="6356" spans="1:13" x14ac:dyDescent="0.5">
      <c r="A6356" s="88"/>
      <c r="H6356" s="76"/>
      <c r="I6356" s="76"/>
      <c r="M6356" s="76"/>
    </row>
    <row r="6357" spans="1:13" x14ac:dyDescent="0.5">
      <c r="A6357" s="88"/>
      <c r="H6357" s="76"/>
      <c r="I6357" s="76"/>
      <c r="M6357" s="76"/>
    </row>
    <row r="6358" spans="1:13" x14ac:dyDescent="0.5">
      <c r="A6358" s="88"/>
      <c r="H6358" s="76"/>
      <c r="I6358" s="76"/>
      <c r="M6358" s="76"/>
    </row>
    <row r="6359" spans="1:13" x14ac:dyDescent="0.5">
      <c r="A6359" s="88"/>
      <c r="H6359" s="76"/>
      <c r="I6359" s="76"/>
      <c r="M6359" s="76"/>
    </row>
    <row r="6360" spans="1:13" x14ac:dyDescent="0.5">
      <c r="A6360" s="88"/>
      <c r="H6360" s="91"/>
      <c r="I6360" s="76"/>
      <c r="M6360" s="91"/>
    </row>
    <row r="6361" spans="1:13" x14ac:dyDescent="0.5">
      <c r="A6361" s="88"/>
      <c r="H6361" s="76"/>
      <c r="I6361" s="76"/>
      <c r="M6361" s="76"/>
    </row>
    <row r="6362" spans="1:13" x14ac:dyDescent="0.5">
      <c r="A6362" s="88"/>
      <c r="H6362" s="76"/>
      <c r="I6362" s="76"/>
      <c r="M6362" s="76"/>
    </row>
    <row r="6363" spans="1:13" x14ac:dyDescent="0.5">
      <c r="A6363" s="88"/>
      <c r="H6363" s="91"/>
      <c r="I6363" s="76"/>
      <c r="M6363" s="91"/>
    </row>
    <row r="6364" spans="1:13" x14ac:dyDescent="0.5">
      <c r="A6364" s="88"/>
      <c r="H6364" s="91"/>
      <c r="I6364" s="76"/>
      <c r="M6364" s="91"/>
    </row>
    <row r="6365" spans="1:13" x14ac:dyDescent="0.5">
      <c r="A6365" s="88"/>
      <c r="H6365" s="76"/>
      <c r="I6365" s="76"/>
      <c r="M6365" s="76"/>
    </row>
    <row r="6366" spans="1:13" x14ac:dyDescent="0.5">
      <c r="A6366" s="88"/>
      <c r="H6366" s="76"/>
      <c r="I6366" s="76"/>
      <c r="M6366" s="91"/>
    </row>
    <row r="6367" spans="1:13" x14ac:dyDescent="0.5">
      <c r="A6367" s="88"/>
      <c r="H6367" s="91"/>
      <c r="I6367" s="76"/>
      <c r="M6367" s="91"/>
    </row>
    <row r="6368" spans="1:13" x14ac:dyDescent="0.5">
      <c r="A6368" s="88"/>
      <c r="H6368" s="91"/>
      <c r="I6368" s="76"/>
      <c r="M6368" s="91"/>
    </row>
    <row r="6369" spans="1:13" x14ac:dyDescent="0.5">
      <c r="A6369" s="88"/>
      <c r="H6369" s="76"/>
      <c r="I6369" s="76"/>
      <c r="M6369" s="76"/>
    </row>
    <row r="6370" spans="1:13" x14ac:dyDescent="0.5">
      <c r="A6370" s="88"/>
      <c r="H6370" s="91"/>
      <c r="I6370" s="76"/>
      <c r="M6370" s="91"/>
    </row>
    <row r="6371" spans="1:13" x14ac:dyDescent="0.5">
      <c r="A6371" s="88"/>
      <c r="H6371" s="91"/>
      <c r="I6371" s="76"/>
      <c r="M6371" s="91"/>
    </row>
    <row r="6372" spans="1:13" x14ac:dyDescent="0.5">
      <c r="A6372" s="88"/>
      <c r="H6372" s="91"/>
      <c r="I6372" s="76"/>
      <c r="M6372" s="91"/>
    </row>
    <row r="6373" spans="1:13" x14ac:dyDescent="0.5">
      <c r="A6373" s="88"/>
      <c r="H6373" s="91"/>
      <c r="I6373" s="76"/>
      <c r="M6373" s="91"/>
    </row>
    <row r="6374" spans="1:13" x14ac:dyDescent="0.5">
      <c r="A6374" s="88"/>
      <c r="H6374" s="76"/>
      <c r="I6374" s="76"/>
      <c r="M6374" s="76"/>
    </row>
    <row r="6375" spans="1:13" x14ac:dyDescent="0.5">
      <c r="A6375" s="88"/>
      <c r="H6375" s="76"/>
      <c r="I6375" s="76"/>
      <c r="M6375" s="76"/>
    </row>
    <row r="6376" spans="1:13" x14ac:dyDescent="0.5">
      <c r="A6376" s="88"/>
      <c r="H6376" s="91"/>
      <c r="I6376" s="76"/>
      <c r="M6376" s="91"/>
    </row>
    <row r="6377" spans="1:13" x14ac:dyDescent="0.5">
      <c r="A6377" s="88"/>
      <c r="H6377" s="91"/>
      <c r="I6377" s="76"/>
      <c r="M6377" s="91"/>
    </row>
    <row r="6378" spans="1:13" x14ac:dyDescent="0.5">
      <c r="A6378" s="88"/>
      <c r="H6378" s="91"/>
      <c r="I6378" s="76"/>
      <c r="M6378" s="91"/>
    </row>
    <row r="6379" spans="1:13" x14ac:dyDescent="0.5">
      <c r="A6379" s="88"/>
      <c r="H6379" s="76"/>
      <c r="I6379" s="76"/>
      <c r="M6379" s="76"/>
    </row>
    <row r="6380" spans="1:13" x14ac:dyDescent="0.5">
      <c r="A6380" s="88"/>
      <c r="H6380" s="76"/>
      <c r="I6380" s="76"/>
      <c r="M6380" s="76"/>
    </row>
    <row r="6381" spans="1:13" x14ac:dyDescent="0.5">
      <c r="A6381" s="88"/>
      <c r="H6381" s="91"/>
      <c r="I6381" s="76"/>
      <c r="M6381" s="91"/>
    </row>
    <row r="6382" spans="1:13" x14ac:dyDescent="0.5">
      <c r="A6382" s="88"/>
      <c r="H6382" s="76"/>
      <c r="I6382" s="76"/>
      <c r="M6382" s="76"/>
    </row>
    <row r="6383" spans="1:13" x14ac:dyDescent="0.5">
      <c r="A6383" s="88"/>
      <c r="H6383" s="91"/>
      <c r="I6383" s="76"/>
      <c r="M6383" s="91"/>
    </row>
    <row r="6384" spans="1:13" x14ac:dyDescent="0.5">
      <c r="A6384" s="88"/>
      <c r="H6384" s="76"/>
      <c r="I6384" s="76"/>
      <c r="M6384" s="76"/>
    </row>
    <row r="6385" spans="1:13" x14ac:dyDescent="0.5">
      <c r="A6385" s="88"/>
      <c r="H6385" s="91"/>
      <c r="I6385" s="76"/>
      <c r="M6385" s="91"/>
    </row>
    <row r="6386" spans="1:13" x14ac:dyDescent="0.5">
      <c r="A6386" s="88"/>
      <c r="H6386" s="91"/>
      <c r="I6386" s="76"/>
      <c r="M6386" s="91"/>
    </row>
    <row r="6387" spans="1:13" x14ac:dyDescent="0.5">
      <c r="A6387" s="88"/>
      <c r="H6387" s="76"/>
      <c r="I6387" s="76"/>
      <c r="M6387" s="91"/>
    </row>
    <row r="6388" spans="1:13" x14ac:dyDescent="0.5">
      <c r="A6388" s="88"/>
      <c r="H6388" s="76"/>
      <c r="I6388" s="76"/>
      <c r="M6388" s="76"/>
    </row>
    <row r="6389" spans="1:13" x14ac:dyDescent="0.5">
      <c r="A6389" s="88"/>
      <c r="H6389" s="76"/>
      <c r="I6389" s="76"/>
      <c r="M6389" s="76"/>
    </row>
    <row r="6390" spans="1:13" x14ac:dyDescent="0.5">
      <c r="A6390" s="88"/>
      <c r="H6390" s="91"/>
      <c r="I6390" s="76"/>
      <c r="M6390" s="91"/>
    </row>
    <row r="6391" spans="1:13" x14ac:dyDescent="0.5">
      <c r="A6391" s="88"/>
      <c r="H6391" s="91"/>
      <c r="I6391" s="76"/>
      <c r="M6391" s="91"/>
    </row>
    <row r="6392" spans="1:13" x14ac:dyDescent="0.5">
      <c r="A6392" s="88"/>
      <c r="H6392" s="76"/>
      <c r="I6392" s="76"/>
      <c r="M6392" s="76"/>
    </row>
    <row r="6393" spans="1:13" x14ac:dyDescent="0.5">
      <c r="A6393" s="88"/>
      <c r="H6393" s="91"/>
      <c r="I6393" s="76"/>
      <c r="M6393" s="91"/>
    </row>
    <row r="6394" spans="1:13" x14ac:dyDescent="0.5">
      <c r="A6394" s="88"/>
      <c r="H6394" s="91"/>
      <c r="I6394" s="76"/>
      <c r="M6394" s="91"/>
    </row>
    <row r="6395" spans="1:13" x14ac:dyDescent="0.5">
      <c r="A6395" s="88"/>
      <c r="H6395" s="91"/>
      <c r="I6395" s="76"/>
      <c r="M6395" s="91"/>
    </row>
    <row r="6396" spans="1:13" x14ac:dyDescent="0.5">
      <c r="A6396" s="88"/>
      <c r="H6396" s="76"/>
      <c r="I6396" s="76"/>
      <c r="M6396" s="76"/>
    </row>
    <row r="6397" spans="1:13" x14ac:dyDescent="0.5">
      <c r="A6397" s="88"/>
      <c r="H6397" s="91"/>
      <c r="I6397" s="76"/>
      <c r="M6397" s="91"/>
    </row>
    <row r="6398" spans="1:13" x14ac:dyDescent="0.5">
      <c r="A6398" s="88"/>
      <c r="H6398" s="91"/>
      <c r="I6398" s="76"/>
      <c r="M6398" s="91"/>
    </row>
    <row r="6399" spans="1:13" x14ac:dyDescent="0.5">
      <c r="A6399" s="88"/>
      <c r="H6399" s="76"/>
      <c r="I6399" s="76"/>
      <c r="M6399" s="76"/>
    </row>
    <row r="6400" spans="1:13" x14ac:dyDescent="0.5">
      <c r="A6400" s="88"/>
      <c r="H6400" s="76"/>
      <c r="I6400" s="76"/>
      <c r="M6400" s="91"/>
    </row>
    <row r="6401" spans="1:13" x14ac:dyDescent="0.5">
      <c r="A6401" s="88"/>
      <c r="H6401" s="76"/>
      <c r="I6401" s="76"/>
      <c r="M6401" s="76"/>
    </row>
    <row r="6402" spans="1:13" x14ac:dyDescent="0.5">
      <c r="A6402" s="88"/>
      <c r="H6402" s="76"/>
      <c r="I6402" s="76"/>
      <c r="M6402" s="76"/>
    </row>
    <row r="6403" spans="1:13" x14ac:dyDescent="0.5">
      <c r="A6403" s="88"/>
      <c r="H6403" s="76"/>
      <c r="I6403" s="76"/>
      <c r="M6403" s="76"/>
    </row>
    <row r="6404" spans="1:13" x14ac:dyDescent="0.5">
      <c r="A6404" s="88"/>
      <c r="H6404" s="91"/>
      <c r="I6404" s="76"/>
      <c r="M6404" s="91"/>
    </row>
    <row r="6405" spans="1:13" x14ac:dyDescent="0.5">
      <c r="A6405" s="88"/>
      <c r="H6405" s="76"/>
      <c r="I6405" s="76"/>
      <c r="M6405" s="76"/>
    </row>
    <row r="6406" spans="1:13" x14ac:dyDescent="0.5">
      <c r="A6406" s="88"/>
      <c r="H6406" s="76"/>
      <c r="I6406" s="76"/>
      <c r="M6406" s="76"/>
    </row>
    <row r="6407" spans="1:13" x14ac:dyDescent="0.5">
      <c r="A6407" s="88"/>
      <c r="H6407" s="76"/>
      <c r="I6407" s="76"/>
      <c r="M6407" s="76"/>
    </row>
    <row r="6408" spans="1:13" x14ac:dyDescent="0.5">
      <c r="A6408" s="88"/>
      <c r="H6408" s="76"/>
      <c r="I6408" s="76"/>
      <c r="M6408" s="76"/>
    </row>
    <row r="6409" spans="1:13" x14ac:dyDescent="0.5">
      <c r="A6409" s="88"/>
      <c r="H6409" s="91"/>
      <c r="I6409" s="76"/>
      <c r="M6409" s="91"/>
    </row>
    <row r="6410" spans="1:13" x14ac:dyDescent="0.5">
      <c r="A6410" s="88"/>
      <c r="H6410" s="76"/>
      <c r="I6410" s="76"/>
      <c r="M6410" s="76"/>
    </row>
    <row r="6411" spans="1:13" x14ac:dyDescent="0.5">
      <c r="A6411" s="88"/>
      <c r="H6411" s="91"/>
      <c r="I6411" s="76"/>
      <c r="M6411" s="91"/>
    </row>
    <row r="6412" spans="1:13" x14ac:dyDescent="0.5">
      <c r="A6412" s="88"/>
      <c r="H6412" s="76"/>
      <c r="I6412" s="76"/>
      <c r="M6412" s="76"/>
    </row>
    <row r="6413" spans="1:13" x14ac:dyDescent="0.5">
      <c r="A6413" s="88"/>
      <c r="H6413" s="91"/>
      <c r="I6413" s="76"/>
      <c r="M6413" s="91"/>
    </row>
    <row r="6414" spans="1:13" x14ac:dyDescent="0.5">
      <c r="A6414" s="88"/>
      <c r="H6414" s="91"/>
      <c r="I6414" s="76"/>
      <c r="M6414" s="91"/>
    </row>
    <row r="6415" spans="1:13" x14ac:dyDescent="0.5">
      <c r="A6415" s="88"/>
      <c r="H6415" s="76"/>
      <c r="I6415" s="76"/>
      <c r="M6415" s="76"/>
    </row>
    <row r="6416" spans="1:13" x14ac:dyDescent="0.5">
      <c r="A6416" s="88"/>
      <c r="H6416" s="91"/>
      <c r="I6416" s="76"/>
      <c r="M6416" s="91"/>
    </row>
    <row r="6417" spans="1:13" x14ac:dyDescent="0.5">
      <c r="A6417" s="88"/>
      <c r="H6417" s="76"/>
      <c r="I6417" s="76"/>
      <c r="M6417" s="76"/>
    </row>
    <row r="6418" spans="1:13" x14ac:dyDescent="0.5">
      <c r="A6418" s="88"/>
      <c r="H6418" s="91"/>
      <c r="I6418" s="76"/>
      <c r="M6418" s="91"/>
    </row>
    <row r="6419" spans="1:13" x14ac:dyDescent="0.5">
      <c r="A6419" s="88"/>
      <c r="H6419" s="91"/>
      <c r="I6419" s="76"/>
      <c r="M6419" s="91"/>
    </row>
    <row r="6420" spans="1:13" x14ac:dyDescent="0.5">
      <c r="A6420" s="88"/>
      <c r="H6420" s="91"/>
      <c r="I6420" s="76"/>
      <c r="M6420" s="91"/>
    </row>
    <row r="6421" spans="1:13" x14ac:dyDescent="0.5">
      <c r="A6421" s="88"/>
      <c r="H6421" s="91"/>
      <c r="I6421" s="76"/>
    </row>
    <row r="6422" spans="1:13" x14ac:dyDescent="0.5">
      <c r="A6422" s="88"/>
      <c r="H6422" s="76"/>
      <c r="I6422" s="76"/>
      <c r="M6422" s="76"/>
    </row>
    <row r="6423" spans="1:13" x14ac:dyDescent="0.5">
      <c r="A6423" s="88"/>
      <c r="H6423" s="76"/>
      <c r="I6423" s="76"/>
      <c r="M6423" s="76"/>
    </row>
    <row r="6424" spans="1:13" x14ac:dyDescent="0.5">
      <c r="A6424" s="88"/>
      <c r="H6424" s="91"/>
      <c r="I6424" s="76"/>
      <c r="M6424" s="91"/>
    </row>
    <row r="6425" spans="1:13" x14ac:dyDescent="0.5">
      <c r="A6425" s="88"/>
      <c r="H6425" s="76"/>
      <c r="I6425" s="76"/>
      <c r="M6425" s="76"/>
    </row>
    <row r="6426" spans="1:13" x14ac:dyDescent="0.5">
      <c r="A6426" s="88"/>
      <c r="H6426" s="91"/>
      <c r="I6426" s="76"/>
      <c r="M6426" s="91"/>
    </row>
    <row r="6427" spans="1:13" x14ac:dyDescent="0.5">
      <c r="A6427" s="88"/>
      <c r="H6427" s="76"/>
      <c r="I6427" s="76"/>
      <c r="M6427" s="76"/>
    </row>
    <row r="6428" spans="1:13" x14ac:dyDescent="0.5">
      <c r="A6428" s="88"/>
      <c r="H6428" s="91"/>
      <c r="I6428" s="76"/>
      <c r="M6428" s="91"/>
    </row>
    <row r="6429" spans="1:13" x14ac:dyDescent="0.5">
      <c r="A6429" s="88"/>
      <c r="H6429" s="76"/>
      <c r="I6429" s="76"/>
      <c r="M6429" s="76"/>
    </row>
    <row r="6430" spans="1:13" x14ac:dyDescent="0.5">
      <c r="A6430" s="88"/>
      <c r="H6430" s="91"/>
      <c r="I6430" s="76"/>
      <c r="M6430" s="91"/>
    </row>
    <row r="6431" spans="1:13" x14ac:dyDescent="0.5">
      <c r="A6431" s="88"/>
      <c r="H6431" s="91"/>
      <c r="I6431" s="76"/>
      <c r="M6431" s="91"/>
    </row>
    <row r="6432" spans="1:13" x14ac:dyDescent="0.5">
      <c r="A6432" s="88"/>
      <c r="H6432" s="91"/>
      <c r="I6432" s="76"/>
      <c r="M6432" s="91"/>
    </row>
    <row r="6433" spans="1:13" x14ac:dyDescent="0.5">
      <c r="A6433" s="88"/>
      <c r="H6433" s="76"/>
      <c r="I6433" s="76"/>
      <c r="M6433" s="76"/>
    </row>
    <row r="6434" spans="1:13" x14ac:dyDescent="0.5">
      <c r="A6434" s="88"/>
      <c r="H6434" s="76"/>
      <c r="I6434" s="76"/>
      <c r="M6434" s="76"/>
    </row>
    <row r="6435" spans="1:13" x14ac:dyDescent="0.5">
      <c r="A6435" s="88"/>
      <c r="H6435" s="91"/>
      <c r="I6435" s="76"/>
      <c r="M6435" s="91"/>
    </row>
    <row r="6436" spans="1:13" x14ac:dyDescent="0.5">
      <c r="A6436" s="88"/>
      <c r="H6436" s="91"/>
      <c r="I6436" s="76"/>
      <c r="M6436" s="91"/>
    </row>
    <row r="6437" spans="1:13" x14ac:dyDescent="0.5">
      <c r="A6437" s="88"/>
      <c r="H6437" s="91"/>
      <c r="I6437" s="76"/>
      <c r="M6437" s="91"/>
    </row>
    <row r="6438" spans="1:13" x14ac:dyDescent="0.5">
      <c r="A6438" s="88"/>
      <c r="H6438" s="91"/>
      <c r="I6438" s="76"/>
      <c r="M6438" s="91"/>
    </row>
    <row r="6439" spans="1:13" x14ac:dyDescent="0.5">
      <c r="A6439" s="88"/>
      <c r="H6439" s="76"/>
      <c r="I6439" s="76"/>
      <c r="M6439" s="76"/>
    </row>
    <row r="6440" spans="1:13" x14ac:dyDescent="0.5">
      <c r="A6440" s="88"/>
      <c r="H6440" s="76"/>
      <c r="I6440" s="76"/>
      <c r="M6440" s="76"/>
    </row>
    <row r="6441" spans="1:13" x14ac:dyDescent="0.5">
      <c r="A6441" s="88"/>
      <c r="H6441" s="76"/>
      <c r="I6441" s="76"/>
      <c r="M6441" s="76"/>
    </row>
    <row r="6442" spans="1:13" x14ac:dyDescent="0.5">
      <c r="A6442" s="88"/>
      <c r="H6442" s="91"/>
      <c r="I6442" s="76"/>
      <c r="M6442" s="91"/>
    </row>
    <row r="6443" spans="1:13" x14ac:dyDescent="0.5">
      <c r="A6443" s="88"/>
      <c r="H6443" s="76"/>
      <c r="I6443" s="76"/>
      <c r="M6443" s="76"/>
    </row>
    <row r="6444" spans="1:13" x14ac:dyDescent="0.5">
      <c r="A6444" s="88"/>
      <c r="H6444" s="91"/>
      <c r="I6444" s="76"/>
      <c r="M6444" s="91"/>
    </row>
    <row r="6445" spans="1:13" x14ac:dyDescent="0.5">
      <c r="A6445" s="88"/>
      <c r="H6445" s="91"/>
      <c r="I6445" s="76"/>
      <c r="M6445" s="91"/>
    </row>
    <row r="6446" spans="1:13" x14ac:dyDescent="0.5">
      <c r="A6446" s="88"/>
      <c r="H6446" s="91"/>
      <c r="I6446" s="76"/>
      <c r="M6446" s="91"/>
    </row>
    <row r="6447" spans="1:13" x14ac:dyDescent="0.5">
      <c r="A6447" s="88"/>
      <c r="H6447" s="76"/>
      <c r="I6447" s="76"/>
      <c r="M6447" s="76"/>
    </row>
    <row r="6448" spans="1:13" x14ac:dyDescent="0.5">
      <c r="A6448" s="88"/>
      <c r="H6448" s="91"/>
      <c r="I6448" s="76"/>
      <c r="M6448" s="91"/>
    </row>
    <row r="6449" spans="1:13" x14ac:dyDescent="0.5">
      <c r="A6449" s="88"/>
      <c r="H6449" s="76"/>
      <c r="I6449" s="76"/>
      <c r="M6449" s="76"/>
    </row>
    <row r="6450" spans="1:13" x14ac:dyDescent="0.5">
      <c r="A6450" s="88"/>
      <c r="H6450" s="76"/>
      <c r="I6450" s="76"/>
      <c r="M6450" s="76"/>
    </row>
    <row r="6451" spans="1:13" x14ac:dyDescent="0.5">
      <c r="A6451" s="88"/>
      <c r="H6451" s="91"/>
      <c r="I6451" s="76"/>
      <c r="M6451" s="91"/>
    </row>
    <row r="6452" spans="1:13" x14ac:dyDescent="0.5">
      <c r="A6452" s="88"/>
      <c r="H6452" s="91"/>
      <c r="I6452" s="76"/>
      <c r="M6452" s="91"/>
    </row>
    <row r="6453" spans="1:13" x14ac:dyDescent="0.5">
      <c r="A6453" s="88"/>
      <c r="H6453" s="91"/>
      <c r="I6453" s="76"/>
      <c r="M6453" s="91"/>
    </row>
    <row r="6454" spans="1:13" x14ac:dyDescent="0.5">
      <c r="A6454" s="88"/>
      <c r="H6454" s="76"/>
      <c r="I6454" s="76"/>
      <c r="M6454" s="76"/>
    </row>
    <row r="6455" spans="1:13" x14ac:dyDescent="0.5">
      <c r="A6455" s="88"/>
      <c r="H6455" s="76"/>
      <c r="I6455" s="76"/>
      <c r="M6455" s="76"/>
    </row>
    <row r="6456" spans="1:13" x14ac:dyDescent="0.5">
      <c r="A6456" s="88"/>
      <c r="H6456" s="76"/>
      <c r="I6456" s="76"/>
      <c r="M6456" s="76"/>
    </row>
    <row r="6457" spans="1:13" x14ac:dyDescent="0.5">
      <c r="A6457" s="88"/>
      <c r="H6457" s="76"/>
      <c r="I6457" s="76"/>
      <c r="M6457" s="76"/>
    </row>
    <row r="6458" spans="1:13" x14ac:dyDescent="0.5">
      <c r="A6458" s="88"/>
      <c r="H6458" s="91"/>
      <c r="I6458" s="76"/>
      <c r="M6458" s="91"/>
    </row>
    <row r="6459" spans="1:13" x14ac:dyDescent="0.5">
      <c r="A6459" s="88"/>
      <c r="H6459" s="76"/>
      <c r="I6459" s="76"/>
      <c r="M6459" s="76"/>
    </row>
    <row r="6460" spans="1:13" x14ac:dyDescent="0.5">
      <c r="A6460" s="88"/>
      <c r="H6460" s="76"/>
      <c r="I6460" s="76"/>
      <c r="M6460" s="76"/>
    </row>
    <row r="6461" spans="1:13" x14ac:dyDescent="0.5">
      <c r="A6461" s="88"/>
      <c r="H6461" s="91"/>
      <c r="I6461" s="76"/>
      <c r="M6461" s="91"/>
    </row>
    <row r="6462" spans="1:13" x14ac:dyDescent="0.5">
      <c r="A6462" s="88"/>
      <c r="H6462" s="76"/>
      <c r="I6462" s="76"/>
      <c r="M6462" s="76"/>
    </row>
    <row r="6463" spans="1:13" x14ac:dyDescent="0.5">
      <c r="A6463" s="88"/>
      <c r="H6463" s="91"/>
      <c r="I6463" s="76"/>
      <c r="M6463" s="91"/>
    </row>
    <row r="6464" spans="1:13" x14ac:dyDescent="0.5">
      <c r="A6464" s="88"/>
      <c r="H6464" s="91"/>
      <c r="I6464" s="76"/>
      <c r="M6464" s="91"/>
    </row>
    <row r="6465" spans="1:13" x14ac:dyDescent="0.5">
      <c r="A6465" s="88"/>
      <c r="H6465" s="91"/>
      <c r="I6465" s="76"/>
      <c r="M6465" s="91"/>
    </row>
    <row r="6466" spans="1:13" x14ac:dyDescent="0.5">
      <c r="A6466" s="88"/>
      <c r="H6466" s="91"/>
      <c r="I6466" s="76"/>
      <c r="M6466" s="91"/>
    </row>
    <row r="6467" spans="1:13" x14ac:dyDescent="0.5">
      <c r="A6467" s="88"/>
      <c r="H6467" s="91"/>
      <c r="I6467" s="76"/>
      <c r="M6467" s="91"/>
    </row>
    <row r="6468" spans="1:13" x14ac:dyDescent="0.5">
      <c r="A6468" s="88"/>
      <c r="H6468" s="91"/>
      <c r="I6468" s="76"/>
      <c r="M6468" s="91"/>
    </row>
    <row r="6469" spans="1:13" x14ac:dyDescent="0.5">
      <c r="A6469" s="88"/>
      <c r="H6469" s="76"/>
      <c r="I6469" s="76"/>
      <c r="M6469" s="76"/>
    </row>
    <row r="6470" spans="1:13" x14ac:dyDescent="0.5">
      <c r="A6470" s="88"/>
      <c r="H6470" s="76"/>
      <c r="I6470" s="76"/>
      <c r="M6470" s="76"/>
    </row>
    <row r="6471" spans="1:13" x14ac:dyDescent="0.5">
      <c r="A6471" s="88"/>
      <c r="H6471" s="91"/>
      <c r="I6471" s="76"/>
      <c r="M6471" s="91"/>
    </row>
    <row r="6472" spans="1:13" x14ac:dyDescent="0.5">
      <c r="A6472" s="88"/>
      <c r="H6472" s="76"/>
      <c r="I6472" s="76"/>
      <c r="M6472" s="76"/>
    </row>
    <row r="6473" spans="1:13" x14ac:dyDescent="0.5">
      <c r="A6473" s="88"/>
      <c r="H6473" s="76"/>
      <c r="I6473" s="76"/>
      <c r="M6473" s="76"/>
    </row>
    <row r="6474" spans="1:13" x14ac:dyDescent="0.5">
      <c r="A6474" s="88"/>
      <c r="H6474" s="91"/>
      <c r="I6474" s="76"/>
      <c r="M6474" s="91"/>
    </row>
    <row r="6475" spans="1:13" x14ac:dyDescent="0.5">
      <c r="A6475" s="88"/>
      <c r="H6475" s="91"/>
      <c r="I6475" s="76"/>
      <c r="M6475" s="91"/>
    </row>
    <row r="6476" spans="1:13" x14ac:dyDescent="0.5">
      <c r="A6476" s="88"/>
      <c r="H6476" s="76"/>
      <c r="I6476" s="76"/>
      <c r="M6476" s="76"/>
    </row>
    <row r="6477" spans="1:13" x14ac:dyDescent="0.5">
      <c r="A6477" s="88"/>
      <c r="H6477" s="76"/>
      <c r="I6477" s="76"/>
      <c r="M6477" s="76"/>
    </row>
    <row r="6478" spans="1:13" x14ac:dyDescent="0.5">
      <c r="A6478" s="88"/>
      <c r="H6478" s="76"/>
      <c r="I6478" s="76"/>
      <c r="M6478" s="76"/>
    </row>
    <row r="6479" spans="1:13" x14ac:dyDescent="0.5">
      <c r="A6479" s="88"/>
      <c r="H6479" s="91"/>
      <c r="I6479" s="76"/>
      <c r="M6479" s="91"/>
    </row>
    <row r="6480" spans="1:13" x14ac:dyDescent="0.5">
      <c r="A6480" s="88"/>
      <c r="H6480" s="91"/>
      <c r="I6480" s="76"/>
      <c r="M6480" s="91"/>
    </row>
    <row r="6481" spans="1:13" x14ac:dyDescent="0.5">
      <c r="A6481" s="88"/>
      <c r="H6481" s="76"/>
      <c r="I6481" s="76"/>
      <c r="M6481" s="76"/>
    </row>
    <row r="6482" spans="1:13" x14ac:dyDescent="0.5">
      <c r="A6482" s="88"/>
      <c r="H6482" s="76"/>
      <c r="I6482" s="76"/>
      <c r="M6482" s="76"/>
    </row>
    <row r="6483" spans="1:13" x14ac:dyDescent="0.5">
      <c r="A6483" s="88"/>
      <c r="H6483" s="91"/>
      <c r="I6483" s="76"/>
      <c r="M6483" s="91"/>
    </row>
    <row r="6484" spans="1:13" x14ac:dyDescent="0.5">
      <c r="A6484" s="88"/>
      <c r="H6484" s="91"/>
      <c r="I6484" s="76"/>
      <c r="M6484" s="91"/>
    </row>
    <row r="6485" spans="1:13" x14ac:dyDescent="0.5">
      <c r="A6485" s="88"/>
      <c r="H6485" s="76"/>
      <c r="I6485" s="76"/>
      <c r="M6485" s="76"/>
    </row>
    <row r="6486" spans="1:13" x14ac:dyDescent="0.5">
      <c r="A6486" s="88"/>
      <c r="H6486" s="91"/>
      <c r="I6486" s="76"/>
      <c r="M6486" s="91"/>
    </row>
    <row r="6487" spans="1:13" x14ac:dyDescent="0.5">
      <c r="A6487" s="88"/>
      <c r="H6487" s="76"/>
      <c r="I6487" s="76"/>
      <c r="M6487" s="76"/>
    </row>
    <row r="6488" spans="1:13" x14ac:dyDescent="0.5">
      <c r="A6488" s="88"/>
      <c r="H6488" s="91"/>
      <c r="I6488" s="76"/>
      <c r="M6488" s="91"/>
    </row>
    <row r="6489" spans="1:13" x14ac:dyDescent="0.5">
      <c r="A6489" s="88"/>
      <c r="H6489" s="91"/>
      <c r="I6489" s="76"/>
      <c r="M6489" s="76"/>
    </row>
    <row r="6490" spans="1:13" x14ac:dyDescent="0.5">
      <c r="A6490" s="88"/>
      <c r="H6490" s="91"/>
      <c r="I6490" s="76"/>
      <c r="M6490" s="91"/>
    </row>
    <row r="6491" spans="1:13" x14ac:dyDescent="0.5">
      <c r="A6491" s="88"/>
      <c r="H6491" s="91"/>
      <c r="I6491" s="76"/>
      <c r="M6491" s="91"/>
    </row>
    <row r="6492" spans="1:13" x14ac:dyDescent="0.5">
      <c r="A6492" s="88"/>
      <c r="H6492" s="91"/>
      <c r="I6492" s="76"/>
      <c r="M6492" s="91"/>
    </row>
    <row r="6493" spans="1:13" x14ac:dyDescent="0.5">
      <c r="A6493" s="88"/>
      <c r="H6493" s="76"/>
      <c r="I6493" s="76"/>
      <c r="M6493" s="76"/>
    </row>
    <row r="6494" spans="1:13" x14ac:dyDescent="0.5">
      <c r="A6494" s="88"/>
      <c r="H6494" s="76"/>
      <c r="I6494" s="76"/>
      <c r="M6494" s="76"/>
    </row>
    <row r="6495" spans="1:13" x14ac:dyDescent="0.5">
      <c r="A6495" s="88"/>
      <c r="H6495" s="76"/>
      <c r="I6495" s="76"/>
      <c r="M6495" s="76"/>
    </row>
    <row r="6496" spans="1:13" x14ac:dyDescent="0.5">
      <c r="A6496" s="88"/>
      <c r="H6496" s="76"/>
      <c r="I6496" s="76"/>
      <c r="M6496" s="76"/>
    </row>
    <row r="6497" spans="1:13" x14ac:dyDescent="0.5">
      <c r="A6497" s="88"/>
      <c r="H6497" s="76"/>
      <c r="I6497" s="76"/>
      <c r="M6497" s="76"/>
    </row>
    <row r="6498" spans="1:13" x14ac:dyDescent="0.5">
      <c r="A6498" s="88"/>
      <c r="H6498" s="76"/>
      <c r="I6498" s="76"/>
      <c r="M6498" s="76"/>
    </row>
    <row r="6499" spans="1:13" x14ac:dyDescent="0.5">
      <c r="A6499" s="88"/>
      <c r="H6499" s="91"/>
      <c r="I6499" s="76"/>
      <c r="M6499" s="91"/>
    </row>
    <row r="6500" spans="1:13" x14ac:dyDescent="0.5">
      <c r="A6500" s="88"/>
      <c r="H6500" s="91"/>
      <c r="I6500" s="76"/>
      <c r="M6500" s="91"/>
    </row>
    <row r="6501" spans="1:13" x14ac:dyDescent="0.5">
      <c r="A6501" s="88"/>
      <c r="H6501" s="76"/>
      <c r="I6501" s="76"/>
      <c r="M6501" s="76"/>
    </row>
    <row r="6502" spans="1:13" x14ac:dyDescent="0.5">
      <c r="A6502" s="88"/>
      <c r="H6502" s="76"/>
      <c r="I6502" s="76"/>
      <c r="M6502" s="76"/>
    </row>
    <row r="6503" spans="1:13" x14ac:dyDescent="0.5">
      <c r="A6503" s="88"/>
      <c r="H6503" s="91"/>
      <c r="I6503" s="76"/>
      <c r="M6503" s="91"/>
    </row>
    <row r="6504" spans="1:13" x14ac:dyDescent="0.5">
      <c r="A6504" s="88"/>
      <c r="H6504" s="91"/>
      <c r="I6504" s="76"/>
      <c r="M6504" s="91"/>
    </row>
    <row r="6505" spans="1:13" x14ac:dyDescent="0.5">
      <c r="A6505" s="88"/>
      <c r="H6505" s="91"/>
      <c r="I6505" s="76"/>
      <c r="M6505" s="91"/>
    </row>
    <row r="6506" spans="1:13" x14ac:dyDescent="0.5">
      <c r="A6506" s="88"/>
      <c r="H6506" s="76"/>
      <c r="I6506" s="76"/>
      <c r="M6506" s="76"/>
    </row>
    <row r="6507" spans="1:13" x14ac:dyDescent="0.5">
      <c r="A6507" s="88"/>
      <c r="H6507" s="91"/>
      <c r="I6507" s="76"/>
      <c r="M6507" s="91"/>
    </row>
    <row r="6508" spans="1:13" x14ac:dyDescent="0.5">
      <c r="A6508" s="88"/>
      <c r="H6508" s="91"/>
      <c r="I6508" s="76"/>
      <c r="M6508" s="91"/>
    </row>
    <row r="6509" spans="1:13" x14ac:dyDescent="0.5">
      <c r="A6509" s="88"/>
      <c r="H6509" s="76"/>
      <c r="I6509" s="76"/>
      <c r="M6509" s="76"/>
    </row>
    <row r="6510" spans="1:13" x14ac:dyDescent="0.5">
      <c r="A6510" s="88"/>
      <c r="H6510" s="76"/>
      <c r="I6510" s="76"/>
      <c r="M6510" s="76"/>
    </row>
    <row r="6511" spans="1:13" x14ac:dyDescent="0.5">
      <c r="A6511" s="88"/>
      <c r="H6511" s="76"/>
      <c r="I6511" s="76"/>
      <c r="M6511" s="76"/>
    </row>
    <row r="6512" spans="1:13" x14ac:dyDescent="0.5">
      <c r="A6512" s="88"/>
      <c r="H6512" s="76"/>
      <c r="I6512" s="76"/>
      <c r="M6512" s="76"/>
    </row>
    <row r="6513" spans="1:13" x14ac:dyDescent="0.5">
      <c r="A6513" s="88"/>
      <c r="H6513" s="91"/>
      <c r="I6513" s="76"/>
      <c r="M6513" s="91"/>
    </row>
    <row r="6514" spans="1:13" x14ac:dyDescent="0.5">
      <c r="A6514" s="88"/>
      <c r="H6514" s="91"/>
      <c r="I6514" s="76"/>
      <c r="M6514" s="91"/>
    </row>
    <row r="6515" spans="1:13" x14ac:dyDescent="0.5">
      <c r="A6515" s="88"/>
      <c r="H6515" s="76"/>
      <c r="I6515" s="76"/>
      <c r="M6515" s="76"/>
    </row>
    <row r="6516" spans="1:13" x14ac:dyDescent="0.5">
      <c r="A6516" s="88"/>
      <c r="H6516" s="76"/>
      <c r="I6516" s="76"/>
      <c r="M6516" s="76"/>
    </row>
    <row r="6517" spans="1:13" x14ac:dyDescent="0.5">
      <c r="A6517" s="88"/>
      <c r="H6517" s="76"/>
      <c r="I6517" s="76"/>
      <c r="M6517" s="76"/>
    </row>
    <row r="6518" spans="1:13" x14ac:dyDescent="0.5">
      <c r="A6518" s="88"/>
      <c r="H6518" s="76"/>
      <c r="I6518" s="76"/>
      <c r="M6518" s="76"/>
    </row>
    <row r="6519" spans="1:13" x14ac:dyDescent="0.5">
      <c r="A6519" s="88"/>
      <c r="H6519" s="76"/>
      <c r="I6519" s="76"/>
      <c r="M6519" s="76"/>
    </row>
    <row r="6520" spans="1:13" x14ac:dyDescent="0.5">
      <c r="A6520" s="88"/>
      <c r="H6520" s="91"/>
      <c r="I6520" s="76"/>
      <c r="M6520" s="91"/>
    </row>
    <row r="6521" spans="1:13" x14ac:dyDescent="0.5">
      <c r="A6521" s="88"/>
      <c r="H6521" s="76"/>
      <c r="I6521" s="76"/>
      <c r="M6521" s="76"/>
    </row>
    <row r="6522" spans="1:13" x14ac:dyDescent="0.5">
      <c r="A6522" s="88"/>
      <c r="H6522" s="91"/>
      <c r="I6522" s="76"/>
      <c r="M6522" s="91"/>
    </row>
    <row r="6523" spans="1:13" x14ac:dyDescent="0.5">
      <c r="A6523" s="88"/>
      <c r="H6523" s="76"/>
      <c r="I6523" s="76"/>
      <c r="M6523" s="76"/>
    </row>
    <row r="6524" spans="1:13" x14ac:dyDescent="0.5">
      <c r="A6524" s="88"/>
      <c r="H6524" s="76"/>
      <c r="I6524" s="76"/>
      <c r="M6524" s="76"/>
    </row>
    <row r="6525" spans="1:13" x14ac:dyDescent="0.5">
      <c r="A6525" s="88"/>
      <c r="H6525" s="91"/>
      <c r="I6525" s="76"/>
      <c r="M6525" s="91"/>
    </row>
    <row r="6526" spans="1:13" x14ac:dyDescent="0.5">
      <c r="A6526" s="88"/>
      <c r="H6526" s="76"/>
      <c r="I6526" s="76"/>
      <c r="M6526" s="76"/>
    </row>
    <row r="6527" spans="1:13" x14ac:dyDescent="0.5">
      <c r="A6527" s="88"/>
      <c r="H6527" s="76"/>
      <c r="I6527" s="76"/>
      <c r="M6527" s="76"/>
    </row>
    <row r="6528" spans="1:13" x14ac:dyDescent="0.5">
      <c r="A6528" s="88"/>
      <c r="H6528" s="91"/>
      <c r="I6528" s="76"/>
      <c r="M6528" s="91"/>
    </row>
    <row r="6529" spans="1:13" x14ac:dyDescent="0.5">
      <c r="A6529" s="88"/>
      <c r="H6529" s="76"/>
      <c r="I6529" s="76"/>
      <c r="M6529" s="76"/>
    </row>
    <row r="6530" spans="1:13" x14ac:dyDescent="0.5">
      <c r="A6530" s="88"/>
      <c r="H6530" s="91"/>
      <c r="I6530" s="76"/>
      <c r="M6530" s="91"/>
    </row>
    <row r="6531" spans="1:13" x14ac:dyDescent="0.5">
      <c r="A6531" s="88"/>
      <c r="H6531" s="76"/>
      <c r="I6531" s="76"/>
      <c r="M6531" s="76"/>
    </row>
    <row r="6532" spans="1:13" x14ac:dyDescent="0.5">
      <c r="A6532" s="88"/>
      <c r="H6532" s="76"/>
      <c r="I6532" s="76"/>
      <c r="M6532" s="76"/>
    </row>
    <row r="6533" spans="1:13" x14ac:dyDescent="0.5">
      <c r="A6533" s="88"/>
      <c r="H6533" s="91"/>
      <c r="I6533" s="76"/>
      <c r="M6533" s="91"/>
    </row>
    <row r="6534" spans="1:13" x14ac:dyDescent="0.5">
      <c r="A6534" s="88"/>
      <c r="H6534" s="91"/>
      <c r="I6534" s="76"/>
      <c r="M6534" s="91"/>
    </row>
    <row r="6535" spans="1:13" x14ac:dyDescent="0.5">
      <c r="A6535" s="88"/>
      <c r="H6535" s="76"/>
      <c r="I6535" s="76"/>
      <c r="M6535" s="76"/>
    </row>
    <row r="6536" spans="1:13" x14ac:dyDescent="0.5">
      <c r="A6536" s="88"/>
      <c r="H6536" s="76"/>
      <c r="I6536" s="76"/>
      <c r="M6536" s="76"/>
    </row>
    <row r="6537" spans="1:13" x14ac:dyDescent="0.5">
      <c r="A6537" s="88"/>
      <c r="H6537" s="91"/>
      <c r="I6537" s="76"/>
      <c r="M6537" s="91"/>
    </row>
    <row r="6538" spans="1:13" x14ac:dyDescent="0.5">
      <c r="A6538" s="88"/>
      <c r="H6538" s="76"/>
      <c r="I6538" s="76"/>
      <c r="M6538" s="76"/>
    </row>
    <row r="6539" spans="1:13" x14ac:dyDescent="0.5">
      <c r="A6539" s="88"/>
      <c r="H6539" s="91"/>
      <c r="I6539" s="76"/>
      <c r="M6539" s="91"/>
    </row>
    <row r="6540" spans="1:13" x14ac:dyDescent="0.5">
      <c r="A6540" s="88"/>
      <c r="H6540" s="76"/>
      <c r="I6540" s="76"/>
      <c r="M6540" s="76"/>
    </row>
    <row r="6541" spans="1:13" x14ac:dyDescent="0.5">
      <c r="A6541" s="88"/>
      <c r="H6541" s="91"/>
      <c r="I6541" s="76"/>
      <c r="M6541" s="91"/>
    </row>
    <row r="6542" spans="1:13" x14ac:dyDescent="0.5">
      <c r="A6542" s="88"/>
      <c r="H6542" s="91"/>
      <c r="I6542" s="76"/>
      <c r="M6542" s="91"/>
    </row>
    <row r="6543" spans="1:13" x14ac:dyDescent="0.5">
      <c r="A6543" s="88"/>
      <c r="H6543" s="76"/>
      <c r="I6543" s="76"/>
      <c r="M6543" s="76"/>
    </row>
    <row r="6544" spans="1:13" x14ac:dyDescent="0.5">
      <c r="A6544" s="88"/>
      <c r="H6544" s="76"/>
      <c r="I6544" s="76"/>
      <c r="M6544" s="76"/>
    </row>
    <row r="6545" spans="1:13" x14ac:dyDescent="0.5">
      <c r="A6545" s="88"/>
      <c r="H6545" s="76"/>
      <c r="I6545" s="76"/>
      <c r="M6545" s="76"/>
    </row>
    <row r="6546" spans="1:13" x14ac:dyDescent="0.5">
      <c r="A6546" s="88"/>
      <c r="H6546" s="76"/>
      <c r="I6546" s="76"/>
      <c r="M6546" s="76"/>
    </row>
    <row r="6547" spans="1:13" x14ac:dyDescent="0.5">
      <c r="A6547" s="88"/>
      <c r="H6547" s="76"/>
      <c r="I6547" s="76"/>
      <c r="M6547" s="76"/>
    </row>
    <row r="6548" spans="1:13" x14ac:dyDescent="0.5">
      <c r="A6548" s="88"/>
      <c r="H6548" s="76"/>
      <c r="I6548" s="76"/>
      <c r="M6548" s="76"/>
    </row>
    <row r="6549" spans="1:13" x14ac:dyDescent="0.5">
      <c r="A6549" s="88"/>
      <c r="H6549" s="91"/>
      <c r="I6549" s="76"/>
      <c r="M6549" s="91"/>
    </row>
    <row r="6550" spans="1:13" x14ac:dyDescent="0.5">
      <c r="A6550" s="88"/>
      <c r="H6550" s="91"/>
      <c r="I6550" s="76"/>
      <c r="M6550" s="91"/>
    </row>
    <row r="6551" spans="1:13" x14ac:dyDescent="0.5">
      <c r="A6551" s="88"/>
      <c r="H6551" s="91"/>
      <c r="I6551" s="76"/>
      <c r="M6551" s="91"/>
    </row>
    <row r="6552" spans="1:13" x14ac:dyDescent="0.5">
      <c r="A6552" s="76"/>
      <c r="H6552" s="76"/>
      <c r="I6552" s="76"/>
      <c r="M6552" s="87"/>
    </row>
    <row r="6553" spans="1:13" x14ac:dyDescent="0.5">
      <c r="A6553" s="88"/>
      <c r="H6553" s="91"/>
      <c r="I6553" s="76"/>
      <c r="M6553" s="91"/>
    </row>
    <row r="6554" spans="1:13" x14ac:dyDescent="0.5">
      <c r="A6554" s="88"/>
      <c r="H6554" s="91"/>
      <c r="I6554" s="76"/>
      <c r="M6554" s="91"/>
    </row>
    <row r="6555" spans="1:13" x14ac:dyDescent="0.5">
      <c r="A6555" s="88"/>
      <c r="H6555" s="76"/>
      <c r="I6555" s="76"/>
      <c r="M6555" s="76"/>
    </row>
    <row r="6556" spans="1:13" x14ac:dyDescent="0.5">
      <c r="A6556" s="88"/>
      <c r="H6556" s="91"/>
      <c r="I6556" s="76"/>
      <c r="M6556" s="91"/>
    </row>
    <row r="6557" spans="1:13" x14ac:dyDescent="0.5">
      <c r="A6557" s="88"/>
      <c r="H6557" s="76"/>
      <c r="I6557" s="76"/>
      <c r="M6557" s="76"/>
    </row>
    <row r="6558" spans="1:13" x14ac:dyDescent="0.5">
      <c r="A6558" s="88"/>
      <c r="H6558" s="91"/>
      <c r="I6558" s="76"/>
      <c r="M6558" s="91"/>
    </row>
    <row r="6559" spans="1:13" x14ac:dyDescent="0.5">
      <c r="A6559" s="88"/>
      <c r="H6559" s="91"/>
      <c r="I6559" s="76"/>
      <c r="M6559" s="91"/>
    </row>
    <row r="6560" spans="1:13" x14ac:dyDescent="0.5">
      <c r="A6560" s="88"/>
      <c r="H6560" s="91"/>
      <c r="I6560" s="76"/>
      <c r="M6560" s="91"/>
    </row>
    <row r="6561" spans="1:13" x14ac:dyDescent="0.5">
      <c r="A6561" s="88"/>
      <c r="H6561" s="76"/>
      <c r="I6561" s="76"/>
      <c r="M6561" s="76"/>
    </row>
    <row r="6562" spans="1:13" x14ac:dyDescent="0.5">
      <c r="A6562" s="88"/>
      <c r="H6562" s="91"/>
      <c r="I6562" s="76"/>
      <c r="M6562" s="91"/>
    </row>
    <row r="6563" spans="1:13" x14ac:dyDescent="0.5">
      <c r="A6563" s="88"/>
      <c r="H6563" s="76"/>
      <c r="I6563" s="76"/>
      <c r="M6563" s="76"/>
    </row>
    <row r="6564" spans="1:13" x14ac:dyDescent="0.5">
      <c r="A6564" s="88"/>
      <c r="H6564" s="76"/>
      <c r="I6564" s="76"/>
      <c r="M6564" s="76"/>
    </row>
    <row r="6565" spans="1:13" x14ac:dyDescent="0.5">
      <c r="A6565" s="88"/>
      <c r="H6565" s="91"/>
      <c r="I6565" s="76"/>
      <c r="M6565" s="91"/>
    </row>
    <row r="6566" spans="1:13" x14ac:dyDescent="0.5">
      <c r="A6566" s="88"/>
      <c r="H6566" s="91"/>
      <c r="I6566" s="76"/>
      <c r="M6566" s="91"/>
    </row>
    <row r="6567" spans="1:13" x14ac:dyDescent="0.5">
      <c r="A6567" s="88"/>
      <c r="H6567" s="91"/>
      <c r="I6567" s="76"/>
      <c r="M6567" s="91"/>
    </row>
    <row r="6568" spans="1:13" x14ac:dyDescent="0.5">
      <c r="A6568" s="88"/>
      <c r="H6568" s="91"/>
      <c r="I6568" s="76"/>
      <c r="M6568" s="91"/>
    </row>
    <row r="6569" spans="1:13" x14ac:dyDescent="0.5">
      <c r="A6569" s="88"/>
      <c r="H6569" s="76"/>
      <c r="I6569" s="76"/>
      <c r="M6569" s="76"/>
    </row>
    <row r="6570" spans="1:13" x14ac:dyDescent="0.5">
      <c r="A6570" s="88"/>
      <c r="H6570" s="76"/>
      <c r="I6570" s="76"/>
      <c r="M6570" s="76"/>
    </row>
    <row r="6571" spans="1:13" x14ac:dyDescent="0.5">
      <c r="A6571" s="88"/>
      <c r="H6571" s="76"/>
      <c r="I6571" s="76"/>
      <c r="M6571" s="76"/>
    </row>
    <row r="6572" spans="1:13" x14ac:dyDescent="0.5">
      <c r="A6572" s="76"/>
      <c r="H6572" s="76"/>
      <c r="I6572" s="76"/>
      <c r="M6572" s="87"/>
    </row>
    <row r="6573" spans="1:13" x14ac:dyDescent="0.5">
      <c r="A6573" s="88"/>
      <c r="H6573" s="91"/>
      <c r="I6573" s="76"/>
      <c r="M6573" s="91"/>
    </row>
    <row r="6574" spans="1:13" x14ac:dyDescent="0.5">
      <c r="A6574" s="88"/>
      <c r="H6574" s="76"/>
      <c r="I6574" s="76"/>
      <c r="M6574" s="76"/>
    </row>
    <row r="6575" spans="1:13" x14ac:dyDescent="0.5">
      <c r="A6575" s="88"/>
      <c r="H6575" s="91"/>
      <c r="I6575" s="76"/>
      <c r="M6575" s="91"/>
    </row>
    <row r="6576" spans="1:13" x14ac:dyDescent="0.5">
      <c r="A6576" s="88"/>
      <c r="H6576" s="91"/>
      <c r="I6576" s="76"/>
      <c r="M6576" s="91"/>
    </row>
    <row r="6577" spans="1:13" x14ac:dyDescent="0.5">
      <c r="A6577" s="88"/>
      <c r="H6577" s="76"/>
      <c r="I6577" s="76"/>
      <c r="M6577" s="76"/>
    </row>
    <row r="6578" spans="1:13" x14ac:dyDescent="0.5">
      <c r="A6578" s="88"/>
      <c r="H6578" s="91"/>
      <c r="I6578" s="76"/>
      <c r="M6578" s="91"/>
    </row>
    <row r="6579" spans="1:13" x14ac:dyDescent="0.5">
      <c r="A6579" s="88"/>
      <c r="H6579" s="76"/>
      <c r="I6579" s="76"/>
      <c r="M6579" s="76"/>
    </row>
    <row r="6580" spans="1:13" x14ac:dyDescent="0.5">
      <c r="A6580" s="88"/>
      <c r="H6580" s="91"/>
      <c r="I6580" s="76"/>
      <c r="M6580" s="91"/>
    </row>
    <row r="6581" spans="1:13" x14ac:dyDescent="0.5">
      <c r="A6581" s="88"/>
      <c r="H6581" s="76"/>
      <c r="I6581" s="76"/>
      <c r="M6581" s="76"/>
    </row>
    <row r="6582" spans="1:13" x14ac:dyDescent="0.5">
      <c r="A6582" s="88"/>
      <c r="H6582" s="91"/>
      <c r="I6582" s="76"/>
      <c r="M6582" s="91"/>
    </row>
    <row r="6583" spans="1:13" x14ac:dyDescent="0.5">
      <c r="A6583" s="88"/>
      <c r="H6583" s="76"/>
      <c r="I6583" s="76"/>
      <c r="M6583" s="76"/>
    </row>
    <row r="6584" spans="1:13" x14ac:dyDescent="0.5">
      <c r="A6584" s="88"/>
      <c r="H6584" s="91"/>
      <c r="I6584" s="76"/>
      <c r="M6584" s="91"/>
    </row>
    <row r="6585" spans="1:13" x14ac:dyDescent="0.5">
      <c r="A6585" s="88"/>
      <c r="H6585" s="76"/>
      <c r="I6585" s="76"/>
      <c r="M6585" s="76"/>
    </row>
    <row r="6586" spans="1:13" x14ac:dyDescent="0.5">
      <c r="A6586" s="88"/>
      <c r="H6586" s="76"/>
      <c r="I6586" s="76"/>
      <c r="M6586" s="76"/>
    </row>
    <row r="6587" spans="1:13" x14ac:dyDescent="0.5">
      <c r="A6587" s="88"/>
      <c r="H6587" s="91"/>
      <c r="I6587" s="76"/>
      <c r="M6587" s="91"/>
    </row>
    <row r="6588" spans="1:13" x14ac:dyDescent="0.5">
      <c r="A6588" s="88"/>
      <c r="H6588" s="76"/>
      <c r="I6588" s="76"/>
      <c r="M6588" s="76"/>
    </row>
    <row r="6589" spans="1:13" x14ac:dyDescent="0.5">
      <c r="A6589" s="88"/>
      <c r="H6589" s="91"/>
      <c r="I6589" s="76"/>
      <c r="M6589" s="91"/>
    </row>
    <row r="6590" spans="1:13" x14ac:dyDescent="0.5">
      <c r="A6590" s="88"/>
      <c r="H6590" s="76"/>
      <c r="I6590" s="76"/>
      <c r="M6590" s="76"/>
    </row>
    <row r="6591" spans="1:13" x14ac:dyDescent="0.5">
      <c r="A6591" s="88"/>
      <c r="H6591" s="91"/>
      <c r="I6591" s="76"/>
      <c r="M6591" s="76"/>
    </row>
    <row r="6592" spans="1:13" x14ac:dyDescent="0.5">
      <c r="A6592" s="88"/>
      <c r="H6592" s="91"/>
      <c r="I6592" s="76"/>
      <c r="M6592" s="76"/>
    </row>
    <row r="6593" spans="1:13" x14ac:dyDescent="0.5">
      <c r="A6593" s="88"/>
      <c r="H6593" s="91"/>
      <c r="I6593" s="76"/>
      <c r="M6593" s="91"/>
    </row>
    <row r="6594" spans="1:13" x14ac:dyDescent="0.5">
      <c r="A6594" s="88"/>
      <c r="H6594" s="76"/>
      <c r="I6594" s="76"/>
      <c r="M6594" s="76"/>
    </row>
    <row r="6595" spans="1:13" x14ac:dyDescent="0.5">
      <c r="A6595" s="88"/>
      <c r="H6595" s="91"/>
      <c r="I6595" s="76"/>
      <c r="M6595" s="91"/>
    </row>
    <row r="6596" spans="1:13" x14ac:dyDescent="0.5">
      <c r="A6596" s="88"/>
      <c r="H6596" s="91"/>
      <c r="I6596" s="76"/>
      <c r="M6596" s="91"/>
    </row>
    <row r="6597" spans="1:13" x14ac:dyDescent="0.5">
      <c r="A6597" s="88"/>
      <c r="H6597" s="91"/>
      <c r="I6597" s="76"/>
      <c r="M6597" s="91"/>
    </row>
    <row r="6598" spans="1:13" x14ac:dyDescent="0.5">
      <c r="A6598" s="88"/>
      <c r="H6598" s="76"/>
      <c r="I6598" s="76"/>
      <c r="M6598" s="76"/>
    </row>
    <row r="6599" spans="1:13" x14ac:dyDescent="0.5">
      <c r="A6599" s="88"/>
      <c r="H6599" s="76"/>
      <c r="I6599" s="76"/>
      <c r="M6599" s="76"/>
    </row>
    <row r="6600" spans="1:13" x14ac:dyDescent="0.5">
      <c r="A6600" s="88"/>
      <c r="H6600" s="76"/>
      <c r="I6600" s="76"/>
      <c r="M6600" s="76"/>
    </row>
    <row r="6601" spans="1:13" x14ac:dyDescent="0.5">
      <c r="A6601" s="88"/>
      <c r="H6601" s="76"/>
      <c r="I6601" s="76"/>
      <c r="M6601" s="76"/>
    </row>
    <row r="6602" spans="1:13" x14ac:dyDescent="0.5">
      <c r="A6602" s="88"/>
      <c r="H6602" s="76"/>
      <c r="I6602" s="76"/>
      <c r="M6602" s="76"/>
    </row>
    <row r="6603" spans="1:13" x14ac:dyDescent="0.5">
      <c r="A6603" s="88"/>
      <c r="H6603" s="91"/>
      <c r="I6603" s="76"/>
      <c r="M6603" s="91"/>
    </row>
    <row r="6604" spans="1:13" x14ac:dyDescent="0.5">
      <c r="A6604" s="88"/>
      <c r="H6604" s="76"/>
      <c r="I6604" s="76"/>
      <c r="M6604" s="76"/>
    </row>
    <row r="6605" spans="1:13" x14ac:dyDescent="0.5">
      <c r="A6605" s="88"/>
      <c r="H6605" s="91"/>
      <c r="I6605" s="76"/>
      <c r="M6605" s="91"/>
    </row>
    <row r="6606" spans="1:13" x14ac:dyDescent="0.5">
      <c r="A6606" s="88"/>
      <c r="H6606" s="76"/>
      <c r="I6606" s="76"/>
      <c r="M6606" s="76"/>
    </row>
    <row r="6607" spans="1:13" x14ac:dyDescent="0.5">
      <c r="A6607" s="88"/>
      <c r="H6607" s="76"/>
      <c r="I6607" s="76"/>
      <c r="M6607" s="76"/>
    </row>
    <row r="6608" spans="1:13" x14ac:dyDescent="0.5">
      <c r="A6608" s="88"/>
      <c r="H6608" s="91"/>
      <c r="I6608" s="76"/>
      <c r="M6608" s="91"/>
    </row>
    <row r="6609" spans="1:13" x14ac:dyDescent="0.5">
      <c r="A6609" s="88"/>
      <c r="H6609" s="76"/>
      <c r="I6609" s="76"/>
      <c r="M6609" s="76"/>
    </row>
    <row r="6610" spans="1:13" x14ac:dyDescent="0.5">
      <c r="A6610" s="88"/>
      <c r="H6610" s="91"/>
      <c r="I6610" s="76"/>
      <c r="M6610" s="91"/>
    </row>
    <row r="6611" spans="1:13" x14ac:dyDescent="0.5">
      <c r="A6611" s="88"/>
      <c r="H6611" s="76"/>
      <c r="I6611" s="76"/>
      <c r="M6611" s="76"/>
    </row>
    <row r="6612" spans="1:13" x14ac:dyDescent="0.5">
      <c r="A6612" s="88"/>
      <c r="H6612" s="91"/>
      <c r="I6612" s="76"/>
      <c r="M6612" s="91"/>
    </row>
    <row r="6613" spans="1:13" x14ac:dyDescent="0.5">
      <c r="A6613" s="88"/>
      <c r="H6613" s="91"/>
      <c r="I6613" s="76"/>
      <c r="M6613" s="91"/>
    </row>
    <row r="6614" spans="1:13" x14ac:dyDescent="0.5">
      <c r="A6614" s="88"/>
      <c r="H6614" s="76"/>
      <c r="I6614" s="76"/>
      <c r="M6614" s="76"/>
    </row>
    <row r="6615" spans="1:13" x14ac:dyDescent="0.5">
      <c r="A6615" s="88"/>
      <c r="H6615" s="76"/>
      <c r="I6615" s="76"/>
      <c r="M6615" s="76"/>
    </row>
    <row r="6616" spans="1:13" x14ac:dyDescent="0.5">
      <c r="A6616" s="88"/>
      <c r="H6616" s="91"/>
      <c r="I6616" s="76"/>
      <c r="M6616" s="91"/>
    </row>
    <row r="6617" spans="1:13" x14ac:dyDescent="0.5">
      <c r="A6617" s="88"/>
      <c r="H6617" s="76"/>
      <c r="I6617" s="76"/>
      <c r="M6617" s="76"/>
    </row>
    <row r="6618" spans="1:13" x14ac:dyDescent="0.5">
      <c r="A6618" s="88"/>
      <c r="H6618" s="76"/>
      <c r="I6618" s="76"/>
      <c r="M6618" s="76"/>
    </row>
    <row r="6619" spans="1:13" x14ac:dyDescent="0.5">
      <c r="A6619" s="88"/>
      <c r="H6619" s="76"/>
      <c r="I6619" s="76"/>
      <c r="M6619" s="76"/>
    </row>
    <row r="6620" spans="1:13" x14ac:dyDescent="0.5">
      <c r="A6620" s="88"/>
      <c r="H6620" s="76"/>
      <c r="I6620" s="76"/>
      <c r="M6620" s="76"/>
    </row>
    <row r="6621" spans="1:13" x14ac:dyDescent="0.5">
      <c r="A6621" s="88"/>
      <c r="H6621" s="91"/>
      <c r="I6621" s="76"/>
      <c r="M6621" s="91"/>
    </row>
    <row r="6622" spans="1:13" x14ac:dyDescent="0.5">
      <c r="A6622" s="88"/>
      <c r="H6622" s="76"/>
      <c r="I6622" s="76"/>
      <c r="M6622" s="76"/>
    </row>
    <row r="6623" spans="1:13" x14ac:dyDescent="0.5">
      <c r="A6623" s="88"/>
      <c r="H6623" s="76"/>
      <c r="I6623" s="76"/>
      <c r="M6623" s="76"/>
    </row>
    <row r="6624" spans="1:13" x14ac:dyDescent="0.5">
      <c r="A6624" s="88"/>
      <c r="H6624" s="76"/>
      <c r="I6624" s="76"/>
      <c r="M6624" s="76"/>
    </row>
    <row r="6625" spans="1:13" x14ac:dyDescent="0.5">
      <c r="A6625" s="88"/>
      <c r="H6625" s="76"/>
      <c r="I6625" s="76"/>
      <c r="M6625" s="76"/>
    </row>
    <row r="6626" spans="1:13" x14ac:dyDescent="0.5">
      <c r="A6626" s="88"/>
      <c r="H6626" s="76"/>
      <c r="I6626" s="76"/>
      <c r="M6626" s="76"/>
    </row>
    <row r="6627" spans="1:13" x14ac:dyDescent="0.5">
      <c r="A6627" s="88"/>
      <c r="H6627" s="91"/>
      <c r="I6627" s="76"/>
      <c r="M6627" s="91"/>
    </row>
    <row r="6628" spans="1:13" x14ac:dyDescent="0.5">
      <c r="A6628" s="88"/>
      <c r="H6628" s="76"/>
      <c r="I6628" s="76"/>
      <c r="M6628" s="76"/>
    </row>
    <row r="6629" spans="1:13" x14ac:dyDescent="0.5">
      <c r="A6629" s="88"/>
      <c r="H6629" s="76"/>
      <c r="I6629" s="76"/>
      <c r="M6629" s="76"/>
    </row>
    <row r="6630" spans="1:13" x14ac:dyDescent="0.5">
      <c r="A6630" s="88"/>
      <c r="H6630" s="76"/>
      <c r="I6630" s="76"/>
      <c r="M6630" s="76"/>
    </row>
    <row r="6631" spans="1:13" x14ac:dyDescent="0.5">
      <c r="A6631" s="88"/>
      <c r="H6631" s="76"/>
      <c r="I6631" s="76"/>
      <c r="M6631" s="76"/>
    </row>
    <row r="6632" spans="1:13" x14ac:dyDescent="0.5">
      <c r="A6632" s="88"/>
      <c r="H6632" s="76"/>
      <c r="I6632" s="76"/>
      <c r="M6632" s="76"/>
    </row>
    <row r="6633" spans="1:13" x14ac:dyDescent="0.5">
      <c r="A6633" s="88"/>
      <c r="H6633" s="76"/>
      <c r="I6633" s="76"/>
      <c r="M6633" s="76"/>
    </row>
    <row r="6634" spans="1:13" x14ac:dyDescent="0.5">
      <c r="A6634" s="88"/>
      <c r="H6634" s="76"/>
      <c r="I6634" s="76"/>
      <c r="M6634" s="76"/>
    </row>
    <row r="6635" spans="1:13" x14ac:dyDescent="0.5">
      <c r="A6635" s="88"/>
      <c r="H6635" s="76"/>
      <c r="I6635" s="76"/>
      <c r="M6635" s="76"/>
    </row>
    <row r="6636" spans="1:13" x14ac:dyDescent="0.5">
      <c r="A6636" s="88"/>
      <c r="H6636" s="91"/>
      <c r="I6636" s="76"/>
      <c r="M6636" s="91"/>
    </row>
    <row r="6637" spans="1:13" x14ac:dyDescent="0.5">
      <c r="A6637" s="88"/>
      <c r="H6637" s="76"/>
      <c r="I6637" s="76"/>
      <c r="M6637" s="76"/>
    </row>
    <row r="6638" spans="1:13" x14ac:dyDescent="0.5">
      <c r="A6638" s="88"/>
      <c r="H6638" s="76"/>
      <c r="I6638" s="76"/>
      <c r="M6638" s="76"/>
    </row>
    <row r="6639" spans="1:13" x14ac:dyDescent="0.5">
      <c r="A6639" s="88"/>
      <c r="H6639" s="76"/>
      <c r="I6639" s="76"/>
      <c r="M6639" s="76"/>
    </row>
    <row r="6640" spans="1:13" x14ac:dyDescent="0.5">
      <c r="A6640" s="88"/>
      <c r="H6640" s="76"/>
      <c r="I6640" s="76"/>
      <c r="M6640" s="76"/>
    </row>
    <row r="6641" spans="1:13" x14ac:dyDescent="0.5">
      <c r="A6641" s="88"/>
      <c r="H6641" s="76"/>
      <c r="I6641" s="76"/>
      <c r="M6641" s="76"/>
    </row>
    <row r="6642" spans="1:13" x14ac:dyDescent="0.5">
      <c r="A6642" s="88"/>
      <c r="H6642" s="76"/>
      <c r="I6642" s="76"/>
      <c r="M6642" s="76"/>
    </row>
    <row r="6643" spans="1:13" x14ac:dyDescent="0.5">
      <c r="A6643" s="88"/>
      <c r="H6643" s="76"/>
      <c r="I6643" s="76"/>
      <c r="M6643" s="76"/>
    </row>
    <row r="6644" spans="1:13" x14ac:dyDescent="0.5">
      <c r="A6644" s="88"/>
      <c r="H6644" s="76"/>
      <c r="I6644" s="76"/>
      <c r="M6644" s="76"/>
    </row>
    <row r="6645" spans="1:13" x14ac:dyDescent="0.5">
      <c r="A6645" s="88"/>
      <c r="H6645" s="76"/>
      <c r="I6645" s="76"/>
      <c r="M6645" s="76"/>
    </row>
    <row r="6646" spans="1:13" x14ac:dyDescent="0.5">
      <c r="A6646" s="88"/>
      <c r="H6646" s="91"/>
      <c r="I6646" s="76"/>
      <c r="M6646" s="91"/>
    </row>
    <row r="6647" spans="1:13" x14ac:dyDescent="0.5">
      <c r="A6647" s="88"/>
      <c r="H6647" s="76"/>
      <c r="I6647" s="76"/>
      <c r="M6647" s="76"/>
    </row>
    <row r="6648" spans="1:13" x14ac:dyDescent="0.5">
      <c r="A6648" s="88"/>
      <c r="H6648" s="91"/>
      <c r="I6648" s="76"/>
      <c r="M6648" s="91"/>
    </row>
    <row r="6649" spans="1:13" x14ac:dyDescent="0.5">
      <c r="A6649" s="88"/>
      <c r="H6649" s="91"/>
      <c r="I6649" s="76"/>
      <c r="M6649" s="91"/>
    </row>
    <row r="6650" spans="1:13" x14ac:dyDescent="0.5">
      <c r="A6650" s="88"/>
      <c r="H6650" s="91"/>
      <c r="I6650" s="76"/>
      <c r="M6650" s="91"/>
    </row>
    <row r="6651" spans="1:13" x14ac:dyDescent="0.5">
      <c r="A6651" s="88"/>
      <c r="H6651" s="91"/>
      <c r="I6651" s="76"/>
      <c r="M6651" s="91"/>
    </row>
    <row r="6652" spans="1:13" x14ac:dyDescent="0.5">
      <c r="A6652" s="88"/>
      <c r="H6652" s="91"/>
      <c r="I6652" s="76"/>
      <c r="M6652" s="91"/>
    </row>
    <row r="6653" spans="1:13" x14ac:dyDescent="0.5">
      <c r="A6653" s="88"/>
      <c r="H6653" s="76"/>
      <c r="I6653" s="76"/>
      <c r="M6653" s="76"/>
    </row>
    <row r="6654" spans="1:13" x14ac:dyDescent="0.5">
      <c r="A6654" s="88"/>
      <c r="H6654" s="76"/>
      <c r="I6654" s="76"/>
      <c r="M6654" s="76"/>
    </row>
    <row r="6655" spans="1:13" x14ac:dyDescent="0.5">
      <c r="A6655" s="88"/>
      <c r="H6655" s="76"/>
      <c r="I6655" s="76"/>
      <c r="M6655" s="76"/>
    </row>
    <row r="6656" spans="1:13" x14ac:dyDescent="0.5">
      <c r="A6656" s="88"/>
      <c r="H6656" s="91"/>
      <c r="I6656" s="76"/>
      <c r="M6656" s="91"/>
    </row>
    <row r="6657" spans="1:13" x14ac:dyDescent="0.5">
      <c r="A6657" s="88"/>
      <c r="H6657" s="76"/>
      <c r="I6657" s="76"/>
      <c r="M6657" s="76"/>
    </row>
    <row r="6658" spans="1:13" x14ac:dyDescent="0.5">
      <c r="A6658" s="88"/>
      <c r="H6658" s="76"/>
      <c r="I6658" s="76"/>
      <c r="M6658" s="76"/>
    </row>
    <row r="6659" spans="1:13" x14ac:dyDescent="0.5">
      <c r="A6659" s="88"/>
      <c r="H6659" s="91"/>
      <c r="I6659" s="76"/>
      <c r="M6659" s="91"/>
    </row>
    <row r="6660" spans="1:13" x14ac:dyDescent="0.5">
      <c r="A6660" s="88"/>
      <c r="H6660" s="76"/>
      <c r="I6660" s="76"/>
      <c r="M6660" s="76"/>
    </row>
    <row r="6661" spans="1:13" x14ac:dyDescent="0.5">
      <c r="A6661" s="88"/>
      <c r="H6661" s="76"/>
      <c r="I6661" s="76"/>
      <c r="M6661" s="76"/>
    </row>
    <row r="6662" spans="1:13" x14ac:dyDescent="0.5">
      <c r="A6662" s="88"/>
      <c r="H6662" s="91"/>
      <c r="I6662" s="76"/>
      <c r="M6662" s="91"/>
    </row>
    <row r="6663" spans="1:13" x14ac:dyDescent="0.5">
      <c r="A6663" s="88"/>
      <c r="H6663" s="76"/>
      <c r="I6663" s="76"/>
      <c r="M6663" s="76"/>
    </row>
    <row r="6664" spans="1:13" x14ac:dyDescent="0.5">
      <c r="A6664" s="88"/>
      <c r="H6664" s="91"/>
      <c r="I6664" s="76"/>
      <c r="M6664" s="91"/>
    </row>
    <row r="6665" spans="1:13" x14ac:dyDescent="0.5">
      <c r="A6665" s="88"/>
      <c r="H6665" s="76"/>
      <c r="I6665" s="76"/>
      <c r="M6665" s="76"/>
    </row>
    <row r="6666" spans="1:13" x14ac:dyDescent="0.5">
      <c r="A6666" s="88"/>
      <c r="H6666" s="76"/>
      <c r="I6666" s="76"/>
      <c r="M6666" s="76"/>
    </row>
    <row r="6667" spans="1:13" x14ac:dyDescent="0.5">
      <c r="A6667" s="88"/>
      <c r="H6667" s="91"/>
      <c r="I6667" s="76"/>
      <c r="M6667" s="91"/>
    </row>
    <row r="6668" spans="1:13" x14ac:dyDescent="0.5">
      <c r="A6668" s="88"/>
      <c r="H6668" s="76"/>
      <c r="I6668" s="76"/>
      <c r="M6668" s="76"/>
    </row>
    <row r="6669" spans="1:13" x14ac:dyDescent="0.5">
      <c r="A6669" s="88"/>
      <c r="H6669" s="76"/>
      <c r="I6669" s="76"/>
      <c r="M6669" s="76"/>
    </row>
    <row r="6670" spans="1:13" x14ac:dyDescent="0.5">
      <c r="A6670" s="88"/>
      <c r="H6670" s="91"/>
      <c r="I6670" s="76"/>
      <c r="M6670" s="91"/>
    </row>
    <row r="6671" spans="1:13" x14ac:dyDescent="0.5">
      <c r="A6671" s="88"/>
      <c r="H6671" s="91"/>
      <c r="I6671" s="76"/>
      <c r="M6671" s="91"/>
    </row>
    <row r="6672" spans="1:13" x14ac:dyDescent="0.5">
      <c r="A6672" s="88"/>
      <c r="H6672" s="91"/>
      <c r="I6672" s="76"/>
      <c r="M6672" s="91"/>
    </row>
    <row r="6673" spans="1:13" x14ac:dyDescent="0.5">
      <c r="A6673" s="88"/>
      <c r="H6673" s="76"/>
      <c r="I6673" s="76"/>
      <c r="M6673" s="76"/>
    </row>
    <row r="6674" spans="1:13" x14ac:dyDescent="0.5">
      <c r="A6674" s="88"/>
      <c r="H6674" s="76"/>
      <c r="I6674" s="76"/>
      <c r="M6674" s="76"/>
    </row>
    <row r="6675" spans="1:13" x14ac:dyDescent="0.5">
      <c r="A6675" s="88"/>
      <c r="H6675" s="91"/>
      <c r="I6675" s="76"/>
      <c r="M6675" s="91"/>
    </row>
    <row r="6676" spans="1:13" x14ac:dyDescent="0.5">
      <c r="A6676" s="88"/>
      <c r="H6676" s="76"/>
      <c r="I6676" s="76"/>
      <c r="M6676" s="76"/>
    </row>
    <row r="6677" spans="1:13" x14ac:dyDescent="0.5">
      <c r="A6677" s="88"/>
      <c r="H6677" s="76"/>
      <c r="I6677" s="76"/>
      <c r="M6677" s="76"/>
    </row>
    <row r="6678" spans="1:13" x14ac:dyDescent="0.5">
      <c r="A6678" s="88"/>
      <c r="H6678" s="76"/>
      <c r="I6678" s="76"/>
      <c r="M6678" s="76"/>
    </row>
    <row r="6679" spans="1:13" x14ac:dyDescent="0.5">
      <c r="A6679" s="88"/>
      <c r="H6679" s="91"/>
      <c r="I6679" s="76"/>
      <c r="M6679" s="91"/>
    </row>
    <row r="6680" spans="1:13" x14ac:dyDescent="0.5">
      <c r="A6680" s="88"/>
      <c r="H6680" s="76"/>
      <c r="I6680" s="76"/>
      <c r="M6680" s="76"/>
    </row>
    <row r="6681" spans="1:13" x14ac:dyDescent="0.5">
      <c r="A6681" s="88"/>
      <c r="H6681" s="76"/>
      <c r="I6681" s="76"/>
      <c r="M6681" s="76"/>
    </row>
    <row r="6682" spans="1:13" x14ac:dyDescent="0.5">
      <c r="A6682" s="88"/>
      <c r="H6682" s="76"/>
      <c r="I6682" s="76"/>
      <c r="M6682" s="76"/>
    </row>
    <row r="6683" spans="1:13" x14ac:dyDescent="0.5">
      <c r="A6683" s="88"/>
      <c r="H6683" s="91"/>
      <c r="I6683" s="76"/>
      <c r="M6683" s="91"/>
    </row>
    <row r="6684" spans="1:13" x14ac:dyDescent="0.5">
      <c r="A6684" s="88"/>
      <c r="H6684" s="76"/>
      <c r="I6684" s="76"/>
      <c r="M6684" s="76"/>
    </row>
    <row r="6685" spans="1:13" x14ac:dyDescent="0.5">
      <c r="A6685" s="88"/>
      <c r="H6685" s="91"/>
      <c r="I6685" s="76"/>
      <c r="M6685" s="91"/>
    </row>
    <row r="6686" spans="1:13" x14ac:dyDescent="0.5">
      <c r="A6686" s="88"/>
      <c r="H6686" s="76"/>
      <c r="I6686" s="76"/>
      <c r="M6686" s="76"/>
    </row>
    <row r="6687" spans="1:13" x14ac:dyDescent="0.5">
      <c r="A6687" s="88"/>
      <c r="H6687" s="91"/>
      <c r="I6687" s="76"/>
      <c r="M6687" s="91"/>
    </row>
    <row r="6688" spans="1:13" x14ac:dyDescent="0.5">
      <c r="A6688" s="88"/>
      <c r="H6688" s="76"/>
      <c r="I6688" s="76"/>
      <c r="M6688" s="76"/>
    </row>
    <row r="6689" spans="1:13" x14ac:dyDescent="0.5">
      <c r="A6689" s="88"/>
      <c r="H6689" s="76"/>
      <c r="I6689" s="76"/>
      <c r="M6689" s="76"/>
    </row>
    <row r="6690" spans="1:13" x14ac:dyDescent="0.5">
      <c r="A6690" s="88"/>
      <c r="H6690" s="76"/>
      <c r="I6690" s="76"/>
      <c r="M6690" s="76"/>
    </row>
    <row r="6691" spans="1:13" x14ac:dyDescent="0.5">
      <c r="A6691" s="88"/>
      <c r="H6691" s="76"/>
      <c r="I6691" s="76"/>
      <c r="M6691" s="76"/>
    </row>
    <row r="6692" spans="1:13" x14ac:dyDescent="0.5">
      <c r="A6692" s="88"/>
      <c r="H6692" s="76"/>
      <c r="I6692" s="76"/>
      <c r="M6692" s="76"/>
    </row>
    <row r="6693" spans="1:13" x14ac:dyDescent="0.5">
      <c r="A6693" s="88"/>
      <c r="H6693" s="76"/>
      <c r="I6693" s="76"/>
      <c r="M6693" s="76"/>
    </row>
    <row r="6694" spans="1:13" x14ac:dyDescent="0.5">
      <c r="A6694" s="88"/>
      <c r="H6694" s="91"/>
      <c r="I6694" s="76"/>
      <c r="M6694" s="91"/>
    </row>
    <row r="6695" spans="1:13" x14ac:dyDescent="0.5">
      <c r="A6695" s="88"/>
      <c r="H6695" s="76"/>
      <c r="I6695" s="76"/>
      <c r="M6695" s="76"/>
    </row>
    <row r="6696" spans="1:13" x14ac:dyDescent="0.5">
      <c r="A6696" s="88"/>
      <c r="H6696" s="76"/>
      <c r="I6696" s="76"/>
      <c r="M6696" s="76"/>
    </row>
    <row r="6697" spans="1:13" x14ac:dyDescent="0.5">
      <c r="A6697" s="88"/>
      <c r="H6697" s="76"/>
      <c r="I6697" s="76"/>
      <c r="M6697" s="76"/>
    </row>
    <row r="6698" spans="1:13" x14ac:dyDescent="0.5">
      <c r="A6698" s="88"/>
      <c r="H6698" s="76"/>
      <c r="I6698" s="76"/>
      <c r="M6698" s="76"/>
    </row>
    <row r="6699" spans="1:13" x14ac:dyDescent="0.5">
      <c r="A6699" s="88"/>
      <c r="H6699" s="76"/>
      <c r="I6699" s="76"/>
      <c r="M6699" s="76"/>
    </row>
    <row r="6700" spans="1:13" x14ac:dyDescent="0.5">
      <c r="A6700" s="88"/>
      <c r="H6700" s="76"/>
      <c r="I6700" s="76"/>
      <c r="M6700" s="76"/>
    </row>
    <row r="6701" spans="1:13" x14ac:dyDescent="0.5">
      <c r="A6701" s="88"/>
      <c r="H6701" s="91"/>
      <c r="I6701" s="76"/>
      <c r="M6701" s="91"/>
    </row>
    <row r="6702" spans="1:13" x14ac:dyDescent="0.5">
      <c r="A6702" s="88"/>
      <c r="H6702" s="91"/>
      <c r="I6702" s="76"/>
      <c r="M6702" s="91"/>
    </row>
    <row r="6703" spans="1:13" x14ac:dyDescent="0.5">
      <c r="A6703" s="88"/>
      <c r="H6703" s="76"/>
      <c r="I6703" s="76"/>
      <c r="M6703" s="76"/>
    </row>
    <row r="6704" spans="1:13" x14ac:dyDescent="0.5">
      <c r="A6704" s="88"/>
      <c r="H6704" s="76"/>
      <c r="I6704" s="76"/>
      <c r="M6704" s="76"/>
    </row>
    <row r="6705" spans="1:13" x14ac:dyDescent="0.5">
      <c r="A6705" s="88"/>
      <c r="H6705" s="76"/>
      <c r="I6705" s="76"/>
      <c r="M6705" s="76"/>
    </row>
    <row r="6706" spans="1:13" x14ac:dyDescent="0.5">
      <c r="A6706" s="88"/>
      <c r="H6706" s="76"/>
      <c r="I6706" s="76"/>
      <c r="M6706" s="76"/>
    </row>
    <row r="6707" spans="1:13" x14ac:dyDescent="0.5">
      <c r="A6707" s="88"/>
      <c r="H6707" s="76"/>
      <c r="I6707" s="76"/>
      <c r="M6707" s="76"/>
    </row>
    <row r="6708" spans="1:13" x14ac:dyDescent="0.5">
      <c r="A6708" s="88"/>
      <c r="H6708" s="76"/>
      <c r="I6708" s="76"/>
      <c r="M6708" s="76"/>
    </row>
    <row r="6709" spans="1:13" x14ac:dyDescent="0.5">
      <c r="A6709" s="88"/>
      <c r="H6709" s="91"/>
      <c r="I6709" s="76"/>
      <c r="M6709" s="91"/>
    </row>
    <row r="6710" spans="1:13" x14ac:dyDescent="0.5">
      <c r="A6710" s="88"/>
      <c r="H6710" s="76"/>
      <c r="I6710" s="76"/>
      <c r="M6710" s="76"/>
    </row>
    <row r="6711" spans="1:13" x14ac:dyDescent="0.5">
      <c r="A6711" s="88"/>
      <c r="H6711" s="91"/>
      <c r="I6711" s="76"/>
      <c r="M6711" s="91"/>
    </row>
    <row r="6712" spans="1:13" x14ac:dyDescent="0.5">
      <c r="A6712" s="88"/>
      <c r="H6712" s="91"/>
      <c r="I6712" s="76"/>
      <c r="M6712" s="91"/>
    </row>
    <row r="6713" spans="1:13" x14ac:dyDescent="0.5">
      <c r="A6713" s="88"/>
      <c r="H6713" s="91"/>
      <c r="I6713" s="76"/>
      <c r="M6713" s="91"/>
    </row>
    <row r="6714" spans="1:13" x14ac:dyDescent="0.5">
      <c r="A6714" s="88"/>
      <c r="H6714" s="76"/>
      <c r="I6714" s="76"/>
      <c r="M6714" s="76"/>
    </row>
    <row r="6715" spans="1:13" x14ac:dyDescent="0.5">
      <c r="A6715" s="88"/>
      <c r="H6715" s="91"/>
      <c r="I6715" s="76"/>
      <c r="M6715" s="91"/>
    </row>
    <row r="6716" spans="1:13" x14ac:dyDescent="0.5">
      <c r="A6716" s="88"/>
      <c r="H6716" s="91"/>
      <c r="I6716" s="76"/>
      <c r="M6716" s="91"/>
    </row>
    <row r="6717" spans="1:13" x14ac:dyDescent="0.5">
      <c r="A6717" s="88"/>
      <c r="H6717" s="76"/>
      <c r="I6717" s="76"/>
      <c r="M6717" s="76"/>
    </row>
    <row r="6718" spans="1:13" x14ac:dyDescent="0.5">
      <c r="A6718" s="88"/>
      <c r="H6718" s="91"/>
      <c r="I6718" s="76"/>
      <c r="M6718" s="91"/>
    </row>
    <row r="6719" spans="1:13" x14ac:dyDescent="0.5">
      <c r="A6719" s="88"/>
      <c r="H6719" s="91"/>
      <c r="I6719" s="76"/>
      <c r="M6719" s="91"/>
    </row>
    <row r="6720" spans="1:13" x14ac:dyDescent="0.5">
      <c r="A6720" s="88"/>
      <c r="H6720" s="91"/>
      <c r="I6720" s="76"/>
      <c r="M6720" s="91"/>
    </row>
    <row r="6721" spans="1:13" x14ac:dyDescent="0.5">
      <c r="A6721" s="88"/>
      <c r="H6721" s="91"/>
      <c r="I6721" s="76"/>
      <c r="M6721" s="91"/>
    </row>
    <row r="6722" spans="1:13" x14ac:dyDescent="0.5">
      <c r="A6722" s="88"/>
      <c r="H6722" s="76"/>
      <c r="I6722" s="76"/>
      <c r="M6722" s="76"/>
    </row>
    <row r="6723" spans="1:13" x14ac:dyDescent="0.5">
      <c r="A6723" s="88"/>
      <c r="H6723" s="91"/>
      <c r="I6723" s="76"/>
      <c r="M6723" s="91"/>
    </row>
    <row r="6724" spans="1:13" x14ac:dyDescent="0.5">
      <c r="A6724" s="88"/>
      <c r="H6724" s="76"/>
      <c r="I6724" s="76"/>
      <c r="M6724" s="76"/>
    </row>
    <row r="6725" spans="1:13" x14ac:dyDescent="0.5">
      <c r="A6725" s="88"/>
      <c r="H6725" s="91"/>
      <c r="I6725" s="76"/>
      <c r="M6725" s="91"/>
    </row>
    <row r="6726" spans="1:13" x14ac:dyDescent="0.5">
      <c r="A6726" s="88"/>
      <c r="H6726" s="91"/>
      <c r="I6726" s="76"/>
      <c r="M6726" s="91"/>
    </row>
    <row r="6727" spans="1:13" x14ac:dyDescent="0.5">
      <c r="A6727" s="88"/>
      <c r="H6727" s="76"/>
      <c r="I6727" s="76"/>
      <c r="M6727" s="76"/>
    </row>
    <row r="6728" spans="1:13" x14ac:dyDescent="0.5">
      <c r="A6728" s="88"/>
      <c r="H6728" s="76"/>
      <c r="I6728" s="76"/>
      <c r="M6728" s="76"/>
    </row>
    <row r="6729" spans="1:13" x14ac:dyDescent="0.5">
      <c r="A6729" s="88"/>
      <c r="H6729" s="76"/>
      <c r="I6729" s="76"/>
      <c r="M6729" s="76"/>
    </row>
    <row r="6730" spans="1:13" x14ac:dyDescent="0.5">
      <c r="A6730" s="88"/>
      <c r="H6730" s="76"/>
      <c r="I6730" s="76"/>
      <c r="M6730" s="76"/>
    </row>
    <row r="6731" spans="1:13" x14ac:dyDescent="0.5">
      <c r="A6731" s="88"/>
      <c r="H6731" s="91"/>
      <c r="I6731" s="76"/>
      <c r="M6731" s="91"/>
    </row>
    <row r="6732" spans="1:13" x14ac:dyDescent="0.5">
      <c r="A6732" s="88"/>
      <c r="H6732" s="76"/>
      <c r="I6732" s="76"/>
      <c r="M6732" s="76"/>
    </row>
    <row r="6733" spans="1:13" x14ac:dyDescent="0.5">
      <c r="A6733" s="88"/>
      <c r="H6733" s="76"/>
      <c r="I6733" s="76"/>
      <c r="M6733" s="76"/>
    </row>
    <row r="6734" spans="1:13" x14ac:dyDescent="0.5">
      <c r="A6734" s="88"/>
      <c r="H6734" s="76"/>
      <c r="I6734" s="76"/>
      <c r="M6734" s="76"/>
    </row>
    <row r="6735" spans="1:13" x14ac:dyDescent="0.5">
      <c r="A6735" s="88"/>
      <c r="H6735" s="91"/>
      <c r="I6735" s="76"/>
      <c r="M6735" s="91"/>
    </row>
    <row r="6736" spans="1:13" x14ac:dyDescent="0.5">
      <c r="A6736" s="88"/>
      <c r="H6736" s="91"/>
      <c r="I6736" s="76"/>
      <c r="M6736" s="91"/>
    </row>
    <row r="6737" spans="1:13" x14ac:dyDescent="0.5">
      <c r="A6737" s="88"/>
      <c r="H6737" s="91"/>
      <c r="I6737" s="76"/>
      <c r="M6737" s="91"/>
    </row>
    <row r="6738" spans="1:13" x14ac:dyDescent="0.5">
      <c r="A6738" s="88"/>
      <c r="H6738" s="91"/>
      <c r="I6738" s="76"/>
      <c r="M6738" s="91"/>
    </row>
    <row r="6739" spans="1:13" x14ac:dyDescent="0.5">
      <c r="A6739" s="88"/>
      <c r="H6739" s="91"/>
      <c r="I6739" s="76"/>
      <c r="M6739" s="91"/>
    </row>
    <row r="6740" spans="1:13" x14ac:dyDescent="0.5">
      <c r="A6740" s="88"/>
      <c r="H6740" s="91"/>
      <c r="I6740" s="76"/>
      <c r="M6740" s="91"/>
    </row>
    <row r="6741" spans="1:13" x14ac:dyDescent="0.5">
      <c r="A6741" s="88"/>
      <c r="H6741" s="91"/>
      <c r="I6741" s="76"/>
      <c r="M6741" s="91"/>
    </row>
    <row r="6742" spans="1:13" x14ac:dyDescent="0.5">
      <c r="A6742" s="88"/>
      <c r="H6742" s="91"/>
      <c r="I6742" s="76"/>
      <c r="M6742" s="91"/>
    </row>
    <row r="6743" spans="1:13" x14ac:dyDescent="0.5">
      <c r="A6743" s="88"/>
      <c r="H6743" s="76"/>
      <c r="I6743" s="76"/>
      <c r="M6743" s="76"/>
    </row>
    <row r="6744" spans="1:13" x14ac:dyDescent="0.5">
      <c r="A6744" s="88"/>
      <c r="H6744" s="76"/>
      <c r="I6744" s="76"/>
      <c r="M6744" s="76"/>
    </row>
    <row r="6745" spans="1:13" x14ac:dyDescent="0.5">
      <c r="A6745" s="88"/>
      <c r="H6745" s="76"/>
      <c r="I6745" s="76"/>
      <c r="M6745" s="76"/>
    </row>
    <row r="6746" spans="1:13" x14ac:dyDescent="0.5">
      <c r="A6746" s="88"/>
      <c r="H6746" s="91"/>
      <c r="I6746" s="76"/>
      <c r="M6746" s="91"/>
    </row>
    <row r="6747" spans="1:13" x14ac:dyDescent="0.5">
      <c r="A6747" s="88"/>
      <c r="H6747" s="76"/>
      <c r="I6747" s="76"/>
      <c r="M6747" s="76"/>
    </row>
    <row r="6748" spans="1:13" x14ac:dyDescent="0.5">
      <c r="A6748" s="88"/>
      <c r="H6748" s="76"/>
      <c r="I6748" s="76"/>
      <c r="M6748" s="76"/>
    </row>
    <row r="6749" spans="1:13" x14ac:dyDescent="0.5">
      <c r="A6749" s="88"/>
      <c r="H6749" s="76"/>
      <c r="I6749" s="76"/>
      <c r="M6749" s="76"/>
    </row>
    <row r="6750" spans="1:13" x14ac:dyDescent="0.5">
      <c r="A6750" s="88"/>
      <c r="H6750" s="76"/>
      <c r="I6750" s="76"/>
      <c r="M6750" s="76"/>
    </row>
    <row r="6751" spans="1:13" x14ac:dyDescent="0.5">
      <c r="A6751" s="88"/>
      <c r="H6751" s="76"/>
      <c r="I6751" s="76"/>
      <c r="M6751" s="76"/>
    </row>
    <row r="6752" spans="1:13" x14ac:dyDescent="0.5">
      <c r="A6752" s="88"/>
      <c r="H6752" s="76"/>
      <c r="I6752" s="76"/>
      <c r="M6752" s="76"/>
    </row>
    <row r="6753" spans="1:13" x14ac:dyDescent="0.5">
      <c r="A6753" s="88"/>
      <c r="H6753" s="76"/>
      <c r="I6753" s="76"/>
      <c r="M6753" s="76"/>
    </row>
    <row r="6754" spans="1:13" x14ac:dyDescent="0.5">
      <c r="A6754" s="88"/>
      <c r="H6754" s="76"/>
      <c r="I6754" s="76"/>
      <c r="M6754" s="76"/>
    </row>
    <row r="6755" spans="1:13" x14ac:dyDescent="0.5">
      <c r="A6755" s="88"/>
      <c r="H6755" s="91"/>
      <c r="I6755" s="76"/>
      <c r="M6755" s="91"/>
    </row>
    <row r="6756" spans="1:13" x14ac:dyDescent="0.5">
      <c r="A6756" s="88"/>
      <c r="H6756" s="91"/>
      <c r="I6756" s="76"/>
      <c r="M6756" s="91"/>
    </row>
    <row r="6757" spans="1:13" x14ac:dyDescent="0.5">
      <c r="A6757" s="88"/>
      <c r="H6757" s="91"/>
      <c r="I6757" s="76"/>
      <c r="M6757" s="91"/>
    </row>
    <row r="6758" spans="1:13" x14ac:dyDescent="0.5">
      <c r="A6758" s="88"/>
      <c r="H6758" s="76"/>
      <c r="I6758" s="76"/>
      <c r="M6758" s="76"/>
    </row>
    <row r="6759" spans="1:13" x14ac:dyDescent="0.5">
      <c r="A6759" s="88"/>
      <c r="H6759" s="76"/>
      <c r="I6759" s="76"/>
      <c r="M6759" s="76"/>
    </row>
    <row r="6760" spans="1:13" x14ac:dyDescent="0.5">
      <c r="A6760" s="88"/>
      <c r="H6760" s="76"/>
      <c r="I6760" s="76"/>
      <c r="M6760" s="87"/>
    </row>
    <row r="6761" spans="1:13" x14ac:dyDescent="0.5">
      <c r="A6761" s="88"/>
      <c r="H6761" s="76"/>
      <c r="I6761" s="76"/>
      <c r="M6761" s="76"/>
    </row>
    <row r="6762" spans="1:13" x14ac:dyDescent="0.5">
      <c r="A6762" s="88"/>
      <c r="H6762" s="91"/>
      <c r="I6762" s="76"/>
      <c r="M6762" s="91"/>
    </row>
    <row r="6763" spans="1:13" x14ac:dyDescent="0.5">
      <c r="A6763" s="88"/>
      <c r="H6763" s="76"/>
      <c r="I6763" s="76"/>
      <c r="M6763" s="76"/>
    </row>
    <row r="6764" spans="1:13" x14ac:dyDescent="0.5">
      <c r="A6764" s="88"/>
      <c r="H6764" s="91"/>
      <c r="I6764" s="76"/>
      <c r="M6764" s="91"/>
    </row>
    <row r="6765" spans="1:13" x14ac:dyDescent="0.5">
      <c r="A6765" s="88"/>
      <c r="H6765" s="91"/>
      <c r="I6765" s="76"/>
      <c r="M6765" s="91"/>
    </row>
    <row r="6766" spans="1:13" x14ac:dyDescent="0.5">
      <c r="A6766" s="88"/>
      <c r="H6766" s="91"/>
      <c r="I6766" s="76"/>
      <c r="M6766" s="91"/>
    </row>
    <row r="6767" spans="1:13" x14ac:dyDescent="0.5">
      <c r="A6767" s="88"/>
      <c r="H6767" s="76"/>
      <c r="I6767" s="76"/>
      <c r="M6767" s="76"/>
    </row>
    <row r="6768" spans="1:13" x14ac:dyDescent="0.5">
      <c r="A6768" s="88"/>
      <c r="H6768" s="76"/>
      <c r="I6768" s="76"/>
      <c r="M6768" s="76"/>
    </row>
    <row r="6769" spans="1:13" x14ac:dyDescent="0.5">
      <c r="A6769" s="88"/>
      <c r="H6769" s="76"/>
      <c r="I6769" s="76"/>
      <c r="M6769" s="76"/>
    </row>
    <row r="6770" spans="1:13" x14ac:dyDescent="0.5">
      <c r="A6770" s="88"/>
      <c r="H6770" s="91"/>
      <c r="I6770" s="76"/>
      <c r="M6770" s="91"/>
    </row>
    <row r="6771" spans="1:13" x14ac:dyDescent="0.5">
      <c r="A6771" s="88"/>
      <c r="H6771" s="76"/>
      <c r="I6771" s="76"/>
      <c r="M6771" s="76"/>
    </row>
    <row r="6772" spans="1:13" x14ac:dyDescent="0.5">
      <c r="A6772" s="88"/>
      <c r="H6772" s="91"/>
      <c r="I6772" s="76"/>
      <c r="M6772" s="91"/>
    </row>
    <row r="6773" spans="1:13" x14ac:dyDescent="0.5">
      <c r="A6773" s="88"/>
      <c r="H6773" s="76"/>
      <c r="I6773" s="76"/>
      <c r="M6773" s="76"/>
    </row>
    <row r="6774" spans="1:13" x14ac:dyDescent="0.5">
      <c r="A6774" s="88"/>
      <c r="H6774" s="91"/>
      <c r="I6774" s="76"/>
      <c r="M6774" s="91"/>
    </row>
    <row r="6775" spans="1:13" x14ac:dyDescent="0.5">
      <c r="A6775" s="88"/>
      <c r="H6775" s="76"/>
      <c r="I6775" s="76"/>
      <c r="M6775" s="76"/>
    </row>
    <row r="6776" spans="1:13" x14ac:dyDescent="0.5">
      <c r="A6776" s="88"/>
      <c r="H6776" s="91"/>
      <c r="I6776" s="76"/>
      <c r="M6776" s="91"/>
    </row>
    <row r="6777" spans="1:13" x14ac:dyDescent="0.5">
      <c r="A6777" s="88"/>
      <c r="H6777" s="91"/>
      <c r="I6777" s="76"/>
      <c r="M6777" s="76"/>
    </row>
    <row r="6778" spans="1:13" x14ac:dyDescent="0.5">
      <c r="A6778" s="88"/>
      <c r="H6778" s="91"/>
      <c r="I6778" s="76"/>
      <c r="M6778" s="91"/>
    </row>
    <row r="6779" spans="1:13" x14ac:dyDescent="0.5">
      <c r="A6779" s="88"/>
      <c r="H6779" s="91"/>
      <c r="I6779" s="76"/>
      <c r="M6779" s="91"/>
    </row>
    <row r="6780" spans="1:13" x14ac:dyDescent="0.5">
      <c r="A6780" s="88"/>
      <c r="H6780" s="76"/>
      <c r="I6780" s="76"/>
      <c r="M6780" s="76"/>
    </row>
    <row r="6781" spans="1:13" x14ac:dyDescent="0.5">
      <c r="A6781" s="88"/>
      <c r="H6781" s="91"/>
      <c r="I6781" s="76"/>
      <c r="M6781" s="91"/>
    </row>
    <row r="6782" spans="1:13" x14ac:dyDescent="0.5">
      <c r="A6782" s="88"/>
      <c r="H6782" s="76"/>
      <c r="I6782" s="76"/>
      <c r="M6782" s="76"/>
    </row>
    <row r="6783" spans="1:13" x14ac:dyDescent="0.5">
      <c r="A6783" s="88"/>
      <c r="H6783" s="76"/>
      <c r="I6783" s="76"/>
      <c r="M6783" s="76"/>
    </row>
    <row r="6784" spans="1:13" x14ac:dyDescent="0.5">
      <c r="A6784" s="88"/>
      <c r="H6784" s="76"/>
      <c r="I6784" s="76"/>
      <c r="M6784" s="76"/>
    </row>
    <row r="6785" spans="1:13" x14ac:dyDescent="0.5">
      <c r="A6785" s="88"/>
      <c r="H6785" s="76"/>
      <c r="I6785" s="76"/>
      <c r="M6785" s="76"/>
    </row>
    <row r="6786" spans="1:13" x14ac:dyDescent="0.5">
      <c r="A6786" s="88"/>
      <c r="H6786" s="76"/>
      <c r="I6786" s="76"/>
      <c r="M6786" s="76"/>
    </row>
    <row r="6787" spans="1:13" x14ac:dyDescent="0.5">
      <c r="A6787" s="88"/>
      <c r="H6787" s="91"/>
      <c r="I6787" s="76"/>
      <c r="M6787" s="91"/>
    </row>
    <row r="6788" spans="1:13" x14ac:dyDescent="0.5">
      <c r="A6788" s="88"/>
      <c r="H6788" s="91"/>
      <c r="I6788" s="76"/>
      <c r="M6788" s="91"/>
    </row>
    <row r="6789" spans="1:13" x14ac:dyDescent="0.5">
      <c r="A6789" s="88"/>
      <c r="H6789" s="76"/>
      <c r="I6789" s="76"/>
      <c r="M6789" s="76"/>
    </row>
    <row r="6790" spans="1:13" x14ac:dyDescent="0.5">
      <c r="A6790" s="88"/>
      <c r="H6790" s="76"/>
      <c r="I6790" s="76"/>
      <c r="M6790" s="76"/>
    </row>
    <row r="6791" spans="1:13" x14ac:dyDescent="0.5">
      <c r="A6791" s="88"/>
      <c r="H6791" s="91"/>
      <c r="I6791" s="76"/>
      <c r="M6791" s="91"/>
    </row>
    <row r="6792" spans="1:13" x14ac:dyDescent="0.5">
      <c r="A6792" s="88"/>
      <c r="H6792" s="76"/>
      <c r="I6792" s="76"/>
      <c r="M6792" s="76"/>
    </row>
    <row r="6793" spans="1:13" x14ac:dyDescent="0.5">
      <c r="A6793" s="88"/>
      <c r="H6793" s="76"/>
      <c r="I6793" s="76"/>
      <c r="M6793" s="76"/>
    </row>
    <row r="6794" spans="1:13" x14ac:dyDescent="0.5">
      <c r="A6794" s="88"/>
      <c r="H6794" s="76"/>
      <c r="I6794" s="76"/>
      <c r="M6794" s="76"/>
    </row>
    <row r="6795" spans="1:13" x14ac:dyDescent="0.5">
      <c r="A6795" s="88"/>
      <c r="H6795" s="91"/>
      <c r="I6795" s="76"/>
      <c r="M6795" s="91"/>
    </row>
    <row r="6796" spans="1:13" x14ac:dyDescent="0.5">
      <c r="A6796" s="88"/>
      <c r="H6796" s="91"/>
      <c r="I6796" s="76"/>
      <c r="M6796" s="91"/>
    </row>
    <row r="6797" spans="1:13" x14ac:dyDescent="0.5">
      <c r="A6797" s="88"/>
      <c r="H6797" s="91"/>
      <c r="I6797" s="76"/>
      <c r="M6797" s="91"/>
    </row>
    <row r="6798" spans="1:13" x14ac:dyDescent="0.5">
      <c r="A6798" s="88"/>
      <c r="H6798" s="91"/>
      <c r="I6798" s="76"/>
      <c r="M6798" s="91"/>
    </row>
    <row r="6799" spans="1:13" x14ac:dyDescent="0.5">
      <c r="A6799" s="88"/>
      <c r="H6799" s="76"/>
      <c r="I6799" s="76"/>
      <c r="M6799" s="76"/>
    </row>
    <row r="6800" spans="1:13" x14ac:dyDescent="0.5">
      <c r="A6800" s="88"/>
      <c r="H6800" s="91"/>
      <c r="I6800" s="76"/>
      <c r="M6800" s="91"/>
    </row>
    <row r="6801" spans="1:13" x14ac:dyDescent="0.5">
      <c r="A6801" s="88"/>
      <c r="H6801" s="76"/>
      <c r="I6801" s="76"/>
      <c r="M6801" s="76"/>
    </row>
    <row r="6802" spans="1:13" x14ac:dyDescent="0.5">
      <c r="A6802" s="88"/>
      <c r="H6802" s="76"/>
      <c r="I6802" s="76"/>
      <c r="M6802" s="91"/>
    </row>
    <row r="6803" spans="1:13" x14ac:dyDescent="0.5">
      <c r="A6803" s="88"/>
      <c r="H6803" s="76"/>
      <c r="I6803" s="76"/>
      <c r="M6803" s="76"/>
    </row>
    <row r="6804" spans="1:13" x14ac:dyDescent="0.5">
      <c r="A6804" s="88"/>
      <c r="H6804" s="76"/>
      <c r="I6804" s="76"/>
      <c r="M6804" s="76"/>
    </row>
    <row r="6805" spans="1:13" x14ac:dyDescent="0.5">
      <c r="A6805" s="88"/>
      <c r="H6805" s="76"/>
      <c r="I6805" s="76"/>
      <c r="M6805" s="76"/>
    </row>
    <row r="6806" spans="1:13" x14ac:dyDescent="0.5">
      <c r="A6806" s="88"/>
      <c r="H6806" s="91"/>
      <c r="I6806" s="76"/>
      <c r="M6806" s="91"/>
    </row>
    <row r="6807" spans="1:13" x14ac:dyDescent="0.5">
      <c r="A6807" s="88"/>
      <c r="H6807" s="76"/>
      <c r="I6807" s="76"/>
      <c r="M6807" s="76"/>
    </row>
    <row r="6808" spans="1:13" x14ac:dyDescent="0.5">
      <c r="A6808" s="88"/>
      <c r="H6808" s="91"/>
      <c r="I6808" s="76"/>
      <c r="M6808" s="91"/>
    </row>
    <row r="6809" spans="1:13" x14ac:dyDescent="0.5">
      <c r="A6809" s="88"/>
      <c r="H6809" s="76"/>
      <c r="I6809" s="76"/>
      <c r="M6809" s="76"/>
    </row>
    <row r="6810" spans="1:13" x14ac:dyDescent="0.5">
      <c r="A6810" s="88"/>
      <c r="H6810" s="76"/>
      <c r="I6810" s="76"/>
      <c r="M6810" s="76"/>
    </row>
    <row r="6811" spans="1:13" x14ac:dyDescent="0.5">
      <c r="A6811" s="88"/>
      <c r="H6811" s="76"/>
      <c r="I6811" s="76"/>
      <c r="M6811" s="76"/>
    </row>
    <row r="6812" spans="1:13" x14ac:dyDescent="0.5">
      <c r="A6812" s="88"/>
      <c r="H6812" s="76"/>
      <c r="I6812" s="76"/>
      <c r="M6812" s="76"/>
    </row>
    <row r="6813" spans="1:13" x14ac:dyDescent="0.5">
      <c r="A6813" s="88"/>
      <c r="H6813" s="91"/>
      <c r="I6813" s="76"/>
      <c r="M6813" s="91"/>
    </row>
    <row r="6814" spans="1:13" x14ac:dyDescent="0.5">
      <c r="A6814" s="88"/>
      <c r="H6814" s="76"/>
      <c r="I6814" s="76"/>
      <c r="M6814" s="76"/>
    </row>
    <row r="6815" spans="1:13" x14ac:dyDescent="0.5">
      <c r="A6815" s="88"/>
      <c r="H6815" s="76"/>
      <c r="I6815" s="76"/>
      <c r="M6815" s="76"/>
    </row>
    <row r="6816" spans="1:13" x14ac:dyDescent="0.5">
      <c r="A6816" s="88"/>
      <c r="H6816" s="91"/>
      <c r="I6816" s="76"/>
      <c r="M6816" s="91"/>
    </row>
    <row r="6817" spans="1:13" x14ac:dyDescent="0.5">
      <c r="A6817" s="88"/>
      <c r="H6817" s="76"/>
      <c r="I6817" s="76"/>
      <c r="M6817" s="76"/>
    </row>
    <row r="6818" spans="1:13" x14ac:dyDescent="0.5">
      <c r="A6818" s="88"/>
      <c r="H6818" s="91"/>
      <c r="I6818" s="76"/>
      <c r="M6818" s="91"/>
    </row>
    <row r="6819" spans="1:13" x14ac:dyDescent="0.5">
      <c r="A6819" s="88"/>
      <c r="H6819" s="91"/>
      <c r="I6819" s="76"/>
      <c r="M6819" s="91"/>
    </row>
    <row r="6820" spans="1:13" x14ac:dyDescent="0.5">
      <c r="A6820" s="88"/>
      <c r="H6820" s="91"/>
      <c r="I6820" s="76"/>
      <c r="M6820" s="91"/>
    </row>
    <row r="6821" spans="1:13" x14ac:dyDescent="0.5">
      <c r="A6821" s="88"/>
      <c r="H6821" s="76"/>
      <c r="I6821" s="76"/>
      <c r="M6821" s="76"/>
    </row>
    <row r="6822" spans="1:13" x14ac:dyDescent="0.5">
      <c r="A6822" s="88"/>
      <c r="H6822" s="91"/>
      <c r="I6822" s="76"/>
      <c r="M6822" s="76"/>
    </row>
    <row r="6823" spans="1:13" x14ac:dyDescent="0.5">
      <c r="A6823" s="88"/>
      <c r="H6823" s="76"/>
      <c r="I6823" s="76"/>
      <c r="M6823" s="76"/>
    </row>
    <row r="6824" spans="1:13" x14ac:dyDescent="0.5">
      <c r="A6824" s="88"/>
      <c r="H6824" s="76"/>
      <c r="I6824" s="76"/>
      <c r="M6824" s="76"/>
    </row>
    <row r="6825" spans="1:13" x14ac:dyDescent="0.5">
      <c r="A6825" s="88"/>
      <c r="H6825" s="91"/>
      <c r="I6825" s="76"/>
      <c r="M6825" s="91"/>
    </row>
    <row r="6826" spans="1:13" x14ac:dyDescent="0.5">
      <c r="A6826" s="88"/>
      <c r="H6826" s="76"/>
      <c r="I6826" s="76"/>
      <c r="M6826" s="76"/>
    </row>
    <row r="6827" spans="1:13" x14ac:dyDescent="0.5">
      <c r="A6827" s="88"/>
      <c r="H6827" s="76"/>
      <c r="I6827" s="76"/>
      <c r="M6827" s="76"/>
    </row>
    <row r="6828" spans="1:13" x14ac:dyDescent="0.5">
      <c r="A6828" s="88"/>
      <c r="H6828" s="76"/>
      <c r="I6828" s="76"/>
      <c r="M6828" s="76"/>
    </row>
    <row r="6829" spans="1:13" x14ac:dyDescent="0.5">
      <c r="A6829" s="88"/>
      <c r="H6829" s="76"/>
      <c r="I6829" s="76"/>
      <c r="M6829" s="76"/>
    </row>
    <row r="6830" spans="1:13" x14ac:dyDescent="0.5">
      <c r="A6830" s="88"/>
      <c r="H6830" s="76"/>
      <c r="I6830" s="76"/>
      <c r="M6830" s="76"/>
    </row>
    <row r="6831" spans="1:13" x14ac:dyDescent="0.5">
      <c r="A6831" s="88"/>
      <c r="H6831" s="76"/>
      <c r="I6831" s="76"/>
      <c r="M6831" s="76"/>
    </row>
    <row r="6832" spans="1:13" x14ac:dyDescent="0.5">
      <c r="A6832" s="88"/>
      <c r="H6832" s="76"/>
      <c r="I6832" s="76"/>
      <c r="M6832" s="76"/>
    </row>
    <row r="6833" spans="1:13" x14ac:dyDescent="0.5">
      <c r="A6833" s="88"/>
      <c r="H6833" s="76"/>
      <c r="I6833" s="76"/>
      <c r="M6833" s="76"/>
    </row>
    <row r="6834" spans="1:13" x14ac:dyDescent="0.5">
      <c r="A6834" s="88"/>
      <c r="H6834" s="91"/>
      <c r="I6834" s="76"/>
      <c r="M6834" s="91"/>
    </row>
    <row r="6835" spans="1:13" x14ac:dyDescent="0.5">
      <c r="A6835" s="88"/>
      <c r="H6835" s="76"/>
      <c r="I6835" s="76"/>
      <c r="M6835" s="76"/>
    </row>
    <row r="6836" spans="1:13" x14ac:dyDescent="0.5">
      <c r="A6836" s="88"/>
      <c r="H6836" s="91"/>
      <c r="I6836" s="76"/>
      <c r="M6836" s="91"/>
    </row>
    <row r="6837" spans="1:13" x14ac:dyDescent="0.5">
      <c r="A6837" s="88"/>
      <c r="H6837" s="91"/>
      <c r="I6837" s="76"/>
      <c r="M6837" s="91"/>
    </row>
    <row r="6838" spans="1:13" x14ac:dyDescent="0.5">
      <c r="A6838" s="88"/>
      <c r="H6838" s="91"/>
      <c r="I6838" s="76"/>
      <c r="M6838" s="91"/>
    </row>
    <row r="6839" spans="1:13" x14ac:dyDescent="0.5">
      <c r="A6839" s="88"/>
      <c r="H6839" s="76"/>
      <c r="I6839" s="76"/>
      <c r="M6839" s="76"/>
    </row>
    <row r="6840" spans="1:13" x14ac:dyDescent="0.5">
      <c r="A6840" s="88"/>
      <c r="H6840" s="76"/>
      <c r="I6840" s="76"/>
      <c r="M6840" s="76"/>
    </row>
    <row r="6841" spans="1:13" x14ac:dyDescent="0.5">
      <c r="A6841" s="88"/>
      <c r="H6841" s="76"/>
      <c r="I6841" s="76"/>
      <c r="M6841" s="76"/>
    </row>
    <row r="6842" spans="1:13" x14ac:dyDescent="0.5">
      <c r="A6842" s="88"/>
      <c r="H6842" s="76"/>
      <c r="I6842" s="76"/>
      <c r="M6842" s="76"/>
    </row>
    <row r="6843" spans="1:13" x14ac:dyDescent="0.5">
      <c r="A6843" s="88"/>
      <c r="H6843" s="76"/>
      <c r="I6843" s="76"/>
      <c r="M6843" s="76"/>
    </row>
    <row r="6844" spans="1:13" x14ac:dyDescent="0.5">
      <c r="A6844" s="88"/>
      <c r="H6844" s="76"/>
      <c r="I6844" s="76"/>
      <c r="M6844" s="76"/>
    </row>
    <row r="6845" spans="1:13" x14ac:dyDescent="0.5">
      <c r="A6845" s="88"/>
      <c r="H6845" s="76"/>
      <c r="I6845" s="76"/>
      <c r="M6845" s="76"/>
    </row>
    <row r="6846" spans="1:13" x14ac:dyDescent="0.5">
      <c r="A6846" s="88"/>
      <c r="H6846" s="76"/>
      <c r="I6846" s="76"/>
      <c r="M6846" s="76"/>
    </row>
    <row r="6847" spans="1:13" x14ac:dyDescent="0.5">
      <c r="A6847" s="88"/>
      <c r="H6847" s="76"/>
      <c r="I6847" s="76"/>
      <c r="M6847" s="76"/>
    </row>
    <row r="6848" spans="1:13" x14ac:dyDescent="0.5">
      <c r="A6848" s="88"/>
      <c r="H6848" s="76"/>
      <c r="I6848" s="76"/>
      <c r="M6848" s="76"/>
    </row>
    <row r="6849" spans="1:13" x14ac:dyDescent="0.5">
      <c r="A6849" s="88"/>
      <c r="H6849" s="91"/>
      <c r="I6849" s="76"/>
      <c r="M6849" s="91"/>
    </row>
    <row r="6850" spans="1:13" x14ac:dyDescent="0.5">
      <c r="A6850" s="88"/>
      <c r="H6850" s="76"/>
      <c r="I6850" s="76"/>
      <c r="M6850" s="76"/>
    </row>
    <row r="6851" spans="1:13" x14ac:dyDescent="0.5">
      <c r="A6851" s="88"/>
      <c r="H6851" s="76"/>
      <c r="I6851" s="76"/>
      <c r="M6851" s="76"/>
    </row>
    <row r="6852" spans="1:13" x14ac:dyDescent="0.5">
      <c r="A6852" s="88"/>
      <c r="H6852" s="91"/>
      <c r="I6852" s="76"/>
      <c r="M6852" s="91"/>
    </row>
    <row r="6853" spans="1:13" x14ac:dyDescent="0.5">
      <c r="A6853" s="88"/>
      <c r="H6853" s="76"/>
      <c r="I6853" s="76"/>
      <c r="M6853" s="76"/>
    </row>
    <row r="6854" spans="1:13" x14ac:dyDescent="0.5">
      <c r="A6854" s="88"/>
      <c r="H6854" s="76"/>
      <c r="I6854" s="76"/>
      <c r="M6854" s="76"/>
    </row>
    <row r="6855" spans="1:13" x14ac:dyDescent="0.5">
      <c r="A6855" s="88"/>
      <c r="H6855" s="91"/>
      <c r="I6855" s="76"/>
      <c r="M6855" s="91"/>
    </row>
    <row r="6856" spans="1:13" x14ac:dyDescent="0.5">
      <c r="A6856" s="88"/>
      <c r="H6856" s="76"/>
      <c r="I6856" s="76"/>
      <c r="M6856" s="76"/>
    </row>
    <row r="6857" spans="1:13" x14ac:dyDescent="0.5">
      <c r="A6857" s="88"/>
      <c r="H6857" s="76"/>
      <c r="I6857" s="76"/>
      <c r="M6857" s="76"/>
    </row>
    <row r="6858" spans="1:13" x14ac:dyDescent="0.5">
      <c r="A6858" s="88"/>
      <c r="H6858" s="76"/>
      <c r="I6858" s="76"/>
      <c r="M6858" s="76"/>
    </row>
    <row r="6859" spans="1:13" x14ac:dyDescent="0.5">
      <c r="A6859" s="88"/>
      <c r="H6859" s="76"/>
      <c r="I6859" s="76"/>
      <c r="M6859" s="76"/>
    </row>
    <row r="6860" spans="1:13" x14ac:dyDescent="0.5">
      <c r="A6860" s="88"/>
      <c r="H6860" s="76"/>
      <c r="I6860" s="76"/>
      <c r="M6860" s="76"/>
    </row>
    <row r="6861" spans="1:13" x14ac:dyDescent="0.5">
      <c r="A6861" s="88"/>
      <c r="H6861" s="76"/>
      <c r="I6861" s="76"/>
      <c r="M6861" s="76"/>
    </row>
    <row r="6862" spans="1:13" x14ac:dyDescent="0.5">
      <c r="A6862" s="88"/>
      <c r="H6862" s="76"/>
      <c r="I6862" s="76"/>
      <c r="M6862" s="76"/>
    </row>
    <row r="6863" spans="1:13" x14ac:dyDescent="0.5">
      <c r="A6863" s="88"/>
      <c r="H6863" s="76"/>
      <c r="I6863" s="76"/>
      <c r="M6863" s="76"/>
    </row>
    <row r="6864" spans="1:13" x14ac:dyDescent="0.5">
      <c r="A6864" s="88"/>
      <c r="H6864" s="91"/>
      <c r="I6864" s="76"/>
      <c r="M6864" s="91"/>
    </row>
    <row r="6865" spans="1:13" x14ac:dyDescent="0.5">
      <c r="A6865" s="88"/>
      <c r="H6865" s="91"/>
      <c r="I6865" s="76"/>
      <c r="M6865" s="91"/>
    </row>
    <row r="6866" spans="1:13" x14ac:dyDescent="0.5">
      <c r="A6866" s="88"/>
      <c r="H6866" s="91"/>
      <c r="I6866" s="76"/>
      <c r="M6866" s="91"/>
    </row>
    <row r="6867" spans="1:13" x14ac:dyDescent="0.5">
      <c r="A6867" s="88"/>
      <c r="H6867" s="76"/>
      <c r="I6867" s="76"/>
      <c r="M6867" s="76"/>
    </row>
    <row r="6868" spans="1:13" x14ac:dyDescent="0.5">
      <c r="A6868" s="88"/>
      <c r="H6868" s="91"/>
      <c r="I6868" s="76"/>
      <c r="M6868" s="91"/>
    </row>
    <row r="6869" spans="1:13" x14ac:dyDescent="0.5">
      <c r="A6869" s="88"/>
      <c r="H6869" s="91"/>
      <c r="I6869" s="76"/>
      <c r="M6869" s="91"/>
    </row>
    <row r="6870" spans="1:13" x14ac:dyDescent="0.5">
      <c r="A6870" s="88"/>
      <c r="H6870" s="91"/>
      <c r="I6870" s="76"/>
      <c r="M6870" s="91"/>
    </row>
    <row r="6871" spans="1:13" x14ac:dyDescent="0.5">
      <c r="A6871" s="88"/>
      <c r="H6871" s="76"/>
      <c r="I6871" s="76"/>
      <c r="M6871" s="76"/>
    </row>
    <row r="6872" spans="1:13" x14ac:dyDescent="0.5">
      <c r="A6872" s="88"/>
      <c r="H6872" s="76"/>
      <c r="I6872" s="76"/>
      <c r="M6872" s="76"/>
    </row>
    <row r="6873" spans="1:13" x14ac:dyDescent="0.5">
      <c r="A6873" s="88"/>
      <c r="H6873" s="76"/>
      <c r="I6873" s="76"/>
      <c r="M6873" s="76"/>
    </row>
    <row r="6874" spans="1:13" x14ac:dyDescent="0.5">
      <c r="A6874" s="88"/>
      <c r="H6874" s="76"/>
      <c r="I6874" s="76"/>
      <c r="M6874" s="76"/>
    </row>
    <row r="6875" spans="1:13" x14ac:dyDescent="0.5">
      <c r="A6875" s="88"/>
      <c r="H6875" s="76"/>
      <c r="I6875" s="76"/>
      <c r="M6875" s="76"/>
    </row>
    <row r="6876" spans="1:13" x14ac:dyDescent="0.5">
      <c r="A6876" s="88"/>
      <c r="H6876" s="76"/>
      <c r="I6876" s="76"/>
      <c r="M6876" s="76"/>
    </row>
    <row r="6877" spans="1:13" x14ac:dyDescent="0.5">
      <c r="A6877" s="88"/>
      <c r="H6877" s="76"/>
      <c r="I6877" s="76"/>
      <c r="M6877" s="76"/>
    </row>
    <row r="6878" spans="1:13" x14ac:dyDescent="0.5">
      <c r="A6878" s="88"/>
      <c r="H6878" s="91"/>
      <c r="I6878" s="76"/>
      <c r="M6878" s="91"/>
    </row>
    <row r="6879" spans="1:13" x14ac:dyDescent="0.5">
      <c r="A6879" s="88"/>
      <c r="H6879" s="76"/>
      <c r="I6879" s="76"/>
      <c r="M6879" s="76"/>
    </row>
    <row r="6880" spans="1:13" x14ac:dyDescent="0.5">
      <c r="A6880" s="88"/>
      <c r="H6880" s="91"/>
      <c r="I6880" s="76"/>
      <c r="M6880" s="91"/>
    </row>
    <row r="6881" spans="1:13" x14ac:dyDescent="0.5">
      <c r="A6881" s="88"/>
      <c r="H6881" s="76"/>
      <c r="I6881" s="76"/>
      <c r="M6881" s="76"/>
    </row>
    <row r="6882" spans="1:13" x14ac:dyDescent="0.5">
      <c r="A6882" s="88"/>
      <c r="H6882" s="91"/>
      <c r="I6882" s="76"/>
      <c r="M6882" s="91"/>
    </row>
    <row r="6883" spans="1:13" x14ac:dyDescent="0.5">
      <c r="A6883" s="88"/>
      <c r="H6883" s="76"/>
      <c r="I6883" s="76"/>
      <c r="M6883" s="76"/>
    </row>
    <row r="6884" spans="1:13" x14ac:dyDescent="0.5">
      <c r="A6884" s="88"/>
      <c r="H6884" s="91"/>
      <c r="I6884" s="76"/>
      <c r="M6884" s="91"/>
    </row>
    <row r="6885" spans="1:13" x14ac:dyDescent="0.5">
      <c r="A6885" s="88"/>
      <c r="H6885" s="76"/>
      <c r="I6885" s="76"/>
      <c r="M6885" s="76"/>
    </row>
    <row r="6886" spans="1:13" x14ac:dyDescent="0.5">
      <c r="A6886" s="88"/>
      <c r="H6886" s="91"/>
      <c r="I6886" s="76"/>
      <c r="M6886" s="91"/>
    </row>
    <row r="6887" spans="1:13" x14ac:dyDescent="0.5">
      <c r="A6887" s="88"/>
      <c r="H6887" s="91"/>
      <c r="I6887" s="76"/>
      <c r="M6887" s="91"/>
    </row>
    <row r="6888" spans="1:13" x14ac:dyDescent="0.5">
      <c r="A6888" s="88"/>
      <c r="H6888" s="76"/>
      <c r="I6888" s="76"/>
      <c r="M6888" s="76"/>
    </row>
    <row r="6889" spans="1:13" x14ac:dyDescent="0.5">
      <c r="A6889" s="88"/>
      <c r="H6889" s="76"/>
      <c r="I6889" s="76"/>
      <c r="M6889" s="76"/>
    </row>
    <row r="6890" spans="1:13" x14ac:dyDescent="0.5">
      <c r="A6890" s="88"/>
      <c r="H6890" s="76"/>
      <c r="I6890" s="76"/>
      <c r="M6890" s="76"/>
    </row>
    <row r="6891" spans="1:13" x14ac:dyDescent="0.5">
      <c r="A6891" s="88"/>
      <c r="H6891" s="91"/>
      <c r="I6891" s="76"/>
      <c r="M6891" s="91"/>
    </row>
    <row r="6892" spans="1:13" x14ac:dyDescent="0.5">
      <c r="A6892" s="88"/>
      <c r="H6892" s="91"/>
      <c r="I6892" s="76"/>
      <c r="M6892" s="91"/>
    </row>
    <row r="6893" spans="1:13" x14ac:dyDescent="0.5">
      <c r="A6893" s="88"/>
      <c r="H6893" s="76"/>
      <c r="I6893" s="76"/>
      <c r="M6893" s="76"/>
    </row>
    <row r="6894" spans="1:13" x14ac:dyDescent="0.5">
      <c r="A6894" s="88"/>
      <c r="H6894" s="76"/>
      <c r="I6894" s="76"/>
      <c r="M6894" s="76"/>
    </row>
    <row r="6895" spans="1:13" x14ac:dyDescent="0.5">
      <c r="A6895" s="88"/>
      <c r="H6895" s="76"/>
      <c r="I6895" s="76"/>
      <c r="M6895" s="76"/>
    </row>
    <row r="6896" spans="1:13" x14ac:dyDescent="0.5">
      <c r="A6896" s="88"/>
      <c r="H6896" s="76"/>
      <c r="I6896" s="76"/>
      <c r="M6896" s="76"/>
    </row>
    <row r="6897" spans="1:13" x14ac:dyDescent="0.5">
      <c r="A6897" s="88"/>
      <c r="H6897" s="91"/>
      <c r="I6897" s="76"/>
      <c r="M6897" s="91"/>
    </row>
    <row r="6898" spans="1:13" x14ac:dyDescent="0.5">
      <c r="A6898" s="88"/>
      <c r="H6898" s="76"/>
      <c r="I6898" s="76"/>
      <c r="M6898" s="76"/>
    </row>
    <row r="6899" spans="1:13" x14ac:dyDescent="0.5">
      <c r="A6899" s="88"/>
      <c r="H6899" s="76"/>
      <c r="I6899" s="76"/>
      <c r="M6899" s="76"/>
    </row>
    <row r="6900" spans="1:13" x14ac:dyDescent="0.5">
      <c r="A6900" s="88"/>
      <c r="H6900" s="91"/>
      <c r="I6900" s="76"/>
      <c r="M6900" s="91"/>
    </row>
    <row r="6901" spans="1:13" x14ac:dyDescent="0.5">
      <c r="A6901" s="88"/>
      <c r="H6901" s="91"/>
      <c r="I6901" s="76"/>
      <c r="M6901" s="91"/>
    </row>
    <row r="6902" spans="1:13" x14ac:dyDescent="0.5">
      <c r="A6902" s="88"/>
      <c r="H6902" s="91"/>
      <c r="I6902" s="76"/>
      <c r="M6902" s="91"/>
    </row>
    <row r="6903" spans="1:13" x14ac:dyDescent="0.5">
      <c r="A6903" s="88"/>
      <c r="H6903" s="76"/>
      <c r="I6903" s="76"/>
      <c r="M6903" s="76"/>
    </row>
    <row r="6904" spans="1:13" x14ac:dyDescent="0.5">
      <c r="A6904" s="88"/>
      <c r="H6904" s="76"/>
      <c r="I6904" s="76"/>
      <c r="M6904" s="76"/>
    </row>
    <row r="6905" spans="1:13" x14ac:dyDescent="0.5">
      <c r="A6905" s="88"/>
      <c r="H6905" s="91"/>
      <c r="I6905" s="76"/>
      <c r="M6905" s="91"/>
    </row>
    <row r="6906" spans="1:13" x14ac:dyDescent="0.5">
      <c r="A6906" s="88"/>
      <c r="H6906" s="91"/>
      <c r="I6906" s="76"/>
      <c r="M6906" s="91"/>
    </row>
    <row r="6907" spans="1:13" x14ac:dyDescent="0.5">
      <c r="A6907" s="88"/>
      <c r="H6907" s="76"/>
      <c r="I6907" s="76"/>
      <c r="M6907" s="76"/>
    </row>
    <row r="6908" spans="1:13" x14ac:dyDescent="0.5">
      <c r="A6908" s="88"/>
      <c r="H6908" s="91"/>
      <c r="I6908" s="76"/>
      <c r="M6908" s="91"/>
    </row>
    <row r="6909" spans="1:13" x14ac:dyDescent="0.5">
      <c r="A6909" s="88"/>
      <c r="H6909" s="76"/>
      <c r="I6909" s="76"/>
      <c r="M6909" s="76"/>
    </row>
    <row r="6910" spans="1:13" x14ac:dyDescent="0.5">
      <c r="A6910" s="88"/>
      <c r="H6910" s="76"/>
      <c r="I6910" s="76"/>
      <c r="M6910" s="76"/>
    </row>
    <row r="6911" spans="1:13" x14ac:dyDescent="0.5">
      <c r="A6911" s="88"/>
      <c r="H6911" s="91"/>
      <c r="I6911" s="76"/>
      <c r="M6911" s="91"/>
    </row>
    <row r="6912" spans="1:13" x14ac:dyDescent="0.5">
      <c r="A6912" s="88"/>
      <c r="H6912" s="91"/>
      <c r="I6912" s="76"/>
      <c r="M6912" s="91"/>
    </row>
    <row r="6913" spans="1:13" x14ac:dyDescent="0.5">
      <c r="A6913" s="88"/>
      <c r="H6913" s="76"/>
      <c r="I6913" s="76"/>
      <c r="M6913" s="76"/>
    </row>
    <row r="6914" spans="1:13" x14ac:dyDescent="0.5">
      <c r="A6914" s="88"/>
      <c r="H6914" s="76"/>
      <c r="I6914" s="76"/>
      <c r="M6914" s="76"/>
    </row>
    <row r="6915" spans="1:13" x14ac:dyDescent="0.5">
      <c r="A6915" s="88"/>
      <c r="H6915" s="91"/>
      <c r="I6915" s="76"/>
      <c r="M6915" s="91"/>
    </row>
    <row r="6916" spans="1:13" x14ac:dyDescent="0.5">
      <c r="A6916" s="88"/>
      <c r="H6916" s="76"/>
      <c r="I6916" s="76"/>
      <c r="M6916" s="76"/>
    </row>
    <row r="6917" spans="1:13" x14ac:dyDescent="0.5">
      <c r="A6917" s="88"/>
      <c r="H6917" s="91"/>
      <c r="I6917" s="76"/>
      <c r="M6917" s="91"/>
    </row>
    <row r="6918" spans="1:13" x14ac:dyDescent="0.5">
      <c r="A6918" s="88"/>
      <c r="H6918" s="76"/>
      <c r="I6918" s="76"/>
      <c r="M6918" s="76"/>
    </row>
    <row r="6919" spans="1:13" x14ac:dyDescent="0.5">
      <c r="A6919" s="88"/>
      <c r="H6919" s="91"/>
      <c r="I6919" s="76"/>
      <c r="M6919" s="91"/>
    </row>
    <row r="6920" spans="1:13" x14ac:dyDescent="0.5">
      <c r="A6920" s="88"/>
      <c r="H6920" s="76"/>
      <c r="I6920" s="76"/>
      <c r="M6920" s="76"/>
    </row>
    <row r="6921" spans="1:13" x14ac:dyDescent="0.5">
      <c r="A6921" s="88"/>
      <c r="H6921" s="91"/>
      <c r="I6921" s="76"/>
      <c r="M6921" s="91"/>
    </row>
    <row r="6922" spans="1:13" x14ac:dyDescent="0.5">
      <c r="A6922" s="88"/>
      <c r="H6922" s="91"/>
      <c r="I6922" s="76"/>
      <c r="M6922" s="91"/>
    </row>
    <row r="6923" spans="1:13" x14ac:dyDescent="0.5">
      <c r="A6923" s="88"/>
      <c r="H6923" s="91"/>
      <c r="I6923" s="76"/>
      <c r="M6923" s="91"/>
    </row>
    <row r="6924" spans="1:13" x14ac:dyDescent="0.5">
      <c r="A6924" s="88"/>
      <c r="H6924" s="76"/>
      <c r="I6924" s="76"/>
      <c r="M6924" s="76"/>
    </row>
    <row r="6925" spans="1:13" x14ac:dyDescent="0.5">
      <c r="A6925" s="88"/>
      <c r="H6925" s="76"/>
      <c r="I6925" s="76"/>
      <c r="M6925" s="76"/>
    </row>
    <row r="6926" spans="1:13" x14ac:dyDescent="0.5">
      <c r="A6926" s="88"/>
      <c r="H6926" s="76"/>
      <c r="I6926" s="76"/>
      <c r="M6926" s="76"/>
    </row>
    <row r="6927" spans="1:13" x14ac:dyDescent="0.5">
      <c r="A6927" s="88"/>
      <c r="H6927" s="76"/>
      <c r="I6927" s="76"/>
      <c r="M6927" s="76"/>
    </row>
    <row r="6928" spans="1:13" x14ac:dyDescent="0.5">
      <c r="A6928" s="88"/>
      <c r="H6928" s="91"/>
      <c r="I6928" s="76"/>
      <c r="M6928" s="91"/>
    </row>
    <row r="6929" spans="1:13" x14ac:dyDescent="0.5">
      <c r="A6929" s="88"/>
      <c r="H6929" s="91"/>
      <c r="I6929" s="76"/>
      <c r="M6929" s="91"/>
    </row>
    <row r="6930" spans="1:13" x14ac:dyDescent="0.5">
      <c r="A6930" s="88"/>
      <c r="H6930" s="91"/>
      <c r="I6930" s="76"/>
      <c r="M6930" s="91"/>
    </row>
    <row r="6931" spans="1:13" x14ac:dyDescent="0.5">
      <c r="A6931" s="88"/>
      <c r="H6931" s="76"/>
      <c r="I6931" s="76"/>
      <c r="M6931" s="76"/>
    </row>
    <row r="6932" spans="1:13" x14ac:dyDescent="0.5">
      <c r="A6932" s="88"/>
      <c r="H6932" s="91"/>
      <c r="I6932" s="76"/>
      <c r="M6932" s="91"/>
    </row>
    <row r="6933" spans="1:13" x14ac:dyDescent="0.5">
      <c r="A6933" s="88"/>
      <c r="H6933" s="76"/>
      <c r="I6933" s="76"/>
      <c r="M6933" s="76"/>
    </row>
    <row r="6934" spans="1:13" x14ac:dyDescent="0.5">
      <c r="A6934" s="88"/>
      <c r="H6934" s="91"/>
      <c r="I6934" s="76"/>
      <c r="M6934" s="91"/>
    </row>
    <row r="6935" spans="1:13" x14ac:dyDescent="0.5">
      <c r="A6935" s="88"/>
      <c r="H6935" s="76"/>
      <c r="I6935" s="76"/>
      <c r="M6935" s="76"/>
    </row>
    <row r="6936" spans="1:13" x14ac:dyDescent="0.5">
      <c r="A6936" s="88"/>
      <c r="H6936" s="91"/>
      <c r="I6936" s="76"/>
      <c r="M6936" s="91"/>
    </row>
    <row r="6937" spans="1:13" x14ac:dyDescent="0.5">
      <c r="A6937" s="88"/>
      <c r="H6937" s="76"/>
      <c r="I6937" s="76"/>
      <c r="M6937" s="76"/>
    </row>
    <row r="6938" spans="1:13" x14ac:dyDescent="0.5">
      <c r="A6938" s="88"/>
      <c r="H6938" s="91"/>
      <c r="I6938" s="76"/>
      <c r="M6938" s="91"/>
    </row>
    <row r="6939" spans="1:13" x14ac:dyDescent="0.5">
      <c r="A6939" s="88"/>
      <c r="H6939" s="76"/>
      <c r="I6939" s="76"/>
      <c r="M6939" s="76"/>
    </row>
    <row r="6940" spans="1:13" x14ac:dyDescent="0.5">
      <c r="A6940" s="88"/>
      <c r="H6940" s="76"/>
      <c r="I6940" s="76"/>
      <c r="M6940" s="76"/>
    </row>
    <row r="6941" spans="1:13" x14ac:dyDescent="0.5">
      <c r="A6941" s="88"/>
      <c r="H6941" s="91"/>
      <c r="I6941" s="76"/>
      <c r="M6941" s="91"/>
    </row>
    <row r="6942" spans="1:13" x14ac:dyDescent="0.5">
      <c r="A6942" s="88"/>
      <c r="H6942" s="91"/>
      <c r="I6942" s="76"/>
      <c r="M6942" s="91"/>
    </row>
    <row r="6943" spans="1:13" x14ac:dyDescent="0.5">
      <c r="A6943" s="88"/>
      <c r="H6943" s="91"/>
      <c r="I6943" s="76"/>
      <c r="M6943" s="91"/>
    </row>
    <row r="6944" spans="1:13" x14ac:dyDescent="0.5">
      <c r="A6944" s="88"/>
      <c r="H6944" s="91"/>
      <c r="I6944" s="76"/>
      <c r="M6944" s="91"/>
    </row>
    <row r="6945" spans="1:13" x14ac:dyDescent="0.5">
      <c r="A6945" s="88"/>
      <c r="H6945" s="91"/>
      <c r="I6945" s="76"/>
      <c r="M6945" s="91"/>
    </row>
    <row r="6946" spans="1:13" x14ac:dyDescent="0.5">
      <c r="A6946" s="88"/>
      <c r="H6946" s="76"/>
      <c r="I6946" s="76"/>
      <c r="M6946" s="76"/>
    </row>
    <row r="6947" spans="1:13" x14ac:dyDescent="0.5">
      <c r="A6947" s="88"/>
      <c r="H6947" s="76"/>
      <c r="I6947" s="76"/>
      <c r="M6947" s="76"/>
    </row>
    <row r="6948" spans="1:13" x14ac:dyDescent="0.5">
      <c r="A6948" s="88"/>
      <c r="H6948" s="76"/>
      <c r="I6948" s="76"/>
      <c r="M6948" s="76"/>
    </row>
    <row r="6949" spans="1:13" x14ac:dyDescent="0.5">
      <c r="A6949" s="88"/>
      <c r="H6949" s="76"/>
      <c r="I6949" s="76"/>
      <c r="M6949" s="76"/>
    </row>
    <row r="6950" spans="1:13" x14ac:dyDescent="0.5">
      <c r="A6950" s="88"/>
      <c r="H6950" s="76"/>
      <c r="I6950" s="76"/>
      <c r="M6950" s="76"/>
    </row>
    <row r="6951" spans="1:13" x14ac:dyDescent="0.5">
      <c r="A6951" s="88"/>
      <c r="H6951" s="91"/>
      <c r="I6951" s="76"/>
      <c r="M6951" s="91"/>
    </row>
    <row r="6952" spans="1:13" x14ac:dyDescent="0.5">
      <c r="A6952" s="88"/>
      <c r="H6952" s="76"/>
      <c r="I6952" s="76"/>
      <c r="M6952" s="76"/>
    </row>
    <row r="6953" spans="1:13" x14ac:dyDescent="0.5">
      <c r="A6953" s="88"/>
      <c r="H6953" s="76"/>
      <c r="I6953" s="76"/>
      <c r="M6953" s="76"/>
    </row>
    <row r="6954" spans="1:13" x14ac:dyDescent="0.5">
      <c r="A6954" s="88"/>
      <c r="H6954" s="76"/>
      <c r="I6954" s="76"/>
      <c r="M6954" s="76"/>
    </row>
    <row r="6955" spans="1:13" x14ac:dyDescent="0.5">
      <c r="A6955" s="88"/>
      <c r="H6955" s="91"/>
      <c r="I6955" s="76"/>
      <c r="M6955" s="91"/>
    </row>
    <row r="6956" spans="1:13" x14ac:dyDescent="0.5">
      <c r="A6956" s="88"/>
      <c r="H6956" s="76"/>
      <c r="I6956" s="76"/>
      <c r="M6956" s="76"/>
    </row>
    <row r="6957" spans="1:13" x14ac:dyDescent="0.5">
      <c r="A6957" s="88"/>
      <c r="H6957" s="76"/>
      <c r="I6957" s="76"/>
      <c r="M6957" s="76"/>
    </row>
    <row r="6958" spans="1:13" x14ac:dyDescent="0.5">
      <c r="A6958" s="88"/>
      <c r="H6958" s="91"/>
      <c r="I6958" s="76"/>
      <c r="M6958" s="91"/>
    </row>
    <row r="6959" spans="1:13" x14ac:dyDescent="0.5">
      <c r="A6959" s="88"/>
      <c r="H6959" s="91"/>
      <c r="I6959" s="76"/>
      <c r="M6959" s="91"/>
    </row>
    <row r="6960" spans="1:13" x14ac:dyDescent="0.5">
      <c r="A6960" s="88"/>
      <c r="H6960" s="76"/>
      <c r="I6960" s="76"/>
      <c r="M6960" s="76"/>
    </row>
    <row r="6961" spans="1:13" x14ac:dyDescent="0.5">
      <c r="A6961" s="88"/>
      <c r="H6961" s="76"/>
      <c r="I6961" s="76"/>
      <c r="M6961" s="76"/>
    </row>
    <row r="6962" spans="1:13" x14ac:dyDescent="0.5">
      <c r="A6962" s="88"/>
      <c r="H6962" s="91"/>
      <c r="I6962" s="76"/>
      <c r="M6962" s="91"/>
    </row>
    <row r="6963" spans="1:13" x14ac:dyDescent="0.5">
      <c r="A6963" s="88"/>
      <c r="H6963" s="91"/>
      <c r="I6963" s="76"/>
      <c r="M6963" s="91"/>
    </row>
    <row r="6964" spans="1:13" x14ac:dyDescent="0.5">
      <c r="A6964" s="88"/>
      <c r="H6964" s="91"/>
      <c r="I6964" s="76"/>
      <c r="M6964" s="91"/>
    </row>
    <row r="6965" spans="1:13" x14ac:dyDescent="0.5">
      <c r="A6965" s="88"/>
      <c r="H6965" s="91"/>
      <c r="I6965" s="76"/>
      <c r="M6965" s="91"/>
    </row>
    <row r="6966" spans="1:13" x14ac:dyDescent="0.5">
      <c r="A6966" s="88"/>
      <c r="H6966" s="91"/>
      <c r="I6966" s="76"/>
      <c r="M6966" s="91"/>
    </row>
    <row r="6967" spans="1:13" x14ac:dyDescent="0.5">
      <c r="A6967" s="88"/>
      <c r="H6967" s="76"/>
      <c r="I6967" s="76"/>
      <c r="M6967" s="76"/>
    </row>
    <row r="6968" spans="1:13" x14ac:dyDescent="0.5">
      <c r="A6968" s="88"/>
      <c r="H6968" s="76"/>
      <c r="I6968" s="76"/>
      <c r="M6968" s="76"/>
    </row>
    <row r="6969" spans="1:13" x14ac:dyDescent="0.5">
      <c r="A6969" s="88"/>
      <c r="H6969" s="91"/>
      <c r="I6969" s="76"/>
      <c r="M6969" s="91"/>
    </row>
    <row r="6970" spans="1:13" x14ac:dyDescent="0.5">
      <c r="A6970" s="88"/>
      <c r="H6970" s="91"/>
      <c r="I6970" s="76"/>
      <c r="M6970" s="91"/>
    </row>
    <row r="6971" spans="1:13" x14ac:dyDescent="0.5">
      <c r="A6971" s="88"/>
      <c r="H6971" s="91"/>
      <c r="I6971" s="76"/>
      <c r="M6971" s="91"/>
    </row>
    <row r="6972" spans="1:13" x14ac:dyDescent="0.5">
      <c r="A6972" s="88"/>
      <c r="H6972" s="76"/>
      <c r="I6972" s="76"/>
      <c r="M6972" s="76"/>
    </row>
    <row r="6973" spans="1:13" x14ac:dyDescent="0.5">
      <c r="A6973" s="88"/>
      <c r="H6973" s="76"/>
      <c r="I6973" s="76"/>
      <c r="M6973" s="76"/>
    </row>
    <row r="6974" spans="1:13" x14ac:dyDescent="0.5">
      <c r="A6974" s="88"/>
      <c r="H6974" s="76"/>
      <c r="I6974" s="76"/>
      <c r="M6974" s="76"/>
    </row>
    <row r="6975" spans="1:13" x14ac:dyDescent="0.5">
      <c r="A6975" s="88"/>
      <c r="H6975" s="76"/>
      <c r="I6975" s="76"/>
      <c r="M6975" s="76"/>
    </row>
    <row r="6976" spans="1:13" x14ac:dyDescent="0.5">
      <c r="A6976" s="88"/>
      <c r="H6976" s="91"/>
      <c r="I6976" s="76"/>
      <c r="M6976" s="91"/>
    </row>
    <row r="6977" spans="1:13" x14ac:dyDescent="0.5">
      <c r="A6977" s="88"/>
      <c r="H6977" s="91"/>
      <c r="I6977" s="76"/>
      <c r="M6977" s="91"/>
    </row>
    <row r="6978" spans="1:13" x14ac:dyDescent="0.5">
      <c r="A6978" s="88"/>
      <c r="H6978" s="91"/>
      <c r="I6978" s="76"/>
      <c r="M6978" s="91"/>
    </row>
    <row r="6979" spans="1:13" x14ac:dyDescent="0.5">
      <c r="A6979" s="88"/>
      <c r="H6979" s="91"/>
      <c r="I6979" s="76"/>
      <c r="M6979" s="91"/>
    </row>
    <row r="6980" spans="1:13" x14ac:dyDescent="0.5">
      <c r="A6980" s="88"/>
      <c r="H6980" s="91"/>
      <c r="I6980" s="76"/>
      <c r="M6980" s="91"/>
    </row>
    <row r="6981" spans="1:13" x14ac:dyDescent="0.5">
      <c r="A6981" s="88"/>
      <c r="H6981" s="76"/>
      <c r="I6981" s="76"/>
      <c r="M6981" s="76"/>
    </row>
    <row r="6982" spans="1:13" x14ac:dyDescent="0.5">
      <c r="A6982" s="88"/>
      <c r="H6982" s="76"/>
      <c r="I6982" s="76"/>
      <c r="M6982" s="76"/>
    </row>
    <row r="6983" spans="1:13" x14ac:dyDescent="0.5">
      <c r="A6983" s="88"/>
      <c r="H6983" s="76"/>
      <c r="I6983" s="76"/>
      <c r="M6983" s="76"/>
    </row>
    <row r="6984" spans="1:13" x14ac:dyDescent="0.5">
      <c r="A6984" s="88"/>
      <c r="H6984" s="76"/>
      <c r="I6984" s="76"/>
      <c r="M6984" s="76"/>
    </row>
    <row r="6985" spans="1:13" x14ac:dyDescent="0.5">
      <c r="A6985" s="88"/>
      <c r="H6985" s="91"/>
      <c r="I6985" s="76"/>
      <c r="M6985" s="91"/>
    </row>
    <row r="6986" spans="1:13" x14ac:dyDescent="0.5">
      <c r="A6986" s="88"/>
      <c r="H6986" s="76"/>
      <c r="I6986" s="76"/>
      <c r="M6986" s="76"/>
    </row>
    <row r="6987" spans="1:13" x14ac:dyDescent="0.5">
      <c r="A6987" s="88"/>
      <c r="H6987" s="76"/>
      <c r="I6987" s="76"/>
      <c r="M6987" s="76"/>
    </row>
    <row r="6988" spans="1:13" x14ac:dyDescent="0.5">
      <c r="A6988" s="88"/>
      <c r="H6988" s="91"/>
      <c r="I6988" s="76"/>
      <c r="M6988" s="91"/>
    </row>
    <row r="6989" spans="1:13" x14ac:dyDescent="0.5">
      <c r="A6989" s="88"/>
      <c r="H6989" s="91"/>
      <c r="I6989" s="76"/>
      <c r="M6989" s="91"/>
    </row>
    <row r="6990" spans="1:13" x14ac:dyDescent="0.5">
      <c r="A6990" s="88"/>
      <c r="H6990" s="91"/>
      <c r="I6990" s="76"/>
      <c r="M6990" s="91"/>
    </row>
    <row r="6991" spans="1:13" x14ac:dyDescent="0.5">
      <c r="A6991" s="88"/>
      <c r="H6991" s="91"/>
      <c r="I6991" s="76"/>
      <c r="M6991" s="91"/>
    </row>
    <row r="6992" spans="1:13" x14ac:dyDescent="0.5">
      <c r="A6992" s="88"/>
      <c r="H6992" s="91"/>
      <c r="I6992" s="76"/>
      <c r="M6992" s="91"/>
    </row>
    <row r="6993" spans="1:13" x14ac:dyDescent="0.5">
      <c r="A6993" s="88"/>
      <c r="H6993" s="91"/>
      <c r="I6993" s="76"/>
      <c r="M6993" s="91"/>
    </row>
    <row r="6994" spans="1:13" x14ac:dyDescent="0.5">
      <c r="A6994" s="88"/>
      <c r="H6994" s="76"/>
      <c r="I6994" s="76"/>
      <c r="M6994" s="76"/>
    </row>
    <row r="6995" spans="1:13" x14ac:dyDescent="0.5">
      <c r="A6995" s="88"/>
      <c r="H6995" s="91"/>
      <c r="I6995" s="76"/>
      <c r="M6995" s="91"/>
    </row>
    <row r="6996" spans="1:13" x14ac:dyDescent="0.5">
      <c r="A6996" s="88"/>
      <c r="H6996" s="76"/>
      <c r="I6996" s="76"/>
      <c r="M6996" s="76"/>
    </row>
    <row r="6997" spans="1:13" x14ac:dyDescent="0.5">
      <c r="A6997" s="76"/>
      <c r="H6997" s="76"/>
      <c r="I6997" s="76"/>
      <c r="M6997" s="76"/>
    </row>
    <row r="6998" spans="1:13" x14ac:dyDescent="0.5">
      <c r="A6998" s="88"/>
      <c r="H6998" s="76"/>
      <c r="I6998" s="76"/>
      <c r="M6998" s="76"/>
    </row>
    <row r="6999" spans="1:13" x14ac:dyDescent="0.5">
      <c r="A6999" s="88"/>
      <c r="H6999" s="76"/>
      <c r="I6999" s="76"/>
      <c r="M6999" s="76"/>
    </row>
    <row r="7000" spans="1:13" x14ac:dyDescent="0.5">
      <c r="A7000" s="88"/>
      <c r="H7000" s="91"/>
      <c r="I7000" s="76"/>
      <c r="M7000" s="91"/>
    </row>
    <row r="7001" spans="1:13" x14ac:dyDescent="0.5">
      <c r="A7001" s="88"/>
      <c r="H7001" s="76"/>
      <c r="I7001" s="76"/>
      <c r="M7001" s="76"/>
    </row>
    <row r="7002" spans="1:13" x14ac:dyDescent="0.5">
      <c r="A7002" s="88"/>
      <c r="H7002" s="91"/>
      <c r="I7002" s="76"/>
      <c r="M7002" s="91"/>
    </row>
    <row r="7003" spans="1:13" x14ac:dyDescent="0.5">
      <c r="A7003" s="88"/>
      <c r="H7003" s="76"/>
      <c r="I7003" s="76"/>
      <c r="M7003" s="76"/>
    </row>
    <row r="7004" spans="1:13" x14ac:dyDescent="0.5">
      <c r="A7004" s="88"/>
      <c r="H7004" s="91"/>
      <c r="I7004" s="76"/>
      <c r="M7004" s="91"/>
    </row>
    <row r="7005" spans="1:13" x14ac:dyDescent="0.5">
      <c r="A7005" s="88"/>
      <c r="H7005" s="91"/>
      <c r="I7005" s="76"/>
      <c r="M7005" s="76"/>
    </row>
    <row r="7006" spans="1:13" x14ac:dyDescent="0.5">
      <c r="A7006" s="88"/>
      <c r="H7006" s="76"/>
      <c r="I7006" s="76"/>
      <c r="M7006" s="76"/>
    </row>
    <row r="7007" spans="1:13" x14ac:dyDescent="0.5">
      <c r="A7007" s="88"/>
      <c r="H7007" s="91"/>
      <c r="I7007" s="76"/>
      <c r="M7007" s="91"/>
    </row>
    <row r="7008" spans="1:13" x14ac:dyDescent="0.5">
      <c r="A7008" s="88"/>
      <c r="H7008" s="76"/>
      <c r="I7008" s="76"/>
      <c r="M7008" s="76"/>
    </row>
    <row r="7009" spans="1:13" x14ac:dyDescent="0.5">
      <c r="A7009" s="76"/>
      <c r="H7009" s="76"/>
      <c r="I7009" s="76"/>
      <c r="M7009" s="76"/>
    </row>
    <row r="7010" spans="1:13" x14ac:dyDescent="0.5">
      <c r="A7010" s="88"/>
      <c r="H7010" s="91"/>
      <c r="I7010" s="76"/>
      <c r="M7010" s="91"/>
    </row>
    <row r="7011" spans="1:13" x14ac:dyDescent="0.5">
      <c r="A7011" s="88"/>
      <c r="H7011" s="91"/>
      <c r="I7011" s="76"/>
      <c r="M7011" s="91"/>
    </row>
    <row r="7012" spans="1:13" x14ac:dyDescent="0.5">
      <c r="A7012" s="88"/>
      <c r="H7012" s="76"/>
      <c r="I7012" s="76"/>
      <c r="M7012" s="76"/>
    </row>
    <row r="7013" spans="1:13" x14ac:dyDescent="0.5">
      <c r="A7013" s="88"/>
      <c r="H7013" s="91"/>
      <c r="I7013" s="76"/>
      <c r="M7013" s="91"/>
    </row>
    <row r="7014" spans="1:13" x14ac:dyDescent="0.5">
      <c r="A7014" s="76"/>
      <c r="H7014" s="76"/>
      <c r="I7014" s="76"/>
      <c r="M7014" s="76"/>
    </row>
    <row r="7015" spans="1:13" x14ac:dyDescent="0.5">
      <c r="A7015" s="88"/>
      <c r="H7015" s="76"/>
      <c r="I7015" s="76"/>
      <c r="M7015" s="76"/>
    </row>
    <row r="7016" spans="1:13" x14ac:dyDescent="0.5">
      <c r="A7016" s="88"/>
      <c r="H7016" s="76"/>
      <c r="I7016" s="76"/>
      <c r="M7016" s="76"/>
    </row>
    <row r="7017" spans="1:13" x14ac:dyDescent="0.5">
      <c r="A7017" s="88"/>
      <c r="H7017" s="91"/>
      <c r="I7017" s="76"/>
      <c r="M7017" s="91"/>
    </row>
    <row r="7018" spans="1:13" x14ac:dyDescent="0.5">
      <c r="A7018" s="88"/>
      <c r="H7018" s="91"/>
      <c r="I7018" s="76"/>
      <c r="M7018" s="91"/>
    </row>
    <row r="7019" spans="1:13" x14ac:dyDescent="0.5">
      <c r="A7019" s="88"/>
      <c r="H7019" s="76"/>
      <c r="I7019" s="76"/>
      <c r="M7019" s="76"/>
    </row>
    <row r="7020" spans="1:13" x14ac:dyDescent="0.5">
      <c r="A7020" s="88"/>
      <c r="H7020" s="76"/>
      <c r="I7020" s="76"/>
      <c r="M7020" s="76"/>
    </row>
    <row r="7021" spans="1:13" x14ac:dyDescent="0.5">
      <c r="A7021" s="88"/>
      <c r="H7021" s="91"/>
      <c r="I7021" s="76"/>
      <c r="M7021" s="91"/>
    </row>
    <row r="7022" spans="1:13" x14ac:dyDescent="0.5">
      <c r="A7022" s="88"/>
      <c r="H7022" s="76"/>
      <c r="I7022" s="76"/>
      <c r="M7022" s="76"/>
    </row>
    <row r="7023" spans="1:13" x14ac:dyDescent="0.5">
      <c r="A7023" s="88"/>
      <c r="H7023" s="76"/>
      <c r="I7023" s="76"/>
      <c r="M7023" s="76"/>
    </row>
    <row r="7024" spans="1:13" x14ac:dyDescent="0.5">
      <c r="A7024" s="88"/>
      <c r="H7024" s="76"/>
      <c r="I7024" s="76"/>
      <c r="M7024" s="76"/>
    </row>
    <row r="7025" spans="1:13" x14ac:dyDescent="0.5">
      <c r="A7025" s="88"/>
      <c r="H7025" s="76"/>
      <c r="I7025" s="76"/>
      <c r="M7025" s="76"/>
    </row>
    <row r="7026" spans="1:13" x14ac:dyDescent="0.5">
      <c r="A7026" s="88"/>
      <c r="H7026" s="76"/>
      <c r="I7026" s="76"/>
      <c r="M7026" s="76"/>
    </row>
    <row r="7027" spans="1:13" x14ac:dyDescent="0.5">
      <c r="A7027" s="88"/>
      <c r="H7027" s="91"/>
      <c r="I7027" s="76"/>
      <c r="M7027" s="91"/>
    </row>
    <row r="7028" spans="1:13" x14ac:dyDescent="0.5">
      <c r="A7028" s="88"/>
      <c r="H7028" s="91"/>
      <c r="I7028" s="76"/>
      <c r="M7028" s="91"/>
    </row>
    <row r="7029" spans="1:13" x14ac:dyDescent="0.5">
      <c r="A7029" s="88"/>
      <c r="H7029" s="76"/>
      <c r="I7029" s="76"/>
      <c r="M7029" s="76"/>
    </row>
    <row r="7030" spans="1:13" x14ac:dyDescent="0.5">
      <c r="A7030" s="88"/>
      <c r="H7030" s="76"/>
      <c r="I7030" s="76"/>
      <c r="M7030" s="76"/>
    </row>
    <row r="7031" spans="1:13" x14ac:dyDescent="0.5">
      <c r="A7031" s="88"/>
      <c r="H7031" s="76"/>
      <c r="I7031" s="76"/>
      <c r="M7031" s="76"/>
    </row>
    <row r="7032" spans="1:13" x14ac:dyDescent="0.5">
      <c r="A7032" s="88"/>
      <c r="H7032" s="91"/>
      <c r="I7032" s="76"/>
      <c r="M7032" s="91"/>
    </row>
    <row r="7033" spans="1:13" x14ac:dyDescent="0.5">
      <c r="A7033" s="88"/>
      <c r="H7033" s="76"/>
      <c r="I7033" s="76"/>
      <c r="M7033" s="76"/>
    </row>
    <row r="7034" spans="1:13" x14ac:dyDescent="0.5">
      <c r="A7034" s="88"/>
      <c r="H7034" s="76"/>
      <c r="I7034" s="76"/>
      <c r="M7034" s="76"/>
    </row>
    <row r="7035" spans="1:13" x14ac:dyDescent="0.5">
      <c r="A7035" s="88"/>
      <c r="H7035" s="76"/>
      <c r="I7035" s="76"/>
      <c r="M7035" s="76"/>
    </row>
    <row r="7036" spans="1:13" x14ac:dyDescent="0.5">
      <c r="A7036" s="88"/>
      <c r="H7036" s="91"/>
      <c r="I7036" s="76"/>
      <c r="M7036" s="91"/>
    </row>
    <row r="7037" spans="1:13" x14ac:dyDescent="0.5">
      <c r="A7037" s="88"/>
      <c r="H7037" s="76"/>
      <c r="I7037" s="76"/>
      <c r="M7037" s="76"/>
    </row>
    <row r="7038" spans="1:13" x14ac:dyDescent="0.5">
      <c r="A7038" s="88"/>
      <c r="H7038" s="91"/>
      <c r="I7038" s="76"/>
      <c r="M7038" s="91"/>
    </row>
    <row r="7039" spans="1:13" x14ac:dyDescent="0.5">
      <c r="A7039" s="88"/>
      <c r="H7039" s="91"/>
      <c r="I7039" s="76"/>
      <c r="M7039" s="91"/>
    </row>
    <row r="7040" spans="1:13" x14ac:dyDescent="0.5">
      <c r="A7040" s="88"/>
      <c r="H7040" s="76"/>
      <c r="I7040" s="76"/>
      <c r="M7040" s="76"/>
    </row>
    <row r="7041" spans="1:13" x14ac:dyDescent="0.5">
      <c r="A7041" s="88"/>
      <c r="H7041" s="76"/>
      <c r="I7041" s="76"/>
      <c r="M7041" s="76"/>
    </row>
    <row r="7042" spans="1:13" x14ac:dyDescent="0.5">
      <c r="A7042" s="88"/>
      <c r="H7042" s="76"/>
      <c r="I7042" s="76"/>
      <c r="M7042" s="76"/>
    </row>
    <row r="7043" spans="1:13" x14ac:dyDescent="0.5">
      <c r="A7043" s="88"/>
      <c r="H7043" s="76"/>
      <c r="I7043" s="76"/>
      <c r="M7043" s="76"/>
    </row>
    <row r="7044" spans="1:13" x14ac:dyDescent="0.5">
      <c r="A7044" s="88"/>
      <c r="H7044" s="91"/>
      <c r="I7044" s="76"/>
      <c r="M7044" s="91"/>
    </row>
    <row r="7045" spans="1:13" x14ac:dyDescent="0.5">
      <c r="A7045" s="88"/>
      <c r="H7045" s="76"/>
      <c r="I7045" s="76"/>
      <c r="M7045" s="76"/>
    </row>
    <row r="7046" spans="1:13" x14ac:dyDescent="0.5">
      <c r="A7046" s="88"/>
      <c r="H7046" s="76"/>
      <c r="I7046" s="76"/>
      <c r="M7046" s="76"/>
    </row>
    <row r="7047" spans="1:13" x14ac:dyDescent="0.5">
      <c r="A7047" s="88"/>
      <c r="H7047" s="91"/>
      <c r="I7047" s="76"/>
      <c r="M7047" s="91"/>
    </row>
    <row r="7048" spans="1:13" x14ac:dyDescent="0.5">
      <c r="A7048" s="88"/>
      <c r="H7048" s="91"/>
      <c r="I7048" s="76"/>
      <c r="M7048" s="91"/>
    </row>
    <row r="7049" spans="1:13" x14ac:dyDescent="0.5">
      <c r="A7049" s="88"/>
      <c r="H7049" s="76"/>
      <c r="I7049" s="76"/>
      <c r="M7049" s="76"/>
    </row>
    <row r="7050" spans="1:13" x14ac:dyDescent="0.5">
      <c r="A7050" s="88"/>
      <c r="H7050" s="76"/>
      <c r="I7050" s="76"/>
      <c r="M7050" s="76"/>
    </row>
    <row r="7051" spans="1:13" x14ac:dyDescent="0.5">
      <c r="A7051" s="88"/>
      <c r="H7051" s="91"/>
      <c r="I7051" s="76"/>
      <c r="M7051" s="91"/>
    </row>
    <row r="7052" spans="1:13" x14ac:dyDescent="0.5">
      <c r="A7052" s="88"/>
      <c r="H7052" s="76"/>
      <c r="I7052" s="76"/>
      <c r="M7052" s="76"/>
    </row>
    <row r="7053" spans="1:13" x14ac:dyDescent="0.5">
      <c r="A7053" s="88"/>
      <c r="H7053" s="76"/>
      <c r="I7053" s="76"/>
      <c r="M7053" s="76"/>
    </row>
    <row r="7054" spans="1:13" x14ac:dyDescent="0.5">
      <c r="A7054" s="88"/>
      <c r="H7054" s="76"/>
      <c r="I7054" s="76"/>
      <c r="M7054" s="76"/>
    </row>
    <row r="7055" spans="1:13" x14ac:dyDescent="0.5">
      <c r="A7055" s="88"/>
      <c r="H7055" s="76"/>
      <c r="I7055" s="76"/>
      <c r="M7055" s="76"/>
    </row>
    <row r="7056" spans="1:13" x14ac:dyDescent="0.5">
      <c r="A7056" s="88"/>
      <c r="H7056" s="76"/>
      <c r="I7056" s="76"/>
      <c r="M7056" s="76"/>
    </row>
    <row r="7057" spans="1:13" x14ac:dyDescent="0.5">
      <c r="A7057" s="88"/>
      <c r="H7057" s="76"/>
      <c r="I7057" s="76"/>
      <c r="M7057" s="76"/>
    </row>
    <row r="7058" spans="1:13" x14ac:dyDescent="0.5">
      <c r="A7058" s="88"/>
      <c r="H7058" s="91"/>
      <c r="I7058" s="76"/>
      <c r="M7058" s="91"/>
    </row>
    <row r="7059" spans="1:13" x14ac:dyDescent="0.5">
      <c r="A7059" s="88"/>
      <c r="H7059" s="91"/>
      <c r="I7059" s="76"/>
      <c r="M7059" s="91"/>
    </row>
    <row r="7060" spans="1:13" x14ac:dyDescent="0.5">
      <c r="A7060" s="88"/>
      <c r="H7060" s="91"/>
      <c r="I7060" s="76"/>
      <c r="M7060" s="91"/>
    </row>
    <row r="7061" spans="1:13" x14ac:dyDescent="0.5">
      <c r="A7061" s="88"/>
      <c r="H7061" s="76"/>
      <c r="I7061" s="76"/>
      <c r="M7061" s="76"/>
    </row>
    <row r="7062" spans="1:13" x14ac:dyDescent="0.5">
      <c r="A7062" s="88"/>
      <c r="H7062" s="76"/>
      <c r="I7062" s="76"/>
      <c r="M7062" s="76"/>
    </row>
    <row r="7063" spans="1:13" x14ac:dyDescent="0.5">
      <c r="A7063" s="88"/>
      <c r="H7063" s="91"/>
      <c r="I7063" s="76"/>
      <c r="M7063" s="91"/>
    </row>
    <row r="7064" spans="1:13" x14ac:dyDescent="0.5">
      <c r="A7064" s="88"/>
      <c r="H7064" s="76"/>
      <c r="I7064" s="76"/>
      <c r="M7064" s="76"/>
    </row>
    <row r="7065" spans="1:13" x14ac:dyDescent="0.5">
      <c r="A7065" s="88"/>
      <c r="H7065" s="76"/>
      <c r="I7065" s="76"/>
      <c r="M7065" s="76"/>
    </row>
    <row r="7066" spans="1:13" x14ac:dyDescent="0.5">
      <c r="A7066" s="88"/>
      <c r="H7066" s="76"/>
      <c r="I7066" s="76"/>
      <c r="M7066" s="76"/>
    </row>
    <row r="7067" spans="1:13" x14ac:dyDescent="0.5">
      <c r="A7067" s="88"/>
      <c r="H7067" s="76"/>
      <c r="I7067" s="76"/>
      <c r="M7067" s="76"/>
    </row>
    <row r="7068" spans="1:13" x14ac:dyDescent="0.5">
      <c r="A7068" s="88"/>
      <c r="H7068" s="76"/>
      <c r="I7068" s="76"/>
      <c r="M7068" s="76"/>
    </row>
    <row r="7069" spans="1:13" x14ac:dyDescent="0.5">
      <c r="A7069" s="88"/>
      <c r="H7069" s="91"/>
      <c r="I7069" s="76"/>
      <c r="M7069" s="91"/>
    </row>
    <row r="7070" spans="1:13" x14ac:dyDescent="0.5">
      <c r="A7070" s="88"/>
      <c r="H7070" s="91"/>
      <c r="I7070" s="76"/>
      <c r="M7070" s="91"/>
    </row>
    <row r="7071" spans="1:13" x14ac:dyDescent="0.5">
      <c r="A7071" s="88"/>
      <c r="H7071" s="91"/>
      <c r="I7071" s="76"/>
      <c r="M7071" s="91"/>
    </row>
    <row r="7072" spans="1:13" x14ac:dyDescent="0.5">
      <c r="A7072" s="88"/>
      <c r="H7072" s="76"/>
      <c r="I7072" s="76"/>
      <c r="M7072" s="76"/>
    </row>
    <row r="7073" spans="1:13" x14ac:dyDescent="0.5">
      <c r="A7073" s="88"/>
      <c r="H7073" s="76"/>
      <c r="I7073" s="76"/>
      <c r="M7073" s="76"/>
    </row>
    <row r="7074" spans="1:13" x14ac:dyDescent="0.5">
      <c r="A7074" s="88"/>
      <c r="H7074" s="76"/>
      <c r="I7074" s="76"/>
      <c r="M7074" s="76"/>
    </row>
    <row r="7075" spans="1:13" x14ac:dyDescent="0.5">
      <c r="A7075" s="88"/>
      <c r="H7075" s="91"/>
      <c r="I7075" s="76"/>
      <c r="M7075" s="91"/>
    </row>
    <row r="7076" spans="1:13" x14ac:dyDescent="0.5">
      <c r="A7076" s="88"/>
      <c r="H7076" s="76"/>
      <c r="I7076" s="76"/>
      <c r="M7076" s="76"/>
    </row>
    <row r="7077" spans="1:13" x14ac:dyDescent="0.5">
      <c r="A7077" s="88"/>
      <c r="H7077" s="91"/>
      <c r="I7077" s="76"/>
      <c r="M7077" s="91"/>
    </row>
    <row r="7078" spans="1:13" x14ac:dyDescent="0.5">
      <c r="A7078" s="88"/>
      <c r="H7078" s="76"/>
      <c r="I7078" s="76"/>
      <c r="M7078" s="76"/>
    </row>
    <row r="7079" spans="1:13" x14ac:dyDescent="0.5">
      <c r="A7079" s="88"/>
      <c r="H7079" s="91"/>
      <c r="I7079" s="76"/>
      <c r="M7079" s="91"/>
    </row>
    <row r="7080" spans="1:13" x14ac:dyDescent="0.5">
      <c r="A7080" s="88"/>
      <c r="H7080" s="76"/>
      <c r="I7080" s="76"/>
      <c r="M7080" s="76"/>
    </row>
    <row r="7081" spans="1:13" x14ac:dyDescent="0.5">
      <c r="A7081" s="88"/>
      <c r="H7081" s="76"/>
      <c r="I7081" s="76"/>
      <c r="M7081" s="76"/>
    </row>
    <row r="7082" spans="1:13" x14ac:dyDescent="0.5">
      <c r="A7082" s="88"/>
      <c r="H7082" s="76"/>
      <c r="I7082" s="76"/>
      <c r="M7082" s="76"/>
    </row>
    <row r="7083" spans="1:13" x14ac:dyDescent="0.5">
      <c r="A7083" s="88"/>
      <c r="H7083" s="76"/>
      <c r="I7083" s="76"/>
      <c r="M7083" s="76"/>
    </row>
    <row r="7084" spans="1:13" x14ac:dyDescent="0.5">
      <c r="A7084" s="88"/>
      <c r="H7084" s="76"/>
      <c r="I7084" s="76"/>
      <c r="M7084" s="76"/>
    </row>
    <row r="7085" spans="1:13" x14ac:dyDescent="0.5">
      <c r="A7085" s="88"/>
      <c r="H7085" s="76"/>
      <c r="I7085" s="76"/>
      <c r="M7085" s="76"/>
    </row>
    <row r="7086" spans="1:13" x14ac:dyDescent="0.5">
      <c r="A7086" s="88"/>
      <c r="H7086" s="91"/>
      <c r="I7086" s="76"/>
      <c r="M7086" s="91"/>
    </row>
    <row r="7087" spans="1:13" x14ac:dyDescent="0.5">
      <c r="A7087" s="88"/>
      <c r="H7087" s="76"/>
      <c r="I7087" s="76"/>
      <c r="M7087" s="76"/>
    </row>
    <row r="7088" spans="1:13" x14ac:dyDescent="0.5">
      <c r="A7088" s="88"/>
      <c r="H7088" s="91"/>
      <c r="I7088" s="76"/>
      <c r="M7088" s="91"/>
    </row>
    <row r="7089" spans="1:13" x14ac:dyDescent="0.5">
      <c r="A7089" s="88"/>
      <c r="H7089" s="91"/>
      <c r="I7089" s="76"/>
      <c r="M7089" s="91"/>
    </row>
    <row r="7090" spans="1:13" x14ac:dyDescent="0.5">
      <c r="A7090" s="88"/>
      <c r="H7090" s="76"/>
      <c r="I7090" s="76"/>
      <c r="M7090" s="76"/>
    </row>
    <row r="7091" spans="1:13" x14ac:dyDescent="0.5">
      <c r="A7091" s="88"/>
      <c r="H7091" s="76"/>
      <c r="I7091" s="76"/>
      <c r="M7091" s="76"/>
    </row>
    <row r="7092" spans="1:13" x14ac:dyDescent="0.5">
      <c r="A7092" s="88"/>
      <c r="H7092" s="91"/>
      <c r="I7092" s="76"/>
      <c r="M7092" s="91"/>
    </row>
    <row r="7093" spans="1:13" x14ac:dyDescent="0.5">
      <c r="A7093" s="88"/>
      <c r="H7093" s="91"/>
      <c r="I7093" s="76"/>
      <c r="M7093" s="91"/>
    </row>
    <row r="7094" spans="1:13" x14ac:dyDescent="0.5">
      <c r="A7094" s="88"/>
      <c r="H7094" s="76"/>
      <c r="I7094" s="76"/>
      <c r="M7094" s="76"/>
    </row>
    <row r="7095" spans="1:13" x14ac:dyDescent="0.5">
      <c r="A7095" s="88"/>
      <c r="H7095" s="76"/>
      <c r="I7095" s="76"/>
      <c r="M7095" s="76"/>
    </row>
    <row r="7096" spans="1:13" x14ac:dyDescent="0.5">
      <c r="A7096" s="88"/>
      <c r="H7096" s="76"/>
      <c r="I7096" s="76"/>
      <c r="M7096" s="76"/>
    </row>
    <row r="7097" spans="1:13" x14ac:dyDescent="0.5">
      <c r="A7097" s="88"/>
      <c r="H7097" s="76"/>
      <c r="I7097" s="76"/>
      <c r="M7097" s="76"/>
    </row>
    <row r="7098" spans="1:13" x14ac:dyDescent="0.5">
      <c r="A7098" s="88"/>
      <c r="H7098" s="91"/>
      <c r="I7098" s="76"/>
      <c r="M7098" s="91"/>
    </row>
    <row r="7099" spans="1:13" x14ac:dyDescent="0.5">
      <c r="A7099" s="88"/>
      <c r="H7099" s="76"/>
      <c r="I7099" s="76"/>
      <c r="M7099" s="76"/>
    </row>
    <row r="7100" spans="1:13" x14ac:dyDescent="0.5">
      <c r="A7100" s="88"/>
      <c r="H7100" s="76"/>
      <c r="I7100" s="76"/>
      <c r="M7100" s="76"/>
    </row>
    <row r="7101" spans="1:13" x14ac:dyDescent="0.5">
      <c r="A7101" s="88"/>
      <c r="H7101" s="76"/>
      <c r="I7101" s="76"/>
      <c r="M7101" s="76"/>
    </row>
    <row r="7102" spans="1:13" x14ac:dyDescent="0.5">
      <c r="A7102" s="88"/>
      <c r="H7102" s="76"/>
      <c r="I7102" s="76"/>
      <c r="M7102" s="76"/>
    </row>
    <row r="7103" spans="1:13" x14ac:dyDescent="0.5">
      <c r="A7103" s="88"/>
      <c r="H7103" s="91"/>
      <c r="I7103" s="76"/>
      <c r="M7103" s="91"/>
    </row>
    <row r="7104" spans="1:13" x14ac:dyDescent="0.5">
      <c r="A7104" s="88"/>
      <c r="H7104" s="91"/>
      <c r="I7104" s="76"/>
      <c r="M7104" s="91"/>
    </row>
    <row r="7105" spans="1:13" x14ac:dyDescent="0.5">
      <c r="A7105" s="88"/>
      <c r="H7105" s="76"/>
      <c r="I7105" s="76"/>
      <c r="M7105" s="76"/>
    </row>
    <row r="7106" spans="1:13" x14ac:dyDescent="0.5">
      <c r="A7106" s="88"/>
      <c r="H7106" s="91"/>
      <c r="I7106" s="76"/>
      <c r="M7106" s="91"/>
    </row>
    <row r="7107" spans="1:13" x14ac:dyDescent="0.5">
      <c r="A7107" s="88"/>
      <c r="H7107" s="91"/>
      <c r="I7107" s="76"/>
      <c r="M7107" s="91"/>
    </row>
    <row r="7108" spans="1:13" x14ac:dyDescent="0.5">
      <c r="A7108" s="88"/>
      <c r="H7108" s="91"/>
      <c r="I7108" s="76"/>
      <c r="M7108" s="91"/>
    </row>
    <row r="7109" spans="1:13" x14ac:dyDescent="0.5">
      <c r="A7109" s="88"/>
      <c r="H7109" s="76"/>
      <c r="I7109" s="76"/>
      <c r="M7109" s="76"/>
    </row>
    <row r="7110" spans="1:13" x14ac:dyDescent="0.5">
      <c r="A7110" s="88"/>
      <c r="H7110" s="76"/>
      <c r="I7110" s="76"/>
      <c r="M7110" s="76"/>
    </row>
    <row r="7111" spans="1:13" x14ac:dyDescent="0.5">
      <c r="A7111" s="88"/>
      <c r="H7111" s="76"/>
      <c r="I7111" s="76"/>
      <c r="M7111" s="76"/>
    </row>
    <row r="7112" spans="1:13" x14ac:dyDescent="0.5">
      <c r="A7112" s="88"/>
      <c r="H7112" s="91"/>
      <c r="I7112" s="76"/>
      <c r="M7112" s="91"/>
    </row>
    <row r="7113" spans="1:13" x14ac:dyDescent="0.5">
      <c r="A7113" s="88"/>
      <c r="H7113" s="76"/>
      <c r="I7113" s="76"/>
      <c r="M7113" s="76"/>
    </row>
    <row r="7114" spans="1:13" x14ac:dyDescent="0.5">
      <c r="A7114" s="88"/>
      <c r="H7114" s="76"/>
      <c r="I7114" s="76"/>
      <c r="M7114" s="76"/>
    </row>
    <row r="7115" spans="1:13" x14ac:dyDescent="0.5">
      <c r="A7115" s="88"/>
      <c r="H7115" s="76"/>
      <c r="I7115" s="76"/>
      <c r="M7115" s="76"/>
    </row>
    <row r="7116" spans="1:13" x14ac:dyDescent="0.5">
      <c r="A7116" s="88"/>
      <c r="H7116" s="76"/>
      <c r="I7116" s="76"/>
      <c r="M7116" s="76"/>
    </row>
    <row r="7117" spans="1:13" x14ac:dyDescent="0.5">
      <c r="A7117" s="88"/>
      <c r="H7117" s="76"/>
      <c r="I7117" s="76"/>
      <c r="M7117" s="76"/>
    </row>
    <row r="7118" spans="1:13" x14ac:dyDescent="0.5">
      <c r="A7118" s="88"/>
      <c r="H7118" s="91"/>
      <c r="I7118" s="76"/>
      <c r="M7118" s="91"/>
    </row>
    <row r="7119" spans="1:13" x14ac:dyDescent="0.5">
      <c r="A7119" s="88"/>
      <c r="H7119" s="76"/>
      <c r="I7119" s="76"/>
      <c r="M7119" s="76"/>
    </row>
    <row r="7120" spans="1:13" x14ac:dyDescent="0.5">
      <c r="A7120" s="88"/>
      <c r="H7120" s="91"/>
      <c r="I7120" s="76"/>
      <c r="M7120" s="91"/>
    </row>
    <row r="7121" spans="1:13" x14ac:dyDescent="0.5">
      <c r="A7121" s="88"/>
      <c r="H7121" s="76"/>
      <c r="I7121" s="76"/>
      <c r="M7121" s="76"/>
    </row>
    <row r="7122" spans="1:13" x14ac:dyDescent="0.5">
      <c r="A7122" s="88"/>
      <c r="H7122" s="91"/>
      <c r="I7122" s="76"/>
      <c r="M7122" s="91"/>
    </row>
    <row r="7123" spans="1:13" x14ac:dyDescent="0.5">
      <c r="A7123" s="88"/>
      <c r="H7123" s="76"/>
      <c r="I7123" s="76"/>
      <c r="M7123" s="76"/>
    </row>
    <row r="7124" spans="1:13" x14ac:dyDescent="0.5">
      <c r="A7124" s="88"/>
      <c r="H7124" s="76"/>
      <c r="I7124" s="76"/>
      <c r="M7124" s="76"/>
    </row>
    <row r="7125" spans="1:13" x14ac:dyDescent="0.5">
      <c r="A7125" s="88"/>
      <c r="H7125" s="91"/>
      <c r="I7125" s="76"/>
      <c r="M7125" s="91"/>
    </row>
    <row r="7126" spans="1:13" x14ac:dyDescent="0.5">
      <c r="A7126" s="88"/>
      <c r="H7126" s="91"/>
      <c r="I7126" s="76"/>
      <c r="M7126" s="91"/>
    </row>
    <row r="7127" spans="1:13" x14ac:dyDescent="0.5">
      <c r="A7127" s="88"/>
      <c r="H7127" s="76"/>
      <c r="I7127" s="76"/>
      <c r="M7127" s="76"/>
    </row>
    <row r="7128" spans="1:13" x14ac:dyDescent="0.5">
      <c r="A7128" s="88"/>
      <c r="H7128" s="76"/>
      <c r="I7128" s="76"/>
      <c r="M7128" s="76"/>
    </row>
    <row r="7129" spans="1:13" x14ac:dyDescent="0.5">
      <c r="A7129" s="88"/>
      <c r="H7129" s="91"/>
      <c r="I7129" s="76"/>
      <c r="M7129" s="91"/>
    </row>
    <row r="7130" spans="1:13" x14ac:dyDescent="0.5">
      <c r="A7130" s="88"/>
      <c r="H7130" s="91"/>
      <c r="I7130" s="76"/>
      <c r="M7130" s="91"/>
    </row>
    <row r="7131" spans="1:13" x14ac:dyDescent="0.5">
      <c r="A7131" s="88"/>
      <c r="H7131" s="91"/>
      <c r="I7131" s="76"/>
      <c r="M7131" s="91"/>
    </row>
    <row r="7132" spans="1:13" x14ac:dyDescent="0.5">
      <c r="A7132" s="88"/>
      <c r="H7132" s="91"/>
      <c r="I7132" s="76"/>
      <c r="M7132" s="91"/>
    </row>
    <row r="7133" spans="1:13" x14ac:dyDescent="0.5">
      <c r="A7133" s="88"/>
      <c r="H7133" s="91"/>
      <c r="I7133" s="76"/>
      <c r="M7133" s="91"/>
    </row>
    <row r="7134" spans="1:13" x14ac:dyDescent="0.5">
      <c r="A7134" s="88"/>
      <c r="H7134" s="76"/>
      <c r="I7134" s="76"/>
      <c r="M7134" s="76"/>
    </row>
    <row r="7135" spans="1:13" x14ac:dyDescent="0.5">
      <c r="A7135" s="88"/>
      <c r="H7135" s="91"/>
      <c r="I7135" s="76"/>
      <c r="M7135" s="91"/>
    </row>
    <row r="7136" spans="1:13" x14ac:dyDescent="0.5">
      <c r="A7136" s="88"/>
      <c r="H7136" s="76"/>
      <c r="I7136" s="76"/>
      <c r="M7136" s="76"/>
    </row>
    <row r="7137" spans="1:13" x14ac:dyDescent="0.5">
      <c r="A7137" s="88"/>
      <c r="H7137" s="76"/>
      <c r="I7137" s="76"/>
      <c r="M7137" s="76"/>
    </row>
    <row r="7138" spans="1:13" x14ac:dyDescent="0.5">
      <c r="A7138" s="88"/>
      <c r="H7138" s="76"/>
      <c r="I7138" s="76"/>
      <c r="M7138" s="76"/>
    </row>
    <row r="7139" spans="1:13" x14ac:dyDescent="0.5">
      <c r="A7139" s="88"/>
      <c r="H7139" s="91"/>
      <c r="I7139" s="76"/>
      <c r="M7139" s="91"/>
    </row>
    <row r="7140" spans="1:13" x14ac:dyDescent="0.5">
      <c r="A7140" s="88"/>
      <c r="H7140" s="91"/>
      <c r="I7140" s="76"/>
      <c r="M7140" s="91"/>
    </row>
    <row r="7141" spans="1:13" x14ac:dyDescent="0.5">
      <c r="A7141" s="88"/>
      <c r="H7141" s="76"/>
      <c r="I7141" s="76"/>
      <c r="M7141" s="76"/>
    </row>
    <row r="7142" spans="1:13" x14ac:dyDescent="0.5">
      <c r="A7142" s="88"/>
      <c r="H7142" s="76"/>
      <c r="I7142" s="76"/>
      <c r="M7142" s="76"/>
    </row>
    <row r="7143" spans="1:13" x14ac:dyDescent="0.5">
      <c r="A7143" s="88"/>
      <c r="H7143" s="76"/>
      <c r="I7143" s="76"/>
      <c r="M7143" s="76"/>
    </row>
    <row r="7144" spans="1:13" x14ac:dyDescent="0.5">
      <c r="A7144" s="88"/>
      <c r="H7144" s="76"/>
      <c r="I7144" s="76"/>
      <c r="M7144" s="76"/>
    </row>
    <row r="7145" spans="1:13" x14ac:dyDescent="0.5">
      <c r="A7145" s="88"/>
      <c r="H7145" s="91"/>
      <c r="I7145" s="76"/>
      <c r="M7145" s="91"/>
    </row>
    <row r="7146" spans="1:13" x14ac:dyDescent="0.5">
      <c r="A7146" s="88"/>
      <c r="H7146" s="91"/>
      <c r="I7146" s="76"/>
      <c r="M7146" s="91"/>
    </row>
    <row r="7147" spans="1:13" x14ac:dyDescent="0.5">
      <c r="A7147" s="88"/>
      <c r="H7147" s="76"/>
      <c r="I7147" s="76"/>
      <c r="M7147" s="76"/>
    </row>
    <row r="7148" spans="1:13" x14ac:dyDescent="0.5">
      <c r="A7148" s="88"/>
      <c r="H7148" s="91"/>
      <c r="I7148" s="76"/>
      <c r="M7148" s="91"/>
    </row>
    <row r="7149" spans="1:13" x14ac:dyDescent="0.5">
      <c r="A7149" s="88"/>
      <c r="H7149" s="91"/>
      <c r="I7149" s="76"/>
      <c r="M7149" s="91"/>
    </row>
    <row r="7150" spans="1:13" x14ac:dyDescent="0.5">
      <c r="A7150" s="88"/>
      <c r="H7150" s="76"/>
      <c r="I7150" s="76"/>
      <c r="M7150" s="76"/>
    </row>
    <row r="7151" spans="1:13" x14ac:dyDescent="0.5">
      <c r="A7151" s="88"/>
      <c r="H7151" s="91"/>
      <c r="I7151" s="76"/>
      <c r="M7151" s="91"/>
    </row>
    <row r="7152" spans="1:13" x14ac:dyDescent="0.5">
      <c r="A7152" s="88"/>
      <c r="H7152" s="76"/>
      <c r="I7152" s="76"/>
      <c r="M7152" s="76"/>
    </row>
    <row r="7153" spans="1:13" x14ac:dyDescent="0.5">
      <c r="A7153" s="88"/>
      <c r="H7153" s="76"/>
      <c r="I7153" s="76"/>
      <c r="M7153" s="76"/>
    </row>
    <row r="7154" spans="1:13" x14ac:dyDescent="0.5">
      <c r="A7154" s="88"/>
      <c r="H7154" s="76"/>
      <c r="I7154" s="76"/>
      <c r="M7154" s="76"/>
    </row>
    <row r="7155" spans="1:13" x14ac:dyDescent="0.5">
      <c r="A7155" s="88"/>
      <c r="H7155" s="76"/>
      <c r="I7155" s="76"/>
      <c r="M7155" s="76"/>
    </row>
    <row r="7156" spans="1:13" x14ac:dyDescent="0.5">
      <c r="A7156" s="88"/>
      <c r="H7156" s="76"/>
      <c r="I7156" s="76"/>
      <c r="M7156" s="76"/>
    </row>
    <row r="7157" spans="1:13" x14ac:dyDescent="0.5">
      <c r="A7157" s="88"/>
      <c r="H7157" s="76"/>
      <c r="I7157" s="76"/>
      <c r="M7157" s="76"/>
    </row>
    <row r="7158" spans="1:13" x14ac:dyDescent="0.5">
      <c r="A7158" s="88"/>
      <c r="H7158" s="91"/>
      <c r="I7158" s="76"/>
      <c r="M7158" s="91"/>
    </row>
    <row r="7159" spans="1:13" x14ac:dyDescent="0.5">
      <c r="A7159" s="88"/>
      <c r="H7159" s="91"/>
      <c r="I7159" s="76"/>
      <c r="M7159" s="91"/>
    </row>
    <row r="7160" spans="1:13" x14ac:dyDescent="0.5">
      <c r="A7160" s="88"/>
      <c r="H7160" s="91"/>
      <c r="I7160" s="76"/>
      <c r="M7160" s="91"/>
    </row>
    <row r="7161" spans="1:13" x14ac:dyDescent="0.5">
      <c r="A7161" s="88"/>
      <c r="H7161" s="76"/>
      <c r="I7161" s="76"/>
      <c r="M7161" s="76"/>
    </row>
    <row r="7162" spans="1:13" x14ac:dyDescent="0.5">
      <c r="A7162" s="88"/>
      <c r="H7162" s="76"/>
      <c r="I7162" s="76"/>
      <c r="M7162" s="76"/>
    </row>
    <row r="7163" spans="1:13" x14ac:dyDescent="0.5">
      <c r="A7163" s="88"/>
      <c r="H7163" s="91"/>
      <c r="I7163" s="76"/>
      <c r="M7163" s="91"/>
    </row>
    <row r="7164" spans="1:13" x14ac:dyDescent="0.5">
      <c r="A7164" s="88"/>
      <c r="H7164" s="76"/>
      <c r="I7164" s="76"/>
      <c r="M7164" s="76"/>
    </row>
    <row r="7165" spans="1:13" x14ac:dyDescent="0.5">
      <c r="A7165" s="88"/>
      <c r="H7165" s="76"/>
      <c r="I7165" s="76"/>
      <c r="M7165" s="76"/>
    </row>
    <row r="7166" spans="1:13" x14ac:dyDescent="0.5">
      <c r="A7166" s="88"/>
      <c r="H7166" s="91"/>
      <c r="I7166" s="76"/>
      <c r="M7166" s="91"/>
    </row>
    <row r="7167" spans="1:13" x14ac:dyDescent="0.5">
      <c r="A7167" s="88"/>
      <c r="H7167" s="76"/>
      <c r="I7167" s="76"/>
      <c r="M7167" s="76"/>
    </row>
    <row r="7168" spans="1:13" x14ac:dyDescent="0.5">
      <c r="A7168" s="88"/>
      <c r="H7168" s="91"/>
      <c r="I7168" s="76"/>
      <c r="M7168" s="91"/>
    </row>
    <row r="7169" spans="1:13" x14ac:dyDescent="0.5">
      <c r="A7169" s="88"/>
      <c r="H7169" s="91"/>
      <c r="I7169" s="76"/>
      <c r="M7169" s="91"/>
    </row>
    <row r="7170" spans="1:13" x14ac:dyDescent="0.5">
      <c r="A7170" s="88"/>
      <c r="H7170" s="76"/>
      <c r="I7170" s="76"/>
      <c r="M7170" s="76"/>
    </row>
    <row r="7171" spans="1:13" x14ac:dyDescent="0.5">
      <c r="A7171" s="88"/>
      <c r="H7171" s="76"/>
      <c r="I7171" s="76"/>
      <c r="M7171" s="76"/>
    </row>
    <row r="7172" spans="1:13" x14ac:dyDescent="0.5">
      <c r="A7172" s="88"/>
      <c r="H7172" s="76"/>
      <c r="I7172" s="76"/>
      <c r="M7172" s="76"/>
    </row>
    <row r="7173" spans="1:13" x14ac:dyDescent="0.5">
      <c r="A7173" s="88"/>
      <c r="H7173" s="76"/>
      <c r="I7173" s="76"/>
      <c r="M7173" s="76"/>
    </row>
    <row r="7174" spans="1:13" x14ac:dyDescent="0.5">
      <c r="A7174" s="88"/>
      <c r="H7174" s="76"/>
      <c r="I7174" s="76"/>
      <c r="M7174" s="76"/>
    </row>
    <row r="7175" spans="1:13" x14ac:dyDescent="0.5">
      <c r="A7175" s="88"/>
      <c r="H7175" s="76"/>
      <c r="I7175" s="76"/>
      <c r="M7175" s="76"/>
    </row>
    <row r="7176" spans="1:13" x14ac:dyDescent="0.5">
      <c r="A7176" s="88"/>
      <c r="H7176" s="76"/>
      <c r="I7176" s="76"/>
      <c r="M7176" s="76"/>
    </row>
    <row r="7177" spans="1:13" x14ac:dyDescent="0.5">
      <c r="A7177" s="88"/>
      <c r="H7177" s="76"/>
      <c r="I7177" s="76"/>
      <c r="M7177" s="76"/>
    </row>
    <row r="7178" spans="1:13" x14ac:dyDescent="0.5">
      <c r="A7178" s="88"/>
      <c r="H7178" s="91"/>
      <c r="I7178" s="76"/>
      <c r="M7178" s="91"/>
    </row>
    <row r="7179" spans="1:13" x14ac:dyDescent="0.5">
      <c r="A7179" s="88"/>
      <c r="H7179" s="76"/>
      <c r="I7179" s="76"/>
      <c r="M7179" s="91"/>
    </row>
    <row r="7180" spans="1:13" x14ac:dyDescent="0.5">
      <c r="A7180" s="88"/>
      <c r="H7180" s="76"/>
      <c r="I7180" s="76"/>
      <c r="M7180" s="76"/>
    </row>
    <row r="7181" spans="1:13" x14ac:dyDescent="0.5">
      <c r="A7181" s="88"/>
      <c r="H7181" s="91"/>
      <c r="I7181" s="76"/>
      <c r="M7181" s="91"/>
    </row>
    <row r="7182" spans="1:13" x14ac:dyDescent="0.5">
      <c r="A7182" s="88"/>
      <c r="H7182" s="91"/>
      <c r="I7182" s="76"/>
      <c r="M7182" s="91"/>
    </row>
    <row r="7183" spans="1:13" x14ac:dyDescent="0.5">
      <c r="A7183" s="88"/>
      <c r="H7183" s="76"/>
      <c r="I7183" s="76"/>
      <c r="M7183" s="76"/>
    </row>
    <row r="7184" spans="1:13" x14ac:dyDescent="0.5">
      <c r="A7184" s="88"/>
      <c r="H7184" s="76"/>
      <c r="I7184" s="76"/>
      <c r="M7184" s="76"/>
    </row>
    <row r="7185" spans="1:13" x14ac:dyDescent="0.5">
      <c r="A7185" s="88"/>
      <c r="H7185" s="76"/>
      <c r="I7185" s="76"/>
      <c r="M7185" s="76"/>
    </row>
    <row r="7186" spans="1:13" x14ac:dyDescent="0.5">
      <c r="A7186" s="88"/>
      <c r="H7186" s="76"/>
      <c r="I7186" s="76"/>
      <c r="M7186" s="76"/>
    </row>
    <row r="7187" spans="1:13" x14ac:dyDescent="0.5">
      <c r="A7187" s="88"/>
      <c r="H7187" s="91"/>
      <c r="I7187" s="76"/>
      <c r="M7187" s="91"/>
    </row>
    <row r="7188" spans="1:13" x14ac:dyDescent="0.5">
      <c r="A7188" s="88"/>
      <c r="H7188" s="76"/>
      <c r="I7188" s="76"/>
      <c r="M7188" s="76"/>
    </row>
    <row r="7189" spans="1:13" x14ac:dyDescent="0.5">
      <c r="A7189" s="88"/>
      <c r="H7189" s="76"/>
      <c r="I7189" s="76"/>
      <c r="M7189" s="76"/>
    </row>
    <row r="7190" spans="1:13" x14ac:dyDescent="0.5">
      <c r="A7190" s="88"/>
      <c r="H7190" s="76"/>
      <c r="I7190" s="76"/>
      <c r="M7190" s="76"/>
    </row>
    <row r="7191" spans="1:13" x14ac:dyDescent="0.5">
      <c r="A7191" s="88"/>
      <c r="H7191" s="91"/>
      <c r="I7191" s="76"/>
      <c r="M7191" s="91"/>
    </row>
    <row r="7192" spans="1:13" x14ac:dyDescent="0.5">
      <c r="A7192" s="88"/>
      <c r="H7192" s="91"/>
      <c r="I7192" s="76"/>
      <c r="M7192" s="91"/>
    </row>
    <row r="7193" spans="1:13" x14ac:dyDescent="0.5">
      <c r="A7193" s="88"/>
      <c r="H7193" s="91"/>
      <c r="I7193" s="76"/>
      <c r="M7193" s="91"/>
    </row>
    <row r="7194" spans="1:13" x14ac:dyDescent="0.5">
      <c r="A7194" s="88"/>
      <c r="H7194" s="76"/>
      <c r="I7194" s="76"/>
      <c r="M7194" s="76"/>
    </row>
    <row r="7195" spans="1:13" x14ac:dyDescent="0.5">
      <c r="A7195" s="88"/>
      <c r="H7195" s="76"/>
      <c r="I7195" s="76"/>
      <c r="M7195" s="76"/>
    </row>
    <row r="7196" spans="1:13" x14ac:dyDescent="0.5">
      <c r="A7196" s="88"/>
      <c r="H7196" s="76"/>
      <c r="I7196" s="76"/>
      <c r="M7196" s="76"/>
    </row>
    <row r="7197" spans="1:13" x14ac:dyDescent="0.5">
      <c r="A7197" s="88"/>
      <c r="H7197" s="76"/>
      <c r="I7197" s="76"/>
      <c r="M7197" s="76"/>
    </row>
    <row r="7198" spans="1:13" x14ac:dyDescent="0.5">
      <c r="A7198" s="88"/>
      <c r="H7198" s="91"/>
      <c r="I7198" s="76"/>
      <c r="M7198" s="91"/>
    </row>
    <row r="7199" spans="1:13" x14ac:dyDescent="0.5">
      <c r="A7199" s="88"/>
      <c r="H7199" s="91"/>
      <c r="I7199" s="76"/>
      <c r="M7199" s="91"/>
    </row>
    <row r="7200" spans="1:13" x14ac:dyDescent="0.5">
      <c r="A7200" s="88"/>
      <c r="H7200" s="91"/>
      <c r="I7200" s="76"/>
      <c r="M7200" s="91"/>
    </row>
    <row r="7201" spans="1:13" x14ac:dyDescent="0.5">
      <c r="A7201" s="88"/>
      <c r="H7201" s="76"/>
      <c r="I7201" s="76"/>
      <c r="M7201" s="76"/>
    </row>
    <row r="7202" spans="1:13" x14ac:dyDescent="0.5">
      <c r="A7202" s="88"/>
      <c r="H7202" s="76"/>
      <c r="I7202" s="76"/>
      <c r="M7202" s="76"/>
    </row>
    <row r="7203" spans="1:13" x14ac:dyDescent="0.5">
      <c r="A7203" s="88"/>
      <c r="H7203" s="91"/>
      <c r="I7203" s="76"/>
      <c r="M7203" s="91"/>
    </row>
    <row r="7204" spans="1:13" x14ac:dyDescent="0.5">
      <c r="A7204" s="88"/>
      <c r="H7204" s="76"/>
      <c r="I7204" s="76"/>
      <c r="M7204" s="76"/>
    </row>
    <row r="7205" spans="1:13" x14ac:dyDescent="0.5">
      <c r="A7205" s="88"/>
      <c r="H7205" s="76"/>
      <c r="I7205" s="76"/>
      <c r="M7205" s="76"/>
    </row>
    <row r="7206" spans="1:13" x14ac:dyDescent="0.5">
      <c r="A7206" s="88"/>
      <c r="H7206" s="91"/>
      <c r="I7206" s="76"/>
      <c r="M7206" s="91"/>
    </row>
    <row r="7207" spans="1:13" x14ac:dyDescent="0.5">
      <c r="A7207" s="88"/>
      <c r="H7207" s="91"/>
      <c r="I7207" s="76"/>
      <c r="M7207" s="91"/>
    </row>
    <row r="7208" spans="1:13" x14ac:dyDescent="0.5">
      <c r="A7208" s="88"/>
      <c r="H7208" s="76"/>
      <c r="I7208" s="76"/>
      <c r="M7208" s="76"/>
    </row>
    <row r="7209" spans="1:13" x14ac:dyDescent="0.5">
      <c r="A7209" s="88"/>
      <c r="H7209" s="76"/>
      <c r="I7209" s="76"/>
      <c r="M7209" s="76"/>
    </row>
    <row r="7210" spans="1:13" x14ac:dyDescent="0.5">
      <c r="A7210" s="88"/>
      <c r="H7210" s="76"/>
      <c r="I7210" s="76"/>
      <c r="M7210" s="76"/>
    </row>
    <row r="7211" spans="1:13" x14ac:dyDescent="0.5">
      <c r="A7211" s="88"/>
      <c r="H7211" s="76"/>
      <c r="I7211" s="76"/>
      <c r="M7211" s="76"/>
    </row>
    <row r="7212" spans="1:13" x14ac:dyDescent="0.5">
      <c r="A7212" s="88"/>
      <c r="H7212" s="91"/>
      <c r="I7212" s="76"/>
      <c r="M7212" s="91"/>
    </row>
    <row r="7213" spans="1:13" x14ac:dyDescent="0.5">
      <c r="A7213" s="88"/>
      <c r="H7213" s="76"/>
      <c r="I7213" s="76"/>
      <c r="M7213" s="76"/>
    </row>
    <row r="7214" spans="1:13" x14ac:dyDescent="0.5">
      <c r="A7214" s="88"/>
      <c r="H7214" s="76"/>
      <c r="I7214" s="76"/>
      <c r="M7214" s="76"/>
    </row>
    <row r="7215" spans="1:13" x14ac:dyDescent="0.5">
      <c r="A7215" s="88"/>
      <c r="H7215" s="76"/>
      <c r="I7215" s="76"/>
      <c r="M7215" s="76"/>
    </row>
    <row r="7216" spans="1:13" x14ac:dyDescent="0.5">
      <c r="A7216" s="88"/>
      <c r="H7216" s="76"/>
      <c r="I7216" s="76"/>
      <c r="M7216" s="76"/>
    </row>
    <row r="7217" spans="1:13" x14ac:dyDescent="0.5">
      <c r="A7217" s="88"/>
      <c r="H7217" s="76"/>
      <c r="I7217" s="76"/>
      <c r="M7217" s="76"/>
    </row>
    <row r="7218" spans="1:13" x14ac:dyDescent="0.5">
      <c r="A7218" s="88"/>
      <c r="H7218" s="76"/>
      <c r="I7218" s="76"/>
      <c r="M7218" s="76"/>
    </row>
    <row r="7219" spans="1:13" x14ac:dyDescent="0.5">
      <c r="A7219" s="88"/>
      <c r="H7219" s="91"/>
      <c r="I7219" s="76"/>
      <c r="M7219" s="91"/>
    </row>
    <row r="7220" spans="1:13" x14ac:dyDescent="0.5">
      <c r="A7220" s="88"/>
      <c r="H7220" s="76"/>
      <c r="I7220" s="76"/>
      <c r="M7220" s="76"/>
    </row>
    <row r="7221" spans="1:13" x14ac:dyDescent="0.5">
      <c r="A7221" s="88"/>
      <c r="H7221" s="76"/>
      <c r="I7221" s="76"/>
      <c r="M7221" s="76"/>
    </row>
    <row r="7222" spans="1:13" x14ac:dyDescent="0.5">
      <c r="A7222" s="88"/>
      <c r="H7222" s="76"/>
      <c r="I7222" s="76"/>
      <c r="M7222" s="76"/>
    </row>
    <row r="7223" spans="1:13" x14ac:dyDescent="0.5">
      <c r="A7223" s="88"/>
      <c r="H7223" s="76"/>
      <c r="I7223" s="76"/>
      <c r="M7223" s="76"/>
    </row>
    <row r="7224" spans="1:13" x14ac:dyDescent="0.5">
      <c r="A7224" s="88"/>
      <c r="H7224" s="91"/>
      <c r="I7224" s="76"/>
      <c r="M7224" s="91"/>
    </row>
    <row r="7225" spans="1:13" x14ac:dyDescent="0.5">
      <c r="A7225" s="88"/>
      <c r="H7225" s="76"/>
      <c r="I7225" s="76"/>
      <c r="M7225" s="76"/>
    </row>
    <row r="7226" spans="1:13" x14ac:dyDescent="0.5">
      <c r="A7226" s="88"/>
      <c r="H7226" s="76"/>
      <c r="I7226" s="76"/>
      <c r="M7226" s="76"/>
    </row>
    <row r="7227" spans="1:13" x14ac:dyDescent="0.5">
      <c r="A7227" s="88"/>
      <c r="H7227" s="76"/>
      <c r="I7227" s="76"/>
      <c r="M7227" s="76"/>
    </row>
    <row r="7228" spans="1:13" x14ac:dyDescent="0.5">
      <c r="A7228" s="88"/>
      <c r="H7228" s="91"/>
      <c r="I7228" s="76"/>
      <c r="M7228" s="91"/>
    </row>
    <row r="7229" spans="1:13" x14ac:dyDescent="0.5">
      <c r="A7229" s="88"/>
      <c r="H7229" s="76"/>
      <c r="I7229" s="76"/>
      <c r="M7229" s="91"/>
    </row>
    <row r="7230" spans="1:13" x14ac:dyDescent="0.5">
      <c r="A7230" s="88"/>
      <c r="H7230" s="91"/>
      <c r="I7230" s="76"/>
      <c r="M7230" s="91"/>
    </row>
    <row r="7231" spans="1:13" x14ac:dyDescent="0.5">
      <c r="A7231" s="88"/>
      <c r="H7231" s="76"/>
      <c r="I7231" s="76"/>
      <c r="M7231" s="76"/>
    </row>
    <row r="7232" spans="1:13" x14ac:dyDescent="0.5">
      <c r="A7232" s="88"/>
      <c r="H7232" s="76"/>
      <c r="I7232" s="76"/>
      <c r="M7232" s="76"/>
    </row>
    <row r="7233" spans="1:13" x14ac:dyDescent="0.5">
      <c r="A7233" s="88"/>
      <c r="H7233" s="76"/>
      <c r="I7233" s="76"/>
      <c r="M7233" s="76"/>
    </row>
    <row r="7234" spans="1:13" x14ac:dyDescent="0.5">
      <c r="A7234" s="88"/>
      <c r="H7234" s="76"/>
      <c r="I7234" s="76"/>
      <c r="M7234" s="76"/>
    </row>
    <row r="7235" spans="1:13" x14ac:dyDescent="0.5">
      <c r="A7235" s="88"/>
      <c r="H7235" s="76"/>
      <c r="I7235" s="76"/>
      <c r="M7235" s="76"/>
    </row>
    <row r="7236" spans="1:13" x14ac:dyDescent="0.5">
      <c r="A7236" s="88"/>
      <c r="H7236" s="76"/>
      <c r="I7236" s="76"/>
      <c r="M7236" s="76"/>
    </row>
    <row r="7237" spans="1:13" x14ac:dyDescent="0.5">
      <c r="A7237" s="88"/>
      <c r="H7237" s="76"/>
      <c r="I7237" s="76"/>
      <c r="M7237" s="76"/>
    </row>
    <row r="7238" spans="1:13" x14ac:dyDescent="0.5">
      <c r="A7238" s="88"/>
      <c r="H7238" s="76"/>
      <c r="I7238" s="76"/>
      <c r="M7238" s="76"/>
    </row>
    <row r="7239" spans="1:13" x14ac:dyDescent="0.5">
      <c r="A7239" s="88"/>
      <c r="H7239" s="76"/>
      <c r="I7239" s="76"/>
      <c r="M7239" s="76"/>
    </row>
    <row r="7240" spans="1:13" x14ac:dyDescent="0.5">
      <c r="A7240" s="88"/>
      <c r="H7240" s="76"/>
      <c r="I7240" s="76"/>
      <c r="M7240" s="76"/>
    </row>
    <row r="7241" spans="1:13" x14ac:dyDescent="0.5">
      <c r="A7241" s="88"/>
      <c r="H7241" s="76"/>
      <c r="I7241" s="76"/>
      <c r="M7241" s="76"/>
    </row>
    <row r="7242" spans="1:13" x14ac:dyDescent="0.5">
      <c r="A7242" s="88"/>
      <c r="H7242" s="76"/>
      <c r="I7242" s="76"/>
      <c r="M7242" s="76"/>
    </row>
    <row r="7243" spans="1:13" x14ac:dyDescent="0.5">
      <c r="A7243" s="88"/>
      <c r="H7243" s="76"/>
      <c r="I7243" s="76"/>
      <c r="M7243" s="76"/>
    </row>
    <row r="7244" spans="1:13" x14ac:dyDescent="0.5">
      <c r="A7244" s="88"/>
      <c r="H7244" s="76"/>
      <c r="I7244" s="76"/>
      <c r="M7244" s="76"/>
    </row>
    <row r="7245" spans="1:13" x14ac:dyDescent="0.5">
      <c r="A7245" s="88"/>
      <c r="H7245" s="76"/>
      <c r="I7245" s="76"/>
      <c r="M7245" s="76"/>
    </row>
    <row r="7246" spans="1:13" x14ac:dyDescent="0.5">
      <c r="A7246" s="88"/>
      <c r="H7246" s="91"/>
      <c r="I7246" s="76"/>
      <c r="M7246" s="91"/>
    </row>
    <row r="7247" spans="1:13" x14ac:dyDescent="0.5">
      <c r="A7247" s="88"/>
      <c r="H7247" s="76"/>
      <c r="I7247" s="76"/>
      <c r="M7247" s="76"/>
    </row>
    <row r="7248" spans="1:13" x14ac:dyDescent="0.5">
      <c r="A7248" s="88"/>
      <c r="H7248" s="76"/>
      <c r="I7248" s="76"/>
      <c r="M7248" s="76"/>
    </row>
    <row r="7249" spans="1:13" x14ac:dyDescent="0.5">
      <c r="A7249" s="88"/>
      <c r="H7249" s="76"/>
      <c r="I7249" s="76"/>
      <c r="M7249" s="76"/>
    </row>
    <row r="7250" spans="1:13" x14ac:dyDescent="0.5">
      <c r="A7250" s="88"/>
      <c r="H7250" s="76"/>
      <c r="I7250" s="76"/>
      <c r="M7250" s="76"/>
    </row>
    <row r="7251" spans="1:13" x14ac:dyDescent="0.5">
      <c r="A7251" s="88"/>
      <c r="H7251" s="76"/>
      <c r="I7251" s="76"/>
      <c r="M7251" s="76"/>
    </row>
    <row r="7252" spans="1:13" x14ac:dyDescent="0.5">
      <c r="A7252" s="88"/>
      <c r="H7252" s="91"/>
      <c r="I7252" s="76"/>
      <c r="M7252" s="91"/>
    </row>
    <row r="7253" spans="1:13" x14ac:dyDescent="0.5">
      <c r="A7253" s="88"/>
      <c r="H7253" s="76"/>
      <c r="I7253" s="76"/>
      <c r="M7253" s="76"/>
    </row>
    <row r="7254" spans="1:13" x14ac:dyDescent="0.5">
      <c r="A7254" s="88"/>
      <c r="H7254" s="76"/>
      <c r="I7254" s="76"/>
      <c r="M7254" s="76"/>
    </row>
    <row r="7255" spans="1:13" x14ac:dyDescent="0.5">
      <c r="A7255" s="88"/>
      <c r="H7255" s="76"/>
      <c r="I7255" s="76"/>
      <c r="M7255" s="76"/>
    </row>
    <row r="7256" spans="1:13" x14ac:dyDescent="0.5">
      <c r="A7256" s="88"/>
      <c r="H7256" s="91"/>
      <c r="I7256" s="76"/>
      <c r="M7256" s="91"/>
    </row>
    <row r="7257" spans="1:13" x14ac:dyDescent="0.5">
      <c r="A7257" s="88"/>
      <c r="H7257" s="91"/>
      <c r="I7257" s="76"/>
      <c r="M7257" s="91"/>
    </row>
    <row r="7258" spans="1:13" x14ac:dyDescent="0.5">
      <c r="A7258" s="88"/>
      <c r="H7258" s="76"/>
      <c r="I7258" s="76"/>
      <c r="M7258" s="76"/>
    </row>
    <row r="7259" spans="1:13" x14ac:dyDescent="0.5">
      <c r="A7259" s="88"/>
      <c r="H7259" s="91"/>
      <c r="I7259" s="76"/>
      <c r="M7259" s="91"/>
    </row>
    <row r="7260" spans="1:13" x14ac:dyDescent="0.5">
      <c r="A7260" s="88"/>
      <c r="H7260" s="91"/>
      <c r="I7260" s="76"/>
      <c r="M7260" s="91"/>
    </row>
    <row r="7261" spans="1:13" x14ac:dyDescent="0.5">
      <c r="A7261" s="88"/>
      <c r="H7261" s="76"/>
      <c r="I7261" s="76"/>
      <c r="M7261" s="76"/>
    </row>
    <row r="7262" spans="1:13" x14ac:dyDescent="0.5">
      <c r="A7262" s="88"/>
      <c r="H7262" s="76"/>
      <c r="I7262" s="76"/>
      <c r="M7262" s="76"/>
    </row>
    <row r="7263" spans="1:13" x14ac:dyDescent="0.5">
      <c r="A7263" s="88"/>
      <c r="H7263" s="91"/>
      <c r="I7263" s="76"/>
      <c r="M7263" s="91"/>
    </row>
    <row r="7264" spans="1:13" x14ac:dyDescent="0.5">
      <c r="A7264" s="88"/>
      <c r="H7264" s="76"/>
      <c r="I7264" s="76"/>
      <c r="M7264" s="76"/>
    </row>
    <row r="7265" spans="1:13" x14ac:dyDescent="0.5">
      <c r="A7265" s="88"/>
      <c r="H7265" s="76"/>
      <c r="I7265" s="76"/>
      <c r="M7265" s="76"/>
    </row>
    <row r="7266" spans="1:13" x14ac:dyDescent="0.5">
      <c r="A7266" s="88"/>
      <c r="H7266" s="76"/>
      <c r="I7266" s="76"/>
      <c r="M7266" s="76"/>
    </row>
    <row r="7267" spans="1:13" x14ac:dyDescent="0.5">
      <c r="A7267" s="88"/>
      <c r="H7267" s="76"/>
      <c r="I7267" s="76"/>
      <c r="M7267" s="76"/>
    </row>
    <row r="7268" spans="1:13" x14ac:dyDescent="0.5">
      <c r="A7268" s="88"/>
      <c r="H7268" s="76"/>
      <c r="I7268" s="76"/>
      <c r="M7268" s="76"/>
    </row>
    <row r="7269" spans="1:13" x14ac:dyDescent="0.5">
      <c r="A7269" s="88"/>
      <c r="H7269" s="76"/>
      <c r="I7269" s="76"/>
      <c r="M7269" s="76"/>
    </row>
    <row r="7270" spans="1:13" x14ac:dyDescent="0.5">
      <c r="A7270" s="88"/>
      <c r="H7270" s="91"/>
      <c r="I7270" s="76"/>
      <c r="M7270" s="91"/>
    </row>
    <row r="7271" spans="1:13" x14ac:dyDescent="0.5">
      <c r="A7271" s="88"/>
      <c r="H7271" s="91"/>
      <c r="I7271" s="76"/>
      <c r="M7271" s="91"/>
    </row>
    <row r="7272" spans="1:13" x14ac:dyDescent="0.5">
      <c r="A7272" s="88"/>
      <c r="H7272" s="76"/>
      <c r="I7272" s="76"/>
      <c r="M7272" s="76"/>
    </row>
    <row r="7273" spans="1:13" x14ac:dyDescent="0.5">
      <c r="A7273" s="88"/>
      <c r="H7273" s="91"/>
      <c r="I7273" s="76"/>
      <c r="M7273" s="91"/>
    </row>
    <row r="7274" spans="1:13" x14ac:dyDescent="0.5">
      <c r="A7274" s="88"/>
      <c r="H7274" s="76"/>
      <c r="I7274" s="76"/>
      <c r="M7274" s="76"/>
    </row>
    <row r="7275" spans="1:13" x14ac:dyDescent="0.5">
      <c r="A7275" s="88"/>
      <c r="H7275" s="76"/>
      <c r="I7275" s="76"/>
      <c r="M7275" s="76"/>
    </row>
    <row r="7276" spans="1:13" x14ac:dyDescent="0.5">
      <c r="A7276" s="88"/>
      <c r="H7276" s="91"/>
      <c r="I7276" s="76"/>
      <c r="M7276" s="91"/>
    </row>
    <row r="7277" spans="1:13" x14ac:dyDescent="0.5">
      <c r="A7277" s="88"/>
      <c r="H7277" s="91"/>
      <c r="I7277" s="76"/>
      <c r="M7277" s="91"/>
    </row>
    <row r="7278" spans="1:13" x14ac:dyDescent="0.5">
      <c r="A7278" s="88"/>
      <c r="H7278" s="76"/>
      <c r="I7278" s="76"/>
      <c r="M7278" s="76"/>
    </row>
    <row r="7279" spans="1:13" x14ac:dyDescent="0.5">
      <c r="A7279" s="88"/>
      <c r="H7279" s="91"/>
      <c r="I7279" s="76"/>
      <c r="M7279" s="91"/>
    </row>
    <row r="7280" spans="1:13" x14ac:dyDescent="0.5">
      <c r="A7280" s="88"/>
      <c r="H7280" s="91"/>
      <c r="I7280" s="76"/>
      <c r="M7280" s="91"/>
    </row>
    <row r="7281" spans="1:13" x14ac:dyDescent="0.5">
      <c r="A7281" s="88"/>
      <c r="H7281" s="76"/>
      <c r="I7281" s="76"/>
      <c r="M7281" s="76"/>
    </row>
    <row r="7282" spans="1:13" x14ac:dyDescent="0.5">
      <c r="A7282" s="88"/>
      <c r="H7282" s="76"/>
      <c r="I7282" s="76"/>
      <c r="M7282" s="91"/>
    </row>
    <row r="7283" spans="1:13" x14ac:dyDescent="0.5">
      <c r="A7283" s="88"/>
      <c r="H7283" s="91"/>
      <c r="I7283" s="76"/>
      <c r="M7283" s="91"/>
    </row>
    <row r="7284" spans="1:13" x14ac:dyDescent="0.5">
      <c r="A7284" s="88"/>
      <c r="H7284" s="91"/>
      <c r="I7284" s="76"/>
      <c r="M7284" s="91"/>
    </row>
    <row r="7285" spans="1:13" x14ac:dyDescent="0.5">
      <c r="A7285" s="88"/>
      <c r="H7285" s="76"/>
      <c r="I7285" s="76"/>
      <c r="M7285" s="76"/>
    </row>
    <row r="7286" spans="1:13" x14ac:dyDescent="0.5">
      <c r="A7286" s="88"/>
      <c r="H7286" s="76"/>
      <c r="I7286" s="76"/>
      <c r="M7286" s="76"/>
    </row>
    <row r="7287" spans="1:13" x14ac:dyDescent="0.5">
      <c r="A7287" s="88"/>
      <c r="H7287" s="76"/>
      <c r="I7287" s="76"/>
      <c r="M7287" s="76"/>
    </row>
    <row r="7288" spans="1:13" x14ac:dyDescent="0.5">
      <c r="A7288" s="88"/>
      <c r="H7288" s="76"/>
      <c r="I7288" s="76"/>
      <c r="M7288" s="76"/>
    </row>
    <row r="7289" spans="1:13" x14ac:dyDescent="0.5">
      <c r="A7289" s="88"/>
      <c r="H7289" s="91"/>
      <c r="I7289" s="76"/>
      <c r="M7289" s="91"/>
    </row>
    <row r="7290" spans="1:13" x14ac:dyDescent="0.5">
      <c r="A7290" s="88"/>
      <c r="H7290" s="91"/>
      <c r="I7290" s="76"/>
      <c r="M7290" s="91"/>
    </row>
    <row r="7291" spans="1:13" x14ac:dyDescent="0.5">
      <c r="A7291" s="88"/>
      <c r="H7291" s="76"/>
      <c r="I7291" s="76"/>
      <c r="M7291" s="76"/>
    </row>
    <row r="7292" spans="1:13" x14ac:dyDescent="0.5">
      <c r="A7292" s="88"/>
      <c r="H7292" s="76"/>
      <c r="I7292" s="76"/>
      <c r="M7292" s="76"/>
    </row>
    <row r="7293" spans="1:13" x14ac:dyDescent="0.5">
      <c r="A7293" s="88"/>
      <c r="H7293" s="91"/>
      <c r="I7293" s="76"/>
      <c r="M7293" s="91"/>
    </row>
    <row r="7294" spans="1:13" x14ac:dyDescent="0.5">
      <c r="A7294" s="88"/>
      <c r="H7294" s="91"/>
      <c r="I7294" s="76"/>
      <c r="M7294" s="91"/>
    </row>
    <row r="7295" spans="1:13" x14ac:dyDescent="0.5">
      <c r="A7295" s="88"/>
      <c r="H7295" s="76"/>
      <c r="I7295" s="76"/>
      <c r="M7295" s="76"/>
    </row>
    <row r="7296" spans="1:13" x14ac:dyDescent="0.5">
      <c r="A7296" s="88"/>
      <c r="H7296" s="76"/>
      <c r="I7296" s="76"/>
      <c r="M7296" s="76"/>
    </row>
    <row r="7297" spans="1:13" x14ac:dyDescent="0.5">
      <c r="A7297" s="88"/>
      <c r="H7297" s="91"/>
      <c r="I7297" s="76"/>
      <c r="M7297" s="91"/>
    </row>
    <row r="7298" spans="1:13" x14ac:dyDescent="0.5">
      <c r="A7298" s="88"/>
      <c r="H7298" s="91"/>
      <c r="I7298" s="76"/>
      <c r="M7298" s="91"/>
    </row>
    <row r="7299" spans="1:13" x14ac:dyDescent="0.5">
      <c r="A7299" s="88"/>
      <c r="H7299" s="76"/>
      <c r="I7299" s="76"/>
      <c r="M7299" s="76"/>
    </row>
    <row r="7300" spans="1:13" x14ac:dyDescent="0.5">
      <c r="A7300" s="88"/>
      <c r="H7300" s="91"/>
      <c r="I7300" s="76"/>
      <c r="M7300" s="91"/>
    </row>
    <row r="7301" spans="1:13" x14ac:dyDescent="0.5">
      <c r="A7301" s="88"/>
      <c r="H7301" s="91"/>
      <c r="I7301" s="76"/>
      <c r="M7301" s="91"/>
    </row>
    <row r="7302" spans="1:13" x14ac:dyDescent="0.5">
      <c r="A7302" s="88"/>
      <c r="H7302" s="76"/>
      <c r="I7302" s="76"/>
      <c r="M7302" s="76"/>
    </row>
    <row r="7303" spans="1:13" x14ac:dyDescent="0.5">
      <c r="A7303" s="88"/>
      <c r="H7303" s="91"/>
      <c r="I7303" s="76"/>
      <c r="M7303" s="91"/>
    </row>
    <row r="7304" spans="1:13" x14ac:dyDescent="0.5">
      <c r="A7304" s="88"/>
      <c r="H7304" s="76"/>
      <c r="I7304" s="76"/>
      <c r="M7304" s="76"/>
    </row>
    <row r="7305" spans="1:13" x14ac:dyDescent="0.5">
      <c r="A7305" s="88"/>
      <c r="H7305" s="76"/>
      <c r="I7305" s="76"/>
      <c r="M7305" s="76"/>
    </row>
    <row r="7306" spans="1:13" x14ac:dyDescent="0.5">
      <c r="A7306" s="88"/>
      <c r="H7306" s="91"/>
      <c r="I7306" s="76"/>
      <c r="M7306" s="91"/>
    </row>
    <row r="7307" spans="1:13" x14ac:dyDescent="0.5">
      <c r="A7307" s="88"/>
      <c r="H7307" s="76"/>
      <c r="I7307" s="76"/>
      <c r="M7307" s="76"/>
    </row>
    <row r="7308" spans="1:13" x14ac:dyDescent="0.5">
      <c r="A7308" s="88"/>
      <c r="H7308" s="91"/>
      <c r="I7308" s="76"/>
      <c r="M7308" s="91"/>
    </row>
    <row r="7309" spans="1:13" x14ac:dyDescent="0.5">
      <c r="A7309" s="88"/>
      <c r="H7309" s="76"/>
      <c r="I7309" s="76"/>
      <c r="M7309" s="76"/>
    </row>
    <row r="7310" spans="1:13" x14ac:dyDescent="0.5">
      <c r="A7310" s="88"/>
      <c r="H7310" s="91"/>
      <c r="I7310" s="76"/>
      <c r="M7310" s="91"/>
    </row>
    <row r="7311" spans="1:13" x14ac:dyDescent="0.5">
      <c r="A7311" s="88"/>
      <c r="H7311" s="76"/>
      <c r="I7311" s="76"/>
      <c r="M7311" s="76"/>
    </row>
    <row r="7312" spans="1:13" x14ac:dyDescent="0.5">
      <c r="A7312" s="88"/>
      <c r="H7312" s="76"/>
      <c r="I7312" s="76"/>
      <c r="M7312" s="76"/>
    </row>
    <row r="7313" spans="1:13" x14ac:dyDescent="0.5">
      <c r="A7313" s="88"/>
      <c r="H7313" s="76"/>
      <c r="I7313" s="76"/>
      <c r="M7313" s="76"/>
    </row>
    <row r="7314" spans="1:13" x14ac:dyDescent="0.5">
      <c r="A7314" s="88"/>
      <c r="H7314" s="76"/>
      <c r="I7314" s="76"/>
      <c r="M7314" s="76"/>
    </row>
    <row r="7315" spans="1:13" x14ac:dyDescent="0.5">
      <c r="A7315" s="88"/>
      <c r="H7315" s="76"/>
      <c r="I7315" s="76"/>
      <c r="M7315" s="76"/>
    </row>
    <row r="7316" spans="1:13" x14ac:dyDescent="0.5">
      <c r="A7316" s="88"/>
      <c r="H7316" s="91"/>
      <c r="I7316" s="76"/>
      <c r="M7316" s="91"/>
    </row>
    <row r="7317" spans="1:13" x14ac:dyDescent="0.5">
      <c r="A7317" s="88"/>
      <c r="H7317" s="91"/>
      <c r="I7317" s="76"/>
      <c r="M7317" s="91"/>
    </row>
    <row r="7318" spans="1:13" x14ac:dyDescent="0.5">
      <c r="A7318" s="88"/>
      <c r="H7318" s="91"/>
      <c r="I7318" s="76"/>
      <c r="M7318" s="91"/>
    </row>
    <row r="7319" spans="1:13" x14ac:dyDescent="0.5">
      <c r="A7319" s="88"/>
      <c r="H7319" s="76"/>
      <c r="I7319" s="76"/>
      <c r="M7319" s="76"/>
    </row>
    <row r="7320" spans="1:13" x14ac:dyDescent="0.5">
      <c r="A7320" s="88"/>
      <c r="H7320" s="76"/>
      <c r="I7320" s="76"/>
      <c r="M7320" s="76"/>
    </row>
    <row r="7321" spans="1:13" x14ac:dyDescent="0.5">
      <c r="A7321" s="88"/>
      <c r="H7321" s="76"/>
      <c r="I7321" s="76"/>
      <c r="M7321" s="76"/>
    </row>
    <row r="7322" spans="1:13" x14ac:dyDescent="0.5">
      <c r="A7322" s="88"/>
      <c r="H7322" s="76"/>
      <c r="I7322" s="76"/>
      <c r="M7322" s="76"/>
    </row>
    <row r="7323" spans="1:13" x14ac:dyDescent="0.5">
      <c r="A7323" s="88"/>
      <c r="H7323" s="91"/>
      <c r="I7323" s="76"/>
      <c r="M7323" s="91"/>
    </row>
    <row r="7324" spans="1:13" x14ac:dyDescent="0.5">
      <c r="A7324" s="88"/>
      <c r="H7324" s="76"/>
      <c r="I7324" s="76"/>
      <c r="M7324" s="76"/>
    </row>
    <row r="7325" spans="1:13" x14ac:dyDescent="0.5">
      <c r="A7325" s="88"/>
      <c r="H7325" s="76"/>
      <c r="I7325" s="76"/>
      <c r="M7325" s="76"/>
    </row>
    <row r="7326" spans="1:13" x14ac:dyDescent="0.5">
      <c r="A7326" s="88"/>
      <c r="H7326" s="76"/>
      <c r="I7326" s="76"/>
      <c r="M7326" s="76"/>
    </row>
    <row r="7327" spans="1:13" x14ac:dyDescent="0.5">
      <c r="A7327" s="88"/>
      <c r="H7327" s="76"/>
      <c r="I7327" s="76"/>
      <c r="M7327" s="76"/>
    </row>
    <row r="7328" spans="1:13" x14ac:dyDescent="0.5">
      <c r="A7328" s="88"/>
      <c r="H7328" s="76"/>
      <c r="I7328" s="76"/>
      <c r="M7328" s="76"/>
    </row>
    <row r="7329" spans="1:13" x14ac:dyDescent="0.5">
      <c r="A7329" s="88"/>
      <c r="H7329" s="76"/>
      <c r="I7329" s="76"/>
      <c r="M7329" s="76"/>
    </row>
    <row r="7330" spans="1:13" x14ac:dyDescent="0.5">
      <c r="A7330" s="88"/>
      <c r="H7330" s="76"/>
      <c r="I7330" s="76"/>
      <c r="M7330" s="76"/>
    </row>
    <row r="7331" spans="1:13" x14ac:dyDescent="0.5">
      <c r="A7331" s="88"/>
      <c r="H7331" s="76"/>
      <c r="I7331" s="76"/>
      <c r="M7331" s="76"/>
    </row>
    <row r="7332" spans="1:13" x14ac:dyDescent="0.5">
      <c r="A7332" s="88"/>
      <c r="H7332" s="76"/>
      <c r="I7332" s="76"/>
      <c r="M7332" s="76"/>
    </row>
    <row r="7333" spans="1:13" x14ac:dyDescent="0.5">
      <c r="A7333" s="88"/>
      <c r="H7333" s="76"/>
      <c r="I7333" s="76"/>
      <c r="M7333" s="76"/>
    </row>
    <row r="7334" spans="1:13" x14ac:dyDescent="0.5">
      <c r="A7334" s="88"/>
      <c r="H7334" s="76"/>
      <c r="I7334" s="76"/>
      <c r="M7334" s="76"/>
    </row>
    <row r="7335" spans="1:13" x14ac:dyDescent="0.5">
      <c r="A7335" s="88"/>
      <c r="H7335" s="76"/>
      <c r="I7335" s="76"/>
      <c r="M7335" s="76"/>
    </row>
    <row r="7336" spans="1:13" x14ac:dyDescent="0.5">
      <c r="A7336" s="88"/>
      <c r="H7336" s="91"/>
      <c r="I7336" s="76"/>
      <c r="M7336" s="91"/>
    </row>
    <row r="7337" spans="1:13" x14ac:dyDescent="0.5">
      <c r="A7337" s="88"/>
      <c r="H7337" s="76"/>
      <c r="I7337" s="76"/>
      <c r="M7337" s="76"/>
    </row>
    <row r="7338" spans="1:13" x14ac:dyDescent="0.5">
      <c r="A7338" s="88"/>
      <c r="H7338" s="76"/>
      <c r="I7338" s="76"/>
      <c r="M7338" s="76"/>
    </row>
    <row r="7339" spans="1:13" x14ac:dyDescent="0.5">
      <c r="A7339" s="88"/>
      <c r="H7339" s="76"/>
      <c r="I7339" s="76"/>
      <c r="M7339" s="76"/>
    </row>
    <row r="7340" spans="1:13" x14ac:dyDescent="0.5">
      <c r="A7340" s="88"/>
      <c r="H7340" s="91"/>
      <c r="I7340" s="76"/>
      <c r="M7340" s="91"/>
    </row>
    <row r="7341" spans="1:13" x14ac:dyDescent="0.5">
      <c r="A7341" s="88"/>
      <c r="H7341" s="91"/>
      <c r="I7341" s="76"/>
      <c r="M7341" s="91"/>
    </row>
    <row r="7342" spans="1:13" x14ac:dyDescent="0.5">
      <c r="A7342" s="88"/>
      <c r="H7342" s="76"/>
      <c r="I7342" s="76"/>
      <c r="M7342" s="76"/>
    </row>
    <row r="7343" spans="1:13" x14ac:dyDescent="0.5">
      <c r="A7343" s="88"/>
      <c r="H7343" s="91"/>
      <c r="I7343" s="76"/>
      <c r="M7343" s="91"/>
    </row>
    <row r="7344" spans="1:13" x14ac:dyDescent="0.5">
      <c r="A7344" s="88"/>
      <c r="H7344" s="76"/>
      <c r="I7344" s="76"/>
      <c r="M7344" s="76"/>
    </row>
    <row r="7345" spans="1:13" x14ac:dyDescent="0.5">
      <c r="A7345" s="88"/>
      <c r="H7345" s="76"/>
      <c r="I7345" s="76"/>
      <c r="M7345" s="76"/>
    </row>
    <row r="7346" spans="1:13" x14ac:dyDescent="0.5">
      <c r="A7346" s="88"/>
      <c r="H7346" s="76"/>
      <c r="I7346" s="76"/>
      <c r="M7346" s="76"/>
    </row>
    <row r="7347" spans="1:13" x14ac:dyDescent="0.5">
      <c r="A7347" s="88"/>
      <c r="H7347" s="76"/>
      <c r="I7347" s="76"/>
      <c r="M7347" s="76"/>
    </row>
    <row r="7348" spans="1:13" x14ac:dyDescent="0.5">
      <c r="A7348" s="88"/>
      <c r="H7348" s="76"/>
      <c r="I7348" s="76"/>
      <c r="M7348" s="76"/>
    </row>
    <row r="7349" spans="1:13" x14ac:dyDescent="0.5">
      <c r="A7349" s="88"/>
      <c r="H7349" s="76"/>
      <c r="I7349" s="76"/>
      <c r="M7349" s="76"/>
    </row>
    <row r="7350" spans="1:13" x14ac:dyDescent="0.5">
      <c r="A7350" s="88"/>
      <c r="H7350" s="76"/>
      <c r="I7350" s="76"/>
      <c r="M7350" s="76"/>
    </row>
    <row r="7351" spans="1:13" x14ac:dyDescent="0.5">
      <c r="A7351" s="88"/>
      <c r="H7351" s="91"/>
      <c r="I7351" s="76"/>
      <c r="M7351" s="91"/>
    </row>
    <row r="7352" spans="1:13" x14ac:dyDescent="0.5">
      <c r="A7352" s="88"/>
      <c r="H7352" s="76"/>
      <c r="I7352" s="76"/>
      <c r="M7352" s="76"/>
    </row>
    <row r="7353" spans="1:13" x14ac:dyDescent="0.5">
      <c r="A7353" s="88"/>
      <c r="H7353" s="76"/>
      <c r="I7353" s="76"/>
      <c r="M7353" s="76"/>
    </row>
    <row r="7354" spans="1:13" x14ac:dyDescent="0.5">
      <c r="A7354" s="88"/>
      <c r="H7354" s="76"/>
      <c r="I7354" s="76"/>
      <c r="M7354" s="76"/>
    </row>
    <row r="7355" spans="1:13" x14ac:dyDescent="0.5">
      <c r="A7355" s="88"/>
      <c r="H7355" s="76"/>
      <c r="I7355" s="76"/>
      <c r="M7355" s="76"/>
    </row>
    <row r="7356" spans="1:13" x14ac:dyDescent="0.5">
      <c r="A7356" s="88"/>
      <c r="H7356" s="76"/>
      <c r="I7356" s="76"/>
      <c r="M7356" s="76"/>
    </row>
    <row r="7357" spans="1:13" x14ac:dyDescent="0.5">
      <c r="A7357" s="88"/>
      <c r="H7357" s="91"/>
      <c r="I7357" s="76"/>
      <c r="M7357" s="91"/>
    </row>
    <row r="7358" spans="1:13" x14ac:dyDescent="0.5">
      <c r="A7358" s="88"/>
      <c r="H7358" s="76"/>
      <c r="I7358" s="76"/>
      <c r="M7358" s="76"/>
    </row>
    <row r="7359" spans="1:13" x14ac:dyDescent="0.5">
      <c r="A7359" s="88"/>
      <c r="H7359" s="76"/>
      <c r="I7359" s="76"/>
      <c r="M7359" s="76"/>
    </row>
    <row r="7360" spans="1:13" x14ac:dyDescent="0.5">
      <c r="A7360" s="88"/>
      <c r="H7360" s="91"/>
      <c r="I7360" s="76"/>
      <c r="M7360" s="91"/>
    </row>
    <row r="7361" spans="1:13" x14ac:dyDescent="0.5">
      <c r="A7361" s="88"/>
      <c r="H7361" s="76"/>
      <c r="I7361" s="76"/>
      <c r="M7361" s="76"/>
    </row>
    <row r="7362" spans="1:13" x14ac:dyDescent="0.5">
      <c r="A7362" s="88"/>
      <c r="H7362" s="76"/>
      <c r="I7362" s="76"/>
      <c r="M7362" s="76"/>
    </row>
    <row r="7363" spans="1:13" x14ac:dyDescent="0.5">
      <c r="A7363" s="88"/>
      <c r="H7363" s="76"/>
      <c r="I7363" s="76"/>
      <c r="M7363" s="76"/>
    </row>
    <row r="7364" spans="1:13" x14ac:dyDescent="0.5">
      <c r="A7364" s="88"/>
      <c r="H7364" s="76"/>
      <c r="I7364" s="76"/>
      <c r="M7364" s="76"/>
    </row>
    <row r="7365" spans="1:13" x14ac:dyDescent="0.5">
      <c r="A7365" s="88"/>
      <c r="H7365" s="91"/>
      <c r="I7365" s="76"/>
      <c r="M7365" s="91"/>
    </row>
    <row r="7366" spans="1:13" x14ac:dyDescent="0.5">
      <c r="A7366" s="88"/>
      <c r="H7366" s="91"/>
      <c r="I7366" s="76"/>
      <c r="M7366" s="91"/>
    </row>
    <row r="7367" spans="1:13" x14ac:dyDescent="0.5">
      <c r="A7367" s="88"/>
      <c r="H7367" s="76"/>
      <c r="I7367" s="76"/>
      <c r="M7367" s="76"/>
    </row>
    <row r="7368" spans="1:13" x14ac:dyDescent="0.5">
      <c r="A7368" s="88"/>
      <c r="H7368" s="76"/>
      <c r="I7368" s="76"/>
      <c r="M7368" s="76"/>
    </row>
    <row r="7369" spans="1:13" x14ac:dyDescent="0.5">
      <c r="A7369" s="88"/>
      <c r="H7369" s="76"/>
      <c r="I7369" s="76"/>
      <c r="M7369" s="76"/>
    </row>
    <row r="7370" spans="1:13" x14ac:dyDescent="0.5">
      <c r="A7370" s="88"/>
      <c r="H7370" s="76"/>
      <c r="I7370" s="76"/>
      <c r="M7370" s="76"/>
    </row>
    <row r="7371" spans="1:13" x14ac:dyDescent="0.5">
      <c r="A7371" s="88"/>
      <c r="H7371" s="76"/>
      <c r="I7371" s="76"/>
      <c r="M7371" s="76"/>
    </row>
    <row r="7372" spans="1:13" x14ac:dyDescent="0.5">
      <c r="A7372" s="88"/>
      <c r="H7372" s="76"/>
      <c r="I7372" s="76"/>
      <c r="M7372" s="76"/>
    </row>
    <row r="7373" spans="1:13" x14ac:dyDescent="0.5">
      <c r="A7373" s="88"/>
      <c r="H7373" s="91"/>
      <c r="I7373" s="76"/>
      <c r="M7373" s="91"/>
    </row>
    <row r="7374" spans="1:13" x14ac:dyDescent="0.5">
      <c r="A7374" s="88"/>
      <c r="H7374" s="91"/>
      <c r="I7374" s="76"/>
      <c r="M7374" s="91"/>
    </row>
    <row r="7375" spans="1:13" x14ac:dyDescent="0.5">
      <c r="A7375" s="88"/>
      <c r="H7375" s="76"/>
      <c r="I7375" s="76"/>
      <c r="M7375" s="76"/>
    </row>
    <row r="7376" spans="1:13" x14ac:dyDescent="0.5">
      <c r="A7376" s="88"/>
      <c r="H7376" s="76"/>
      <c r="I7376" s="76"/>
      <c r="M7376" s="76"/>
    </row>
    <row r="7377" spans="1:13" x14ac:dyDescent="0.5">
      <c r="A7377" s="88"/>
      <c r="H7377" s="76"/>
      <c r="I7377" s="76"/>
      <c r="M7377" s="76"/>
    </row>
    <row r="7378" spans="1:13" x14ac:dyDescent="0.5">
      <c r="A7378" s="88"/>
      <c r="H7378" s="91"/>
      <c r="I7378" s="76"/>
      <c r="M7378" s="91"/>
    </row>
    <row r="7379" spans="1:13" x14ac:dyDescent="0.5">
      <c r="A7379" s="88"/>
      <c r="H7379" s="76"/>
      <c r="I7379" s="76"/>
      <c r="M7379" s="76"/>
    </row>
    <row r="7380" spans="1:13" x14ac:dyDescent="0.5">
      <c r="A7380" s="88"/>
      <c r="H7380" s="91"/>
      <c r="I7380" s="76"/>
      <c r="M7380" s="91"/>
    </row>
    <row r="7381" spans="1:13" x14ac:dyDescent="0.5">
      <c r="A7381" s="88"/>
      <c r="H7381" s="76"/>
      <c r="I7381" s="76"/>
      <c r="M7381" s="76"/>
    </row>
    <row r="7382" spans="1:13" x14ac:dyDescent="0.5">
      <c r="A7382" s="88"/>
      <c r="H7382" s="91"/>
      <c r="I7382" s="76"/>
      <c r="M7382" s="91"/>
    </row>
    <row r="7383" spans="1:13" x14ac:dyDescent="0.5">
      <c r="A7383" s="88"/>
      <c r="H7383" s="91"/>
      <c r="I7383" s="76"/>
      <c r="M7383" s="91"/>
    </row>
    <row r="7384" spans="1:13" x14ac:dyDescent="0.5">
      <c r="A7384" s="88"/>
      <c r="H7384" s="91"/>
      <c r="I7384" s="76"/>
      <c r="M7384" s="91"/>
    </row>
    <row r="7385" spans="1:13" x14ac:dyDescent="0.5">
      <c r="A7385" s="88"/>
      <c r="H7385" s="91"/>
      <c r="I7385" s="76"/>
      <c r="M7385" s="91"/>
    </row>
    <row r="7386" spans="1:13" x14ac:dyDescent="0.5">
      <c r="A7386" s="88"/>
      <c r="H7386" s="76"/>
      <c r="I7386" s="76"/>
      <c r="M7386" s="76"/>
    </row>
    <row r="7387" spans="1:13" x14ac:dyDescent="0.5">
      <c r="A7387" s="88"/>
      <c r="H7387" s="91"/>
      <c r="I7387" s="76"/>
      <c r="M7387" s="91"/>
    </row>
    <row r="7388" spans="1:13" x14ac:dyDescent="0.5">
      <c r="A7388" s="88"/>
      <c r="H7388" s="76"/>
      <c r="I7388" s="76"/>
      <c r="M7388" s="76"/>
    </row>
    <row r="7389" spans="1:13" x14ac:dyDescent="0.5">
      <c r="A7389" s="88"/>
      <c r="H7389" s="76"/>
      <c r="I7389" s="76"/>
      <c r="M7389" s="76"/>
    </row>
    <row r="7390" spans="1:13" x14ac:dyDescent="0.5">
      <c r="A7390" s="88"/>
      <c r="H7390" s="76"/>
      <c r="I7390" s="76"/>
      <c r="M7390" s="76"/>
    </row>
    <row r="7391" spans="1:13" x14ac:dyDescent="0.5">
      <c r="A7391" s="88"/>
      <c r="H7391" s="76"/>
      <c r="I7391" s="76"/>
      <c r="M7391" s="76"/>
    </row>
    <row r="7392" spans="1:13" x14ac:dyDescent="0.5">
      <c r="A7392" s="88"/>
      <c r="H7392" s="91"/>
      <c r="I7392" s="76"/>
      <c r="M7392" s="91"/>
    </row>
    <row r="7393" spans="1:13" x14ac:dyDescent="0.5">
      <c r="A7393" s="88"/>
      <c r="H7393" s="76"/>
      <c r="I7393" s="76"/>
      <c r="M7393" s="76"/>
    </row>
    <row r="7394" spans="1:13" x14ac:dyDescent="0.5">
      <c r="A7394" s="88"/>
      <c r="H7394" s="91"/>
      <c r="I7394" s="76"/>
      <c r="M7394" s="91"/>
    </row>
    <row r="7395" spans="1:13" x14ac:dyDescent="0.5">
      <c r="A7395" s="88"/>
      <c r="H7395" s="91"/>
      <c r="I7395" s="76"/>
      <c r="M7395" s="91"/>
    </row>
    <row r="7396" spans="1:13" x14ac:dyDescent="0.5">
      <c r="A7396" s="88"/>
      <c r="H7396" s="91"/>
      <c r="I7396" s="76"/>
      <c r="M7396" s="91"/>
    </row>
    <row r="7397" spans="1:13" x14ac:dyDescent="0.5">
      <c r="A7397" s="88"/>
      <c r="H7397" s="91"/>
      <c r="I7397" s="76"/>
      <c r="M7397" s="91"/>
    </row>
    <row r="7398" spans="1:13" x14ac:dyDescent="0.5">
      <c r="A7398" s="88"/>
      <c r="H7398" s="91"/>
      <c r="I7398" s="76"/>
      <c r="M7398" s="91"/>
    </row>
    <row r="7399" spans="1:13" x14ac:dyDescent="0.5">
      <c r="A7399" s="88"/>
      <c r="H7399" s="91"/>
      <c r="I7399" s="76"/>
      <c r="M7399" s="91"/>
    </row>
    <row r="7400" spans="1:13" x14ac:dyDescent="0.5">
      <c r="A7400" s="88"/>
      <c r="H7400" s="91"/>
      <c r="I7400" s="76"/>
      <c r="M7400" s="91"/>
    </row>
    <row r="7401" spans="1:13" x14ac:dyDescent="0.5">
      <c r="A7401" s="88"/>
      <c r="H7401" s="91"/>
      <c r="I7401" s="76"/>
      <c r="M7401" s="91"/>
    </row>
    <row r="7402" spans="1:13" x14ac:dyDescent="0.5">
      <c r="A7402" s="88"/>
      <c r="H7402" s="91"/>
      <c r="I7402" s="76"/>
      <c r="M7402" s="91"/>
    </row>
    <row r="7403" spans="1:13" x14ac:dyDescent="0.5">
      <c r="A7403" s="88"/>
      <c r="H7403" s="91"/>
      <c r="I7403" s="76"/>
      <c r="M7403" s="91"/>
    </row>
    <row r="7404" spans="1:13" x14ac:dyDescent="0.5">
      <c r="A7404" s="88"/>
      <c r="H7404" s="91"/>
      <c r="I7404" s="76"/>
      <c r="M7404" s="91"/>
    </row>
    <row r="7405" spans="1:13" x14ac:dyDescent="0.5">
      <c r="A7405" s="88"/>
      <c r="H7405" s="91"/>
      <c r="I7405" s="76"/>
      <c r="M7405" s="91"/>
    </row>
    <row r="7406" spans="1:13" x14ac:dyDescent="0.5">
      <c r="A7406" s="88"/>
      <c r="H7406" s="91"/>
      <c r="I7406" s="76"/>
      <c r="M7406" s="91"/>
    </row>
    <row r="7407" spans="1:13" x14ac:dyDescent="0.5">
      <c r="A7407" s="88"/>
      <c r="H7407" s="91"/>
      <c r="I7407" s="76"/>
      <c r="M7407" s="91"/>
    </row>
    <row r="7408" spans="1:13" x14ac:dyDescent="0.5">
      <c r="A7408" s="88"/>
      <c r="H7408" s="91"/>
      <c r="I7408" s="76"/>
      <c r="M7408" s="91"/>
    </row>
    <row r="7409" spans="1:13" x14ac:dyDescent="0.5">
      <c r="A7409" s="88"/>
      <c r="H7409" s="91"/>
      <c r="I7409" s="76"/>
      <c r="M7409" s="91"/>
    </row>
    <row r="7410" spans="1:13" x14ac:dyDescent="0.5">
      <c r="A7410" s="88"/>
      <c r="H7410" s="91"/>
      <c r="I7410" s="76"/>
      <c r="M7410" s="91"/>
    </row>
    <row r="7411" spans="1:13" x14ac:dyDescent="0.5">
      <c r="A7411" s="88"/>
      <c r="H7411" s="91"/>
      <c r="I7411" s="76"/>
      <c r="M7411" s="91"/>
    </row>
    <row r="7412" spans="1:13" x14ac:dyDescent="0.5">
      <c r="A7412" s="88"/>
      <c r="H7412" s="91"/>
      <c r="I7412" s="76"/>
      <c r="M7412" s="91"/>
    </row>
    <row r="7413" spans="1:13" x14ac:dyDescent="0.5">
      <c r="A7413" s="88"/>
      <c r="H7413" s="91"/>
      <c r="I7413" s="76"/>
      <c r="M7413" s="91"/>
    </row>
    <row r="7414" spans="1:13" x14ac:dyDescent="0.5">
      <c r="A7414" s="88"/>
      <c r="H7414" s="91"/>
      <c r="I7414" s="76"/>
      <c r="M7414" s="91"/>
    </row>
    <row r="7415" spans="1:13" x14ac:dyDescent="0.5">
      <c r="A7415" s="88"/>
      <c r="H7415" s="91"/>
      <c r="I7415" s="76"/>
      <c r="M7415" s="91"/>
    </row>
    <row r="7416" spans="1:13" x14ac:dyDescent="0.5">
      <c r="A7416" s="88"/>
      <c r="H7416" s="91"/>
      <c r="I7416" s="76"/>
      <c r="M7416" s="91"/>
    </row>
    <row r="7417" spans="1:13" x14ac:dyDescent="0.5">
      <c r="A7417" s="88"/>
      <c r="H7417" s="91"/>
      <c r="I7417" s="76"/>
      <c r="M7417" s="91"/>
    </row>
    <row r="7418" spans="1:13" x14ac:dyDescent="0.5">
      <c r="A7418" s="88"/>
      <c r="H7418" s="91"/>
      <c r="I7418" s="76"/>
      <c r="M7418" s="91"/>
    </row>
    <row r="7419" spans="1:13" x14ac:dyDescent="0.5">
      <c r="A7419" s="88"/>
      <c r="H7419" s="91"/>
      <c r="I7419" s="76"/>
      <c r="M7419" s="91"/>
    </row>
    <row r="7420" spans="1:13" x14ac:dyDescent="0.5">
      <c r="A7420" s="88"/>
      <c r="H7420" s="76"/>
      <c r="I7420" s="76"/>
      <c r="M7420" s="91"/>
    </row>
    <row r="7421" spans="1:13" x14ac:dyDescent="0.5">
      <c r="A7421" s="88"/>
      <c r="H7421" s="91"/>
      <c r="I7421" s="76"/>
      <c r="M7421" s="91"/>
    </row>
    <row r="7422" spans="1:13" x14ac:dyDescent="0.5">
      <c r="A7422" s="88"/>
      <c r="H7422" s="76"/>
      <c r="I7422" s="76"/>
      <c r="M7422" s="91"/>
    </row>
    <row r="7423" spans="1:13" x14ac:dyDescent="0.5">
      <c r="A7423" s="88"/>
      <c r="H7423" s="91"/>
      <c r="I7423" s="76"/>
      <c r="M7423" s="91"/>
    </row>
    <row r="7424" spans="1:13" x14ac:dyDescent="0.5">
      <c r="A7424" s="88"/>
      <c r="H7424" s="91"/>
      <c r="I7424" s="76"/>
    </row>
    <row r="7425" spans="1:13" x14ac:dyDescent="0.5">
      <c r="A7425" s="88"/>
      <c r="H7425" s="76"/>
      <c r="I7425" s="76"/>
      <c r="M7425" s="91"/>
    </row>
    <row r="7426" spans="1:13" x14ac:dyDescent="0.5">
      <c r="A7426" s="88"/>
      <c r="H7426" s="96"/>
      <c r="I7426" s="76"/>
      <c r="M7426" s="96"/>
    </row>
    <row r="7427" spans="1:13" x14ac:dyDescent="0.5">
      <c r="A7427" s="88"/>
      <c r="H7427" s="91"/>
      <c r="I7427" s="76"/>
      <c r="M7427" s="91"/>
    </row>
    <row r="7428" spans="1:13" x14ac:dyDescent="0.5">
      <c r="A7428" s="88"/>
      <c r="H7428" s="91"/>
      <c r="I7428" s="76"/>
      <c r="M7428" s="91"/>
    </row>
    <row r="7429" spans="1:13" x14ac:dyDescent="0.5">
      <c r="A7429" s="88"/>
      <c r="H7429" s="91"/>
      <c r="I7429" s="76"/>
      <c r="M7429" s="91"/>
    </row>
    <row r="7430" spans="1:13" x14ac:dyDescent="0.5">
      <c r="A7430" s="88"/>
      <c r="H7430" s="91"/>
      <c r="I7430" s="76"/>
      <c r="M7430" s="91"/>
    </row>
    <row r="7431" spans="1:13" x14ac:dyDescent="0.5">
      <c r="A7431" s="88"/>
      <c r="H7431" s="91"/>
      <c r="I7431" s="76"/>
      <c r="M7431" s="91"/>
    </row>
    <row r="7432" spans="1:13" x14ac:dyDescent="0.5">
      <c r="A7432" s="88"/>
      <c r="H7432" s="91"/>
      <c r="I7432" s="76"/>
      <c r="M7432" s="91"/>
    </row>
    <row r="7433" spans="1:13" x14ac:dyDescent="0.5">
      <c r="A7433" s="88"/>
      <c r="H7433" s="91"/>
      <c r="I7433" s="76"/>
      <c r="M7433" s="91"/>
    </row>
    <row r="7434" spans="1:13" x14ac:dyDescent="0.5">
      <c r="A7434" s="88"/>
      <c r="H7434" s="91"/>
      <c r="I7434" s="76"/>
      <c r="M7434" s="91"/>
    </row>
    <row r="7435" spans="1:13" x14ac:dyDescent="0.5">
      <c r="A7435" s="88"/>
      <c r="H7435" s="91"/>
      <c r="I7435" s="76"/>
      <c r="M7435" s="91"/>
    </row>
    <row r="7436" spans="1:13" x14ac:dyDescent="0.5">
      <c r="A7436" s="88"/>
      <c r="H7436" s="91"/>
      <c r="I7436" s="76"/>
      <c r="M7436" s="91"/>
    </row>
    <row r="7437" spans="1:13" x14ac:dyDescent="0.5">
      <c r="A7437" s="88"/>
      <c r="H7437" s="76"/>
      <c r="I7437" s="76"/>
      <c r="M7437" s="91"/>
    </row>
    <row r="7438" spans="1:13" x14ac:dyDescent="0.5">
      <c r="A7438" s="88"/>
      <c r="H7438" s="91"/>
      <c r="I7438" s="76"/>
      <c r="M7438" s="91"/>
    </row>
    <row r="7439" spans="1:13" x14ac:dyDescent="0.5">
      <c r="A7439" s="88"/>
      <c r="H7439" s="91"/>
      <c r="I7439" s="76"/>
      <c r="M7439" s="91"/>
    </row>
    <row r="7440" spans="1:13" x14ac:dyDescent="0.5">
      <c r="A7440" s="88"/>
      <c r="H7440" s="91"/>
      <c r="I7440" s="76"/>
      <c r="M7440" s="76"/>
    </row>
    <row r="7441" spans="1:13" x14ac:dyDescent="0.5">
      <c r="A7441" s="88"/>
      <c r="H7441" s="91"/>
      <c r="I7441" s="76"/>
      <c r="M7441" s="91"/>
    </row>
    <row r="7442" spans="1:13" x14ac:dyDescent="0.5">
      <c r="A7442" s="88"/>
      <c r="H7442" s="91"/>
      <c r="I7442" s="76"/>
      <c r="M7442" s="91"/>
    </row>
    <row r="7443" spans="1:13" x14ac:dyDescent="0.5">
      <c r="A7443" s="88"/>
      <c r="H7443" s="91"/>
      <c r="I7443" s="76"/>
      <c r="M7443" s="91"/>
    </row>
    <row r="7444" spans="1:13" x14ac:dyDescent="0.5">
      <c r="A7444" s="88"/>
      <c r="H7444" s="91"/>
      <c r="I7444" s="76"/>
      <c r="M7444" s="91"/>
    </row>
    <row r="7445" spans="1:13" x14ac:dyDescent="0.5">
      <c r="A7445" s="88"/>
      <c r="H7445" s="91"/>
      <c r="I7445" s="76"/>
      <c r="M7445" s="91"/>
    </row>
    <row r="7446" spans="1:13" x14ac:dyDescent="0.5">
      <c r="A7446" s="88"/>
      <c r="H7446" s="91"/>
      <c r="I7446" s="76"/>
      <c r="M7446" s="91"/>
    </row>
    <row r="7447" spans="1:13" x14ac:dyDescent="0.5">
      <c r="A7447" s="88"/>
      <c r="H7447" s="76"/>
      <c r="I7447" s="76"/>
      <c r="M7447" s="91"/>
    </row>
    <row r="7448" spans="1:13" x14ac:dyDescent="0.5">
      <c r="A7448" s="88"/>
      <c r="H7448" s="91"/>
      <c r="I7448" s="76"/>
      <c r="M7448" s="91"/>
    </row>
    <row r="7449" spans="1:13" x14ac:dyDescent="0.5">
      <c r="A7449" s="88"/>
      <c r="H7449" s="91"/>
      <c r="I7449" s="76"/>
      <c r="M7449" s="91"/>
    </row>
    <row r="7450" spans="1:13" x14ac:dyDescent="0.5">
      <c r="A7450" s="88"/>
      <c r="H7450" s="91"/>
      <c r="I7450" s="76"/>
      <c r="M7450" s="91"/>
    </row>
    <row r="7451" spans="1:13" x14ac:dyDescent="0.5">
      <c r="A7451" s="88"/>
      <c r="H7451" s="91"/>
      <c r="I7451" s="76"/>
      <c r="M7451" s="91"/>
    </row>
    <row r="7452" spans="1:13" x14ac:dyDescent="0.5">
      <c r="A7452" s="88"/>
      <c r="H7452" s="91"/>
      <c r="I7452" s="76"/>
      <c r="M7452" s="91"/>
    </row>
    <row r="7453" spans="1:13" x14ac:dyDescent="0.5">
      <c r="A7453" s="88"/>
      <c r="H7453" s="91"/>
      <c r="I7453" s="76"/>
    </row>
    <row r="7454" spans="1:13" x14ac:dyDescent="0.5">
      <c r="A7454" s="88"/>
      <c r="H7454" s="96"/>
      <c r="I7454" s="76"/>
      <c r="M7454" s="96"/>
    </row>
    <row r="7455" spans="1:13" x14ac:dyDescent="0.5">
      <c r="A7455" s="88"/>
      <c r="H7455" s="91"/>
      <c r="I7455" s="76"/>
      <c r="M7455" s="91"/>
    </row>
    <row r="7456" spans="1:13" x14ac:dyDescent="0.5">
      <c r="A7456" s="88"/>
      <c r="H7456" s="96"/>
      <c r="I7456" s="76"/>
      <c r="M7456" s="76"/>
    </row>
    <row r="7457" spans="1:13" x14ac:dyDescent="0.5">
      <c r="A7457" s="88"/>
      <c r="H7457" s="91"/>
      <c r="I7457" s="76"/>
      <c r="M7457" s="91"/>
    </row>
    <row r="7458" spans="1:13" x14ac:dyDescent="0.5">
      <c r="A7458" s="88"/>
      <c r="H7458" s="91"/>
      <c r="I7458" s="76"/>
      <c r="M7458" s="91"/>
    </row>
    <row r="7459" spans="1:13" x14ac:dyDescent="0.5">
      <c r="A7459" s="88"/>
      <c r="H7459" s="91"/>
      <c r="I7459" s="76"/>
      <c r="M7459" s="91"/>
    </row>
    <row r="7460" spans="1:13" x14ac:dyDescent="0.5">
      <c r="A7460" s="88"/>
      <c r="H7460" s="91"/>
      <c r="I7460" s="76"/>
    </row>
    <row r="7461" spans="1:13" x14ac:dyDescent="0.5">
      <c r="A7461" s="88"/>
      <c r="H7461" s="91"/>
      <c r="I7461" s="76"/>
      <c r="M7461" s="91"/>
    </row>
    <row r="7462" spans="1:13" x14ac:dyDescent="0.5">
      <c r="A7462" s="88"/>
      <c r="H7462" s="91"/>
      <c r="I7462" s="76"/>
      <c r="M7462" s="91"/>
    </row>
    <row r="7463" spans="1:13" x14ac:dyDescent="0.5">
      <c r="A7463" s="88"/>
      <c r="H7463" s="91"/>
      <c r="I7463" s="76"/>
      <c r="M7463" s="91"/>
    </row>
    <row r="7464" spans="1:13" x14ac:dyDescent="0.5">
      <c r="A7464" s="88"/>
      <c r="H7464" s="91"/>
      <c r="I7464" s="76"/>
      <c r="M7464" s="91"/>
    </row>
    <row r="7465" spans="1:13" x14ac:dyDescent="0.5">
      <c r="A7465" s="88"/>
      <c r="H7465" s="91"/>
      <c r="I7465" s="76"/>
      <c r="M7465" s="91"/>
    </row>
    <row r="7466" spans="1:13" x14ac:dyDescent="0.5">
      <c r="A7466" s="88"/>
      <c r="H7466" s="91"/>
      <c r="I7466" s="76"/>
      <c r="M7466" s="91"/>
    </row>
    <row r="7467" spans="1:13" x14ac:dyDescent="0.5">
      <c r="A7467" s="88"/>
      <c r="H7467" s="91"/>
      <c r="I7467" s="76"/>
    </row>
    <row r="7468" spans="1:13" x14ac:dyDescent="0.5">
      <c r="A7468" s="88"/>
      <c r="H7468" s="91"/>
      <c r="I7468" s="76"/>
      <c r="M7468" s="91"/>
    </row>
    <row r="7469" spans="1:13" x14ac:dyDescent="0.5">
      <c r="A7469" s="88"/>
      <c r="H7469" s="91"/>
      <c r="I7469" s="76"/>
      <c r="M7469" s="91"/>
    </row>
    <row r="7470" spans="1:13" x14ac:dyDescent="0.5">
      <c r="A7470" s="88"/>
      <c r="H7470" s="91"/>
      <c r="I7470" s="76"/>
      <c r="M7470" s="91"/>
    </row>
    <row r="7471" spans="1:13" x14ac:dyDescent="0.5">
      <c r="A7471" s="88"/>
      <c r="H7471" s="91"/>
      <c r="I7471" s="76"/>
      <c r="M7471" s="91"/>
    </row>
    <row r="7472" spans="1:13" x14ac:dyDescent="0.5">
      <c r="A7472" s="88"/>
      <c r="H7472" s="76"/>
      <c r="I7472" s="76"/>
      <c r="M7472" s="91"/>
    </row>
    <row r="7473" spans="1:13" x14ac:dyDescent="0.5">
      <c r="A7473" s="88"/>
      <c r="H7473" s="91"/>
      <c r="I7473" s="76"/>
      <c r="M7473" s="76"/>
    </row>
    <row r="7474" spans="1:13" x14ac:dyDescent="0.5">
      <c r="A7474" s="88"/>
      <c r="H7474" s="91"/>
      <c r="I7474" s="76"/>
      <c r="M7474" s="91"/>
    </row>
    <row r="7475" spans="1:13" x14ac:dyDescent="0.5">
      <c r="A7475" s="88"/>
      <c r="H7475" s="91"/>
      <c r="I7475" s="76"/>
      <c r="M7475" s="91"/>
    </row>
    <row r="7476" spans="1:13" x14ac:dyDescent="0.5">
      <c r="A7476" s="88"/>
      <c r="H7476" s="76"/>
      <c r="I7476" s="76"/>
      <c r="M7476" s="91"/>
    </row>
    <row r="7477" spans="1:13" x14ac:dyDescent="0.5">
      <c r="A7477" s="88"/>
      <c r="H7477" s="91"/>
      <c r="I7477" s="76"/>
      <c r="M7477" s="91"/>
    </row>
    <row r="7478" spans="1:13" x14ac:dyDescent="0.5">
      <c r="A7478" s="88"/>
      <c r="H7478" s="91"/>
      <c r="I7478" s="76"/>
      <c r="M7478" s="91"/>
    </row>
    <row r="7479" spans="1:13" x14ac:dyDescent="0.5">
      <c r="A7479" s="88"/>
      <c r="H7479" s="96"/>
      <c r="I7479" s="76"/>
      <c r="M7479" s="96"/>
    </row>
    <row r="7480" spans="1:13" x14ac:dyDescent="0.5">
      <c r="A7480" s="88"/>
      <c r="H7480" s="76"/>
      <c r="I7480" s="76"/>
      <c r="M7480" s="76"/>
    </row>
    <row r="7481" spans="1:13" x14ac:dyDescent="0.5">
      <c r="A7481" s="88"/>
      <c r="H7481" s="91"/>
      <c r="I7481" s="76"/>
    </row>
    <row r="7482" spans="1:13" x14ac:dyDescent="0.5">
      <c r="A7482" s="88"/>
      <c r="H7482" s="91"/>
      <c r="I7482" s="76"/>
    </row>
    <row r="7483" spans="1:13" x14ac:dyDescent="0.5">
      <c r="A7483" s="88"/>
      <c r="H7483" s="91"/>
      <c r="I7483" s="76"/>
      <c r="M7483" s="91"/>
    </row>
    <row r="7484" spans="1:13" x14ac:dyDescent="0.5">
      <c r="A7484" s="88"/>
      <c r="H7484" s="76"/>
      <c r="I7484" s="76"/>
      <c r="M7484" s="91"/>
    </row>
    <row r="7485" spans="1:13" x14ac:dyDescent="0.5">
      <c r="A7485" s="88"/>
      <c r="H7485" s="91"/>
      <c r="I7485" s="76"/>
      <c r="M7485" s="91"/>
    </row>
    <row r="7486" spans="1:13" x14ac:dyDescent="0.5">
      <c r="A7486" s="88"/>
      <c r="H7486" s="91"/>
      <c r="I7486" s="76"/>
    </row>
    <row r="7487" spans="1:13" x14ac:dyDescent="0.5">
      <c r="A7487" s="88"/>
      <c r="H7487" s="91"/>
      <c r="I7487" s="76"/>
    </row>
    <row r="7488" spans="1:13" x14ac:dyDescent="0.5">
      <c r="A7488" s="88"/>
      <c r="H7488" s="91"/>
      <c r="I7488" s="76"/>
      <c r="M7488" s="91"/>
    </row>
    <row r="7489" spans="1:13" x14ac:dyDescent="0.5">
      <c r="A7489" s="88"/>
      <c r="H7489" s="91"/>
      <c r="I7489" s="76"/>
      <c r="M7489" s="91"/>
    </row>
    <row r="7490" spans="1:13" x14ac:dyDescent="0.5">
      <c r="A7490" s="88"/>
      <c r="H7490" s="91"/>
      <c r="I7490" s="76"/>
      <c r="M7490" s="91"/>
    </row>
    <row r="7491" spans="1:13" x14ac:dyDescent="0.5">
      <c r="A7491" s="88"/>
      <c r="H7491" s="91"/>
      <c r="I7491" s="76"/>
      <c r="M7491" s="91"/>
    </row>
    <row r="7492" spans="1:13" x14ac:dyDescent="0.5">
      <c r="A7492" s="88"/>
      <c r="H7492" s="91"/>
      <c r="I7492" s="76"/>
      <c r="M7492" s="91"/>
    </row>
    <row r="7493" spans="1:13" x14ac:dyDescent="0.5">
      <c r="A7493" s="88"/>
      <c r="H7493" s="91"/>
      <c r="I7493" s="76"/>
      <c r="M7493" s="91"/>
    </row>
    <row r="7494" spans="1:13" x14ac:dyDescent="0.5">
      <c r="A7494" s="88"/>
      <c r="H7494" s="91"/>
      <c r="I7494" s="76"/>
      <c r="M7494" s="91"/>
    </row>
    <row r="7495" spans="1:13" x14ac:dyDescent="0.5">
      <c r="A7495" s="88"/>
      <c r="H7495" s="91"/>
      <c r="I7495" s="76"/>
      <c r="M7495" s="91"/>
    </row>
    <row r="7496" spans="1:13" x14ac:dyDescent="0.5">
      <c r="A7496" s="88"/>
      <c r="H7496" s="91"/>
      <c r="I7496" s="76"/>
      <c r="M7496" s="91"/>
    </row>
    <row r="7497" spans="1:13" x14ac:dyDescent="0.5">
      <c r="A7497" s="88"/>
      <c r="H7497" s="91"/>
      <c r="I7497" s="76"/>
      <c r="M7497" s="91"/>
    </row>
    <row r="7498" spans="1:13" x14ac:dyDescent="0.5">
      <c r="A7498" s="88"/>
      <c r="H7498" s="91"/>
      <c r="I7498" s="76"/>
      <c r="M7498" s="91"/>
    </row>
    <row r="7499" spans="1:13" x14ac:dyDescent="0.5">
      <c r="A7499" s="88"/>
      <c r="H7499" s="91"/>
      <c r="I7499" s="76"/>
    </row>
    <row r="7500" spans="1:13" x14ac:dyDescent="0.5">
      <c r="A7500" s="88"/>
      <c r="H7500" s="91"/>
      <c r="I7500" s="76"/>
      <c r="M7500" s="91"/>
    </row>
    <row r="7501" spans="1:13" x14ac:dyDescent="0.5">
      <c r="A7501" s="88"/>
      <c r="H7501" s="91"/>
      <c r="I7501" s="76"/>
      <c r="M7501" s="91"/>
    </row>
    <row r="7502" spans="1:13" x14ac:dyDescent="0.5">
      <c r="A7502" s="76"/>
      <c r="H7502" s="76"/>
      <c r="I7502" s="76"/>
      <c r="M7502" s="76"/>
    </row>
    <row r="7503" spans="1:13" x14ac:dyDescent="0.5">
      <c r="A7503" s="88"/>
      <c r="H7503" s="91"/>
      <c r="I7503" s="76"/>
    </row>
    <row r="7504" spans="1:13" x14ac:dyDescent="0.5">
      <c r="A7504" s="88"/>
      <c r="H7504" s="91"/>
      <c r="I7504" s="76"/>
      <c r="M7504" s="91"/>
    </row>
    <row r="7505" spans="1:13" x14ac:dyDescent="0.5">
      <c r="A7505" s="88"/>
      <c r="H7505" s="91"/>
      <c r="I7505" s="76"/>
      <c r="M7505" s="91"/>
    </row>
    <row r="7506" spans="1:13" x14ac:dyDescent="0.5">
      <c r="A7506" s="88"/>
      <c r="H7506" s="91"/>
      <c r="I7506" s="76"/>
      <c r="M7506" s="91"/>
    </row>
    <row r="7507" spans="1:13" x14ac:dyDescent="0.5">
      <c r="A7507" s="88"/>
      <c r="H7507" s="91"/>
      <c r="I7507" s="76"/>
      <c r="M7507" s="91"/>
    </row>
    <row r="7508" spans="1:13" x14ac:dyDescent="0.5">
      <c r="A7508" s="88"/>
      <c r="H7508" s="91"/>
      <c r="I7508" s="76"/>
      <c r="M7508" s="91"/>
    </row>
    <row r="7509" spans="1:13" x14ac:dyDescent="0.5">
      <c r="A7509" s="88"/>
      <c r="H7509" s="96"/>
      <c r="I7509" s="76"/>
      <c r="M7509" s="76"/>
    </row>
    <row r="7510" spans="1:13" x14ac:dyDescent="0.5">
      <c r="A7510" s="88"/>
      <c r="H7510" s="91"/>
      <c r="I7510" s="76"/>
      <c r="M7510" s="91"/>
    </row>
    <row r="7511" spans="1:13" x14ac:dyDescent="0.5">
      <c r="A7511" s="88"/>
      <c r="H7511" s="91"/>
      <c r="I7511" s="76"/>
      <c r="M7511" s="91"/>
    </row>
    <row r="7512" spans="1:13" x14ac:dyDescent="0.5">
      <c r="A7512" s="88"/>
      <c r="H7512" s="91"/>
      <c r="I7512" s="76"/>
      <c r="M7512" s="91"/>
    </row>
    <row r="7513" spans="1:13" x14ac:dyDescent="0.5">
      <c r="A7513" s="88"/>
      <c r="H7513" s="91"/>
      <c r="I7513" s="76"/>
      <c r="M7513" s="91"/>
    </row>
    <row r="7514" spans="1:13" x14ac:dyDescent="0.5">
      <c r="A7514" s="88"/>
      <c r="H7514" s="91"/>
      <c r="I7514" s="76"/>
      <c r="M7514" s="91"/>
    </row>
    <row r="7515" spans="1:13" x14ac:dyDescent="0.5">
      <c r="A7515" s="88"/>
      <c r="H7515" s="91"/>
      <c r="I7515" s="76"/>
      <c r="M7515" s="91"/>
    </row>
    <row r="7516" spans="1:13" x14ac:dyDescent="0.5">
      <c r="A7516" s="88"/>
      <c r="H7516" s="91"/>
      <c r="I7516" s="76"/>
      <c r="M7516" s="91"/>
    </row>
    <row r="7517" spans="1:13" x14ac:dyDescent="0.5">
      <c r="A7517" s="88"/>
      <c r="H7517" s="91"/>
      <c r="I7517" s="76"/>
      <c r="M7517" s="91"/>
    </row>
    <row r="7518" spans="1:13" x14ac:dyDescent="0.5">
      <c r="A7518" s="88"/>
      <c r="H7518" s="91"/>
      <c r="I7518" s="76"/>
      <c r="M7518" s="91"/>
    </row>
    <row r="7519" spans="1:13" x14ac:dyDescent="0.5">
      <c r="A7519" s="88"/>
      <c r="H7519" s="91"/>
      <c r="I7519" s="76"/>
    </row>
    <row r="7520" spans="1:13" x14ac:dyDescent="0.5">
      <c r="A7520" s="88"/>
      <c r="H7520" s="91"/>
      <c r="I7520" s="76"/>
      <c r="M7520" s="91"/>
    </row>
    <row r="7521" spans="1:13" x14ac:dyDescent="0.5">
      <c r="A7521" s="88"/>
      <c r="H7521" s="91"/>
      <c r="I7521" s="76"/>
      <c r="M7521" s="91"/>
    </row>
    <row r="7522" spans="1:13" x14ac:dyDescent="0.5">
      <c r="A7522" s="88"/>
      <c r="H7522" s="91"/>
      <c r="I7522" s="76"/>
      <c r="M7522" s="91"/>
    </row>
    <row r="7523" spans="1:13" x14ac:dyDescent="0.5">
      <c r="A7523" s="88"/>
      <c r="H7523" s="91"/>
      <c r="I7523" s="76"/>
      <c r="M7523" s="91"/>
    </row>
    <row r="7524" spans="1:13" x14ac:dyDescent="0.5">
      <c r="A7524" s="88"/>
      <c r="H7524" s="91"/>
      <c r="I7524" s="76"/>
      <c r="M7524" s="91"/>
    </row>
    <row r="7525" spans="1:13" x14ac:dyDescent="0.5">
      <c r="A7525" s="88"/>
      <c r="H7525" s="91"/>
      <c r="I7525" s="76"/>
    </row>
    <row r="7526" spans="1:13" x14ac:dyDescent="0.5">
      <c r="A7526" s="88"/>
      <c r="H7526" s="91"/>
      <c r="I7526" s="76"/>
      <c r="M7526" s="91"/>
    </row>
    <row r="7527" spans="1:13" x14ac:dyDescent="0.5">
      <c r="A7527" s="88"/>
      <c r="H7527" s="91"/>
      <c r="I7527" s="76"/>
      <c r="M7527" s="91"/>
    </row>
    <row r="7528" spans="1:13" x14ac:dyDescent="0.5">
      <c r="A7528" s="88"/>
      <c r="H7528" s="91"/>
      <c r="I7528" s="76"/>
      <c r="M7528" s="91"/>
    </row>
    <row r="7529" spans="1:13" x14ac:dyDescent="0.5">
      <c r="A7529" s="88"/>
      <c r="H7529" s="91"/>
      <c r="I7529" s="76"/>
      <c r="M7529" s="76"/>
    </row>
    <row r="7530" spans="1:13" x14ac:dyDescent="0.5">
      <c r="A7530" s="88"/>
      <c r="H7530" s="91"/>
      <c r="I7530" s="76"/>
      <c r="M7530" s="91"/>
    </row>
    <row r="7531" spans="1:13" x14ac:dyDescent="0.5">
      <c r="A7531" s="88"/>
      <c r="H7531" s="91"/>
      <c r="I7531" s="76"/>
    </row>
    <row r="7532" spans="1:13" x14ac:dyDescent="0.5">
      <c r="A7532" s="88"/>
      <c r="H7532" s="76"/>
      <c r="I7532" s="76"/>
      <c r="M7532" s="76"/>
    </row>
    <row r="7533" spans="1:13" x14ac:dyDescent="0.5">
      <c r="A7533" s="88"/>
      <c r="H7533" s="91"/>
      <c r="I7533" s="76"/>
      <c r="M7533" s="91"/>
    </row>
    <row r="7534" spans="1:13" x14ac:dyDescent="0.5">
      <c r="A7534" s="88"/>
      <c r="H7534" s="91"/>
      <c r="I7534" s="76"/>
      <c r="M7534" s="91"/>
    </row>
    <row r="7535" spans="1:13" x14ac:dyDescent="0.5">
      <c r="A7535" s="88"/>
      <c r="H7535" s="91"/>
      <c r="I7535" s="76"/>
      <c r="M7535" s="91"/>
    </row>
    <row r="7536" spans="1:13" x14ac:dyDescent="0.5">
      <c r="A7536" s="88"/>
      <c r="H7536" s="91"/>
      <c r="I7536" s="76"/>
      <c r="M7536" s="91"/>
    </row>
    <row r="7537" spans="1:13" x14ac:dyDescent="0.5">
      <c r="A7537" s="88"/>
      <c r="H7537" s="91"/>
      <c r="I7537" s="76"/>
    </row>
    <row r="7538" spans="1:13" x14ac:dyDescent="0.5">
      <c r="A7538" s="88"/>
      <c r="H7538" s="91"/>
      <c r="I7538" s="76"/>
      <c r="M7538" s="91"/>
    </row>
    <row r="7539" spans="1:13" x14ac:dyDescent="0.5">
      <c r="A7539" s="88"/>
      <c r="H7539" s="91"/>
      <c r="I7539" s="76"/>
      <c r="M7539" s="91"/>
    </row>
    <row r="7540" spans="1:13" x14ac:dyDescent="0.5">
      <c r="A7540" s="88"/>
      <c r="H7540" s="76"/>
      <c r="I7540" s="76"/>
      <c r="M7540" s="91"/>
    </row>
    <row r="7541" spans="1:13" x14ac:dyDescent="0.5">
      <c r="A7541" s="88"/>
      <c r="H7541" s="91"/>
      <c r="I7541" s="76"/>
    </row>
    <row r="7542" spans="1:13" x14ac:dyDescent="0.5">
      <c r="A7542" s="88"/>
      <c r="H7542" s="91"/>
      <c r="I7542" s="76"/>
      <c r="M7542" s="91"/>
    </row>
    <row r="7543" spans="1:13" x14ac:dyDescent="0.5">
      <c r="A7543" s="88"/>
      <c r="H7543" s="91"/>
      <c r="I7543" s="76"/>
      <c r="M7543" s="91"/>
    </row>
    <row r="7544" spans="1:13" x14ac:dyDescent="0.5">
      <c r="A7544" s="88"/>
      <c r="H7544" s="91"/>
      <c r="I7544" s="76"/>
      <c r="M7544" s="91"/>
    </row>
    <row r="7545" spans="1:13" x14ac:dyDescent="0.5">
      <c r="A7545" s="88"/>
      <c r="H7545" s="91"/>
      <c r="I7545" s="76"/>
      <c r="M7545" s="91"/>
    </row>
    <row r="7546" spans="1:13" x14ac:dyDescent="0.5">
      <c r="A7546" s="88"/>
      <c r="H7546" s="91"/>
      <c r="I7546" s="76"/>
      <c r="M7546" s="91"/>
    </row>
    <row r="7547" spans="1:13" x14ac:dyDescent="0.5">
      <c r="A7547" s="88"/>
      <c r="H7547" s="91"/>
      <c r="I7547" s="76"/>
      <c r="M7547" s="91"/>
    </row>
    <row r="7548" spans="1:13" x14ac:dyDescent="0.5">
      <c r="A7548" s="88"/>
      <c r="H7548" s="91"/>
      <c r="I7548" s="76"/>
      <c r="M7548" s="91"/>
    </row>
    <row r="7549" spans="1:13" x14ac:dyDescent="0.5">
      <c r="A7549" s="88"/>
      <c r="H7549" s="91"/>
      <c r="I7549" s="76"/>
      <c r="M7549" s="91"/>
    </row>
    <row r="7550" spans="1:13" x14ac:dyDescent="0.5">
      <c r="A7550" s="88"/>
      <c r="H7550" s="91"/>
      <c r="I7550" s="76"/>
      <c r="M7550" s="91"/>
    </row>
    <row r="7551" spans="1:13" x14ac:dyDescent="0.5">
      <c r="A7551" s="88"/>
      <c r="H7551" s="91"/>
      <c r="I7551" s="76"/>
      <c r="M7551" s="91"/>
    </row>
    <row r="7552" spans="1:13" x14ac:dyDescent="0.5">
      <c r="A7552" s="88"/>
      <c r="H7552" s="91"/>
      <c r="I7552" s="76"/>
      <c r="M7552" s="91"/>
    </row>
    <row r="7553" spans="1:13" x14ac:dyDescent="0.5">
      <c r="A7553" s="88"/>
      <c r="H7553" s="91"/>
      <c r="I7553" s="76"/>
      <c r="M7553" s="91"/>
    </row>
    <row r="7554" spans="1:13" x14ac:dyDescent="0.5">
      <c r="A7554" s="88"/>
      <c r="H7554" s="91"/>
      <c r="I7554" s="76"/>
      <c r="M7554" s="91"/>
    </row>
    <row r="7555" spans="1:13" x14ac:dyDescent="0.5">
      <c r="A7555" s="88"/>
      <c r="H7555" s="76"/>
      <c r="I7555" s="76"/>
      <c r="M7555" s="91"/>
    </row>
    <row r="7556" spans="1:13" x14ac:dyDescent="0.5">
      <c r="A7556" s="88"/>
      <c r="H7556" s="91"/>
      <c r="I7556" s="76"/>
      <c r="M7556" s="91"/>
    </row>
    <row r="7557" spans="1:13" x14ac:dyDescent="0.5">
      <c r="A7557" s="88"/>
      <c r="H7557" s="91"/>
      <c r="I7557" s="76"/>
      <c r="M7557" s="91"/>
    </row>
    <row r="7558" spans="1:13" x14ac:dyDescent="0.5">
      <c r="A7558" s="88"/>
      <c r="H7558" s="91"/>
      <c r="I7558" s="76"/>
      <c r="M7558" s="91"/>
    </row>
    <row r="7559" spans="1:13" x14ac:dyDescent="0.5">
      <c r="A7559" s="88"/>
      <c r="H7559" s="91"/>
      <c r="I7559" s="76"/>
      <c r="M7559" s="91"/>
    </row>
    <row r="7560" spans="1:13" x14ac:dyDescent="0.5">
      <c r="A7560" s="88"/>
      <c r="H7560" s="91"/>
      <c r="I7560" s="76"/>
      <c r="M7560" s="91"/>
    </row>
    <row r="7561" spans="1:13" x14ac:dyDescent="0.5">
      <c r="A7561" s="88"/>
      <c r="H7561" s="91"/>
      <c r="I7561" s="76"/>
      <c r="M7561" s="91"/>
    </row>
    <row r="7562" spans="1:13" x14ac:dyDescent="0.5">
      <c r="A7562" s="88"/>
      <c r="H7562" s="91"/>
      <c r="I7562" s="76"/>
      <c r="M7562" s="91"/>
    </row>
    <row r="7563" spans="1:13" x14ac:dyDescent="0.5">
      <c r="A7563" s="88"/>
      <c r="H7563" s="91"/>
      <c r="I7563" s="76"/>
      <c r="M7563" s="91"/>
    </row>
    <row r="7564" spans="1:13" x14ac:dyDescent="0.5">
      <c r="A7564" s="88"/>
      <c r="H7564" s="91"/>
      <c r="I7564" s="76"/>
      <c r="M7564" s="91"/>
    </row>
    <row r="7565" spans="1:13" x14ac:dyDescent="0.5">
      <c r="A7565" s="88"/>
      <c r="H7565" s="91"/>
      <c r="I7565" s="76"/>
      <c r="M7565" s="76"/>
    </row>
    <row r="7566" spans="1:13" x14ac:dyDescent="0.5">
      <c r="A7566" s="88"/>
      <c r="H7566" s="91"/>
      <c r="I7566" s="76"/>
      <c r="M7566" s="91"/>
    </row>
    <row r="7567" spans="1:13" x14ac:dyDescent="0.5">
      <c r="A7567" s="88"/>
      <c r="H7567" s="91"/>
      <c r="I7567" s="76"/>
      <c r="M7567" s="91"/>
    </row>
    <row r="7568" spans="1:13" x14ac:dyDescent="0.5">
      <c r="A7568" s="88"/>
      <c r="H7568" s="91"/>
      <c r="I7568" s="76"/>
      <c r="M7568" s="91"/>
    </row>
    <row r="7569" spans="1:13" x14ac:dyDescent="0.5">
      <c r="A7569" s="88"/>
      <c r="H7569" s="91"/>
      <c r="I7569" s="76"/>
      <c r="M7569" s="91"/>
    </row>
    <row r="7570" spans="1:13" x14ac:dyDescent="0.5">
      <c r="A7570" s="88"/>
      <c r="H7570" s="96"/>
      <c r="I7570" s="76"/>
      <c r="M7570" s="96"/>
    </row>
    <row r="7571" spans="1:13" x14ac:dyDescent="0.5">
      <c r="A7571" s="88"/>
      <c r="H7571" s="91"/>
      <c r="I7571" s="76"/>
      <c r="M7571" s="91"/>
    </row>
    <row r="7572" spans="1:13" x14ac:dyDescent="0.5">
      <c r="A7572" s="88"/>
      <c r="H7572" s="76"/>
      <c r="I7572" s="76"/>
      <c r="M7572" s="91"/>
    </row>
    <row r="7573" spans="1:13" x14ac:dyDescent="0.5">
      <c r="A7573" s="88"/>
      <c r="H7573" s="91"/>
      <c r="I7573" s="76"/>
      <c r="M7573" s="91"/>
    </row>
    <row r="7574" spans="1:13" x14ac:dyDescent="0.5">
      <c r="A7574" s="88"/>
      <c r="H7574" s="91"/>
      <c r="I7574" s="76"/>
      <c r="M7574" s="91"/>
    </row>
    <row r="7575" spans="1:13" x14ac:dyDescent="0.5">
      <c r="A7575" s="88"/>
      <c r="H7575" s="91"/>
      <c r="I7575" s="76"/>
      <c r="M7575" s="91"/>
    </row>
    <row r="7576" spans="1:13" x14ac:dyDescent="0.5">
      <c r="A7576" s="88"/>
      <c r="H7576" s="91"/>
      <c r="I7576" s="76"/>
      <c r="M7576" s="91"/>
    </row>
    <row r="7577" spans="1:13" x14ac:dyDescent="0.5">
      <c r="A7577" s="88"/>
      <c r="H7577" s="91"/>
      <c r="I7577" s="76"/>
      <c r="M7577" s="91"/>
    </row>
    <row r="7578" spans="1:13" x14ac:dyDescent="0.5">
      <c r="A7578" s="88"/>
      <c r="H7578" s="91"/>
      <c r="I7578" s="76"/>
      <c r="M7578" s="91"/>
    </row>
    <row r="7579" spans="1:13" x14ac:dyDescent="0.5">
      <c r="A7579" s="88"/>
      <c r="H7579" s="91"/>
      <c r="I7579" s="76"/>
      <c r="M7579" s="91"/>
    </row>
    <row r="7580" spans="1:13" x14ac:dyDescent="0.5">
      <c r="A7580" s="88"/>
      <c r="H7580" s="76"/>
      <c r="I7580" s="76"/>
      <c r="M7580" s="91"/>
    </row>
    <row r="7581" spans="1:13" x14ac:dyDescent="0.5">
      <c r="A7581" s="88"/>
      <c r="H7581" s="91"/>
      <c r="I7581" s="76"/>
      <c r="M7581" s="91"/>
    </row>
    <row r="7582" spans="1:13" x14ac:dyDescent="0.5">
      <c r="A7582" s="88"/>
      <c r="H7582" s="91"/>
      <c r="I7582" s="76"/>
      <c r="M7582" s="91"/>
    </row>
    <row r="7583" spans="1:13" x14ac:dyDescent="0.5">
      <c r="A7583" s="88"/>
      <c r="H7583" s="91"/>
      <c r="I7583" s="76"/>
      <c r="M7583" s="91"/>
    </row>
    <row r="7584" spans="1:13" x14ac:dyDescent="0.5">
      <c r="A7584" s="88"/>
      <c r="H7584" s="91"/>
      <c r="I7584" s="76"/>
      <c r="M7584" s="91"/>
    </row>
    <row r="7585" spans="1:13" x14ac:dyDescent="0.5">
      <c r="A7585" s="88"/>
      <c r="H7585" s="91"/>
      <c r="I7585" s="76"/>
      <c r="M7585" s="91"/>
    </row>
    <row r="7586" spans="1:13" x14ac:dyDescent="0.5">
      <c r="A7586" s="88"/>
      <c r="H7586" s="76"/>
      <c r="I7586" s="76"/>
      <c r="M7586" s="76"/>
    </row>
    <row r="7587" spans="1:13" x14ac:dyDescent="0.5">
      <c r="A7587" s="88"/>
      <c r="H7587" s="91"/>
      <c r="I7587" s="76"/>
      <c r="M7587" s="91"/>
    </row>
    <row r="7588" spans="1:13" x14ac:dyDescent="0.5">
      <c r="A7588" s="88"/>
      <c r="H7588" s="76"/>
      <c r="I7588" s="76"/>
      <c r="M7588" s="91"/>
    </row>
    <row r="7589" spans="1:13" x14ac:dyDescent="0.5">
      <c r="A7589" s="88"/>
      <c r="H7589" s="91"/>
      <c r="I7589" s="76"/>
      <c r="M7589" s="91"/>
    </row>
    <row r="7590" spans="1:13" x14ac:dyDescent="0.5">
      <c r="A7590" s="88"/>
      <c r="H7590" s="91"/>
      <c r="I7590" s="76"/>
      <c r="M7590" s="91"/>
    </row>
    <row r="7591" spans="1:13" x14ac:dyDescent="0.5">
      <c r="A7591" s="88"/>
      <c r="H7591" s="91"/>
      <c r="I7591" s="76"/>
    </row>
    <row r="7592" spans="1:13" x14ac:dyDescent="0.5">
      <c r="A7592" s="88"/>
      <c r="H7592" s="91"/>
      <c r="I7592" s="76"/>
      <c r="M7592" s="91"/>
    </row>
    <row r="7593" spans="1:13" x14ac:dyDescent="0.5">
      <c r="A7593" s="88"/>
      <c r="H7593" s="91"/>
      <c r="I7593" s="76"/>
      <c r="M7593" s="91"/>
    </row>
    <row r="7594" spans="1:13" x14ac:dyDescent="0.5">
      <c r="A7594" s="88"/>
      <c r="H7594" s="91"/>
      <c r="I7594" s="76"/>
      <c r="M7594" s="76"/>
    </row>
    <row r="7595" spans="1:13" x14ac:dyDescent="0.5">
      <c r="A7595" s="88"/>
      <c r="H7595" s="91"/>
      <c r="I7595" s="76"/>
      <c r="M7595" s="91"/>
    </row>
    <row r="7596" spans="1:13" x14ac:dyDescent="0.5">
      <c r="A7596" s="88"/>
      <c r="H7596" s="91"/>
      <c r="I7596" s="76"/>
      <c r="M7596" s="91"/>
    </row>
    <row r="7597" spans="1:13" x14ac:dyDescent="0.5">
      <c r="A7597" s="88"/>
      <c r="H7597" s="91"/>
      <c r="I7597" s="76"/>
      <c r="M7597" s="91"/>
    </row>
    <row r="7598" spans="1:13" x14ac:dyDescent="0.5">
      <c r="A7598" s="88"/>
      <c r="H7598" s="91"/>
      <c r="I7598" s="76"/>
      <c r="M7598" s="91"/>
    </row>
    <row r="7599" spans="1:13" x14ac:dyDescent="0.5">
      <c r="A7599" s="88"/>
      <c r="H7599" s="91"/>
      <c r="I7599" s="76"/>
      <c r="M7599" s="91"/>
    </row>
    <row r="7600" spans="1:13" x14ac:dyDescent="0.5">
      <c r="A7600" s="88"/>
      <c r="H7600" s="91"/>
      <c r="I7600" s="76"/>
      <c r="M7600" s="91"/>
    </row>
    <row r="7601" spans="1:13" x14ac:dyDescent="0.5">
      <c r="A7601" s="88"/>
      <c r="H7601" s="91"/>
      <c r="I7601" s="76"/>
      <c r="M7601" s="91"/>
    </row>
    <row r="7602" spans="1:13" x14ac:dyDescent="0.5">
      <c r="A7602" s="88"/>
      <c r="H7602" s="91"/>
      <c r="I7602" s="76"/>
      <c r="M7602" s="91"/>
    </row>
    <row r="7603" spans="1:13" x14ac:dyDescent="0.5">
      <c r="A7603" s="88"/>
      <c r="H7603" s="91"/>
      <c r="I7603" s="76"/>
      <c r="M7603" s="91"/>
    </row>
    <row r="7604" spans="1:13" x14ac:dyDescent="0.5">
      <c r="A7604" s="88"/>
      <c r="H7604" s="91"/>
      <c r="I7604" s="76"/>
      <c r="M7604" s="91"/>
    </row>
    <row r="7605" spans="1:13" x14ac:dyDescent="0.5">
      <c r="A7605" s="88"/>
      <c r="H7605" s="91"/>
      <c r="I7605" s="76"/>
      <c r="M7605" s="91"/>
    </row>
    <row r="7606" spans="1:13" x14ac:dyDescent="0.5">
      <c r="A7606" s="88"/>
      <c r="H7606" s="91"/>
      <c r="I7606" s="76"/>
      <c r="M7606" s="91"/>
    </row>
    <row r="7607" spans="1:13" x14ac:dyDescent="0.5">
      <c r="A7607" s="88"/>
      <c r="H7607" s="91"/>
      <c r="I7607" s="76"/>
      <c r="M7607" s="91"/>
    </row>
    <row r="7608" spans="1:13" x14ac:dyDescent="0.5">
      <c r="A7608" s="88"/>
      <c r="H7608" s="91"/>
      <c r="I7608" s="76"/>
      <c r="M7608" s="91"/>
    </row>
    <row r="7609" spans="1:13" x14ac:dyDescent="0.5">
      <c r="A7609" s="88"/>
      <c r="H7609" s="96"/>
      <c r="I7609" s="76"/>
      <c r="M7609" s="96"/>
    </row>
    <row r="7610" spans="1:13" x14ac:dyDescent="0.5">
      <c r="A7610" s="88"/>
      <c r="H7610" s="91"/>
      <c r="I7610" s="76"/>
      <c r="M7610" s="91"/>
    </row>
    <row r="7611" spans="1:13" x14ac:dyDescent="0.5">
      <c r="A7611" s="88"/>
      <c r="H7611" s="76"/>
      <c r="I7611" s="76"/>
      <c r="M7611" s="91"/>
    </row>
    <row r="7612" spans="1:13" x14ac:dyDescent="0.5">
      <c r="A7612" s="88"/>
      <c r="H7612" s="91"/>
      <c r="I7612" s="76"/>
      <c r="M7612" s="91"/>
    </row>
    <row r="7613" spans="1:13" x14ac:dyDescent="0.5">
      <c r="A7613" s="88"/>
      <c r="H7613" s="91"/>
      <c r="I7613" s="76"/>
      <c r="M7613" s="91"/>
    </row>
    <row r="7614" spans="1:13" x14ac:dyDescent="0.5">
      <c r="A7614" s="88"/>
      <c r="H7614" s="91"/>
      <c r="I7614" s="76"/>
      <c r="M7614" s="91"/>
    </row>
    <row r="7615" spans="1:13" x14ac:dyDescent="0.5">
      <c r="A7615" s="88"/>
      <c r="H7615" s="91"/>
      <c r="I7615" s="76"/>
    </row>
    <row r="7616" spans="1:13" x14ac:dyDescent="0.5">
      <c r="A7616" s="88"/>
      <c r="H7616" s="91"/>
      <c r="I7616" s="76"/>
      <c r="M7616" s="91"/>
    </row>
    <row r="7617" spans="1:13" x14ac:dyDescent="0.5">
      <c r="A7617" s="88"/>
      <c r="H7617" s="96"/>
      <c r="I7617" s="76"/>
      <c r="M7617" s="96"/>
    </row>
    <row r="7618" spans="1:13" x14ac:dyDescent="0.5">
      <c r="A7618" s="88"/>
      <c r="H7618" s="76"/>
      <c r="I7618" s="76"/>
      <c r="M7618" s="91"/>
    </row>
    <row r="7619" spans="1:13" x14ac:dyDescent="0.5">
      <c r="A7619" s="88"/>
      <c r="H7619" s="91"/>
      <c r="I7619" s="76"/>
      <c r="M7619" s="91"/>
    </row>
    <row r="7620" spans="1:13" x14ac:dyDescent="0.5">
      <c r="A7620" s="88"/>
      <c r="H7620" s="91"/>
      <c r="I7620" s="76"/>
      <c r="M7620" s="91"/>
    </row>
    <row r="7621" spans="1:13" x14ac:dyDescent="0.5">
      <c r="A7621" s="88"/>
      <c r="H7621" s="91"/>
      <c r="I7621" s="76"/>
    </row>
    <row r="7622" spans="1:13" x14ac:dyDescent="0.5">
      <c r="A7622" s="88"/>
      <c r="H7622" s="96"/>
      <c r="I7622" s="76"/>
      <c r="M7622" s="76"/>
    </row>
    <row r="7623" spans="1:13" x14ac:dyDescent="0.5">
      <c r="A7623" s="88"/>
      <c r="H7623" s="96"/>
      <c r="I7623" s="76"/>
      <c r="M7623" s="96"/>
    </row>
    <row r="7624" spans="1:13" x14ac:dyDescent="0.5">
      <c r="A7624" s="88"/>
      <c r="H7624" s="91"/>
      <c r="I7624" s="76"/>
      <c r="M7624" s="91"/>
    </row>
    <row r="7625" spans="1:13" x14ac:dyDescent="0.5">
      <c r="A7625" s="88"/>
      <c r="H7625" s="91"/>
      <c r="I7625" s="76"/>
      <c r="M7625" s="91"/>
    </row>
    <row r="7626" spans="1:13" x14ac:dyDescent="0.5">
      <c r="A7626" s="88"/>
      <c r="H7626" s="91"/>
      <c r="I7626" s="76"/>
      <c r="M7626" s="91"/>
    </row>
    <row r="7627" spans="1:13" x14ac:dyDescent="0.5">
      <c r="A7627" s="88"/>
      <c r="H7627" s="91"/>
      <c r="I7627" s="76"/>
      <c r="M7627" s="76"/>
    </row>
    <row r="7628" spans="1:13" x14ac:dyDescent="0.5">
      <c r="A7628" s="88"/>
      <c r="H7628" s="91"/>
      <c r="I7628" s="76"/>
      <c r="M7628" s="91"/>
    </row>
    <row r="7629" spans="1:13" x14ac:dyDescent="0.5">
      <c r="A7629" s="88"/>
      <c r="H7629" s="91"/>
      <c r="I7629" s="76"/>
      <c r="M7629" s="91"/>
    </row>
    <row r="7630" spans="1:13" x14ac:dyDescent="0.5">
      <c r="A7630" s="88"/>
      <c r="H7630" s="91"/>
      <c r="I7630" s="76"/>
      <c r="M7630" s="91"/>
    </row>
    <row r="7631" spans="1:13" x14ac:dyDescent="0.5">
      <c r="A7631" s="88"/>
      <c r="H7631" s="91"/>
      <c r="I7631" s="76"/>
      <c r="M7631" s="91"/>
    </row>
    <row r="7632" spans="1:13" x14ac:dyDescent="0.5">
      <c r="A7632" s="88"/>
      <c r="H7632" s="91"/>
      <c r="I7632" s="76"/>
      <c r="M7632" s="91"/>
    </row>
    <row r="7633" spans="1:13" x14ac:dyDescent="0.5">
      <c r="A7633" s="88"/>
      <c r="H7633" s="91"/>
      <c r="I7633" s="76"/>
      <c r="M7633" s="91"/>
    </row>
    <row r="7634" spans="1:13" x14ac:dyDescent="0.5">
      <c r="A7634" s="88"/>
      <c r="H7634" s="91"/>
      <c r="I7634" s="76"/>
      <c r="M7634" s="91"/>
    </row>
    <row r="7635" spans="1:13" x14ac:dyDescent="0.5">
      <c r="A7635" s="88"/>
      <c r="H7635" s="91"/>
      <c r="I7635" s="76"/>
      <c r="M7635" s="91"/>
    </row>
    <row r="7636" spans="1:13" x14ac:dyDescent="0.5">
      <c r="A7636" s="88"/>
      <c r="H7636" s="91"/>
      <c r="I7636" s="76"/>
      <c r="M7636" s="91"/>
    </row>
    <row r="7637" spans="1:13" x14ac:dyDescent="0.5">
      <c r="A7637" s="88"/>
      <c r="H7637" s="91"/>
      <c r="I7637" s="76"/>
      <c r="M7637" s="91"/>
    </row>
    <row r="7638" spans="1:13" x14ac:dyDescent="0.5">
      <c r="A7638" s="88"/>
      <c r="H7638" s="91"/>
      <c r="I7638" s="76"/>
    </row>
    <row r="7639" spans="1:13" x14ac:dyDescent="0.5">
      <c r="A7639" s="88"/>
      <c r="H7639" s="91"/>
      <c r="I7639" s="76"/>
      <c r="M7639" s="91"/>
    </row>
    <row r="7640" spans="1:13" x14ac:dyDescent="0.5">
      <c r="A7640" s="88"/>
      <c r="H7640" s="91"/>
      <c r="I7640" s="76"/>
      <c r="M7640" s="91"/>
    </row>
    <row r="7641" spans="1:13" x14ac:dyDescent="0.5">
      <c r="A7641" s="88"/>
      <c r="H7641" s="91"/>
      <c r="I7641" s="76"/>
      <c r="M7641" s="91"/>
    </row>
    <row r="7642" spans="1:13" x14ac:dyDescent="0.5">
      <c r="A7642" s="88"/>
      <c r="H7642" s="91"/>
      <c r="I7642" s="76"/>
      <c r="M7642" s="91"/>
    </row>
    <row r="7643" spans="1:13" x14ac:dyDescent="0.5">
      <c r="A7643" s="88"/>
      <c r="H7643" s="91"/>
      <c r="I7643" s="76"/>
      <c r="M7643" s="91"/>
    </row>
    <row r="7644" spans="1:13" x14ac:dyDescent="0.5">
      <c r="A7644" s="88"/>
      <c r="H7644" s="91"/>
      <c r="I7644" s="76"/>
      <c r="M7644" s="91"/>
    </row>
    <row r="7645" spans="1:13" x14ac:dyDescent="0.5">
      <c r="A7645" s="88"/>
      <c r="H7645" s="91"/>
      <c r="I7645" s="76"/>
      <c r="M7645" s="91"/>
    </row>
    <row r="7646" spans="1:13" x14ac:dyDescent="0.5">
      <c r="A7646" s="88"/>
      <c r="H7646" s="91"/>
      <c r="I7646" s="76"/>
      <c r="M7646" s="91"/>
    </row>
    <row r="7647" spans="1:13" x14ac:dyDescent="0.5">
      <c r="A7647" s="88"/>
      <c r="H7647" s="91"/>
      <c r="I7647" s="76"/>
      <c r="M7647" s="91"/>
    </row>
    <row r="7648" spans="1:13" x14ac:dyDescent="0.5">
      <c r="A7648" s="88"/>
      <c r="H7648" s="91"/>
      <c r="I7648" s="76"/>
      <c r="M7648" s="91"/>
    </row>
    <row r="7649" spans="1:13" x14ac:dyDescent="0.5">
      <c r="A7649" s="88"/>
      <c r="H7649" s="91"/>
      <c r="I7649" s="76"/>
      <c r="M7649" s="91"/>
    </row>
    <row r="7650" spans="1:13" x14ac:dyDescent="0.5">
      <c r="A7650" s="88"/>
      <c r="H7650" s="91"/>
      <c r="I7650" s="76"/>
      <c r="M7650" s="91"/>
    </row>
    <row r="7651" spans="1:13" x14ac:dyDescent="0.5">
      <c r="A7651" s="88"/>
      <c r="H7651" s="91"/>
      <c r="I7651" s="76"/>
      <c r="M7651" s="91"/>
    </row>
    <row r="7652" spans="1:13" x14ac:dyDescent="0.5">
      <c r="A7652" s="88"/>
      <c r="H7652" s="91"/>
      <c r="I7652" s="76"/>
      <c r="M7652" s="91"/>
    </row>
    <row r="7653" spans="1:13" x14ac:dyDescent="0.5">
      <c r="A7653" s="88"/>
      <c r="H7653" s="91"/>
      <c r="I7653" s="76"/>
      <c r="M7653" s="91"/>
    </row>
    <row r="7654" spans="1:13" x14ac:dyDescent="0.5">
      <c r="A7654" s="88"/>
      <c r="H7654" s="91"/>
      <c r="I7654" s="76"/>
      <c r="M7654" s="91"/>
    </row>
    <row r="7655" spans="1:13" x14ac:dyDescent="0.5">
      <c r="A7655" s="88"/>
      <c r="H7655" s="91"/>
      <c r="I7655" s="76"/>
      <c r="M7655" s="91"/>
    </row>
    <row r="7656" spans="1:13" x14ac:dyDescent="0.5">
      <c r="A7656" s="88"/>
      <c r="H7656" s="91"/>
      <c r="I7656" s="76"/>
      <c r="M7656" s="91"/>
    </row>
    <row r="7657" spans="1:13" x14ac:dyDescent="0.5">
      <c r="A7657" s="88"/>
      <c r="H7657" s="96"/>
      <c r="I7657" s="76"/>
      <c r="M7657" s="76"/>
    </row>
    <row r="7658" spans="1:13" x14ac:dyDescent="0.5">
      <c r="A7658" s="88"/>
      <c r="H7658" s="91"/>
      <c r="I7658" s="76"/>
      <c r="M7658" s="91"/>
    </row>
    <row r="7659" spans="1:13" x14ac:dyDescent="0.5">
      <c r="A7659" s="88"/>
      <c r="H7659" s="91"/>
      <c r="I7659" s="76"/>
      <c r="M7659" s="91"/>
    </row>
    <row r="7660" spans="1:13" x14ac:dyDescent="0.5">
      <c r="A7660" s="88"/>
      <c r="H7660" s="91"/>
      <c r="I7660" s="76"/>
      <c r="M7660" s="91"/>
    </row>
    <row r="7661" spans="1:13" x14ac:dyDescent="0.5">
      <c r="A7661" s="88"/>
      <c r="H7661" s="91"/>
      <c r="I7661" s="76"/>
      <c r="M7661" s="91"/>
    </row>
    <row r="7662" spans="1:13" x14ac:dyDescent="0.5">
      <c r="A7662" s="88"/>
      <c r="H7662" s="91"/>
      <c r="I7662" s="76"/>
      <c r="M7662" s="91"/>
    </row>
    <row r="7663" spans="1:13" x14ac:dyDescent="0.5">
      <c r="A7663" s="88"/>
      <c r="H7663" s="91"/>
      <c r="I7663" s="76"/>
      <c r="M7663" s="91"/>
    </row>
    <row r="7664" spans="1:13" x14ac:dyDescent="0.5">
      <c r="A7664" s="88"/>
      <c r="H7664" s="91"/>
      <c r="I7664" s="76"/>
      <c r="M7664" s="91"/>
    </row>
    <row r="7665" spans="1:13" x14ac:dyDescent="0.5">
      <c r="A7665" s="88"/>
      <c r="H7665" s="91"/>
      <c r="I7665" s="76"/>
      <c r="M7665" s="91"/>
    </row>
    <row r="7666" spans="1:13" x14ac:dyDescent="0.5">
      <c r="A7666" s="88"/>
      <c r="H7666" s="91"/>
      <c r="I7666" s="76"/>
      <c r="M7666" s="91"/>
    </row>
    <row r="7667" spans="1:13" x14ac:dyDescent="0.5">
      <c r="A7667" s="88"/>
      <c r="H7667" s="91"/>
      <c r="I7667" s="76"/>
      <c r="M7667" s="91"/>
    </row>
    <row r="7668" spans="1:13" x14ac:dyDescent="0.5">
      <c r="A7668" s="88"/>
      <c r="H7668" s="91"/>
      <c r="I7668" s="76"/>
      <c r="M7668" s="91"/>
    </row>
    <row r="7669" spans="1:13" x14ac:dyDescent="0.5">
      <c r="A7669" s="88"/>
      <c r="H7669" s="91"/>
      <c r="I7669" s="76"/>
      <c r="M7669" s="91"/>
    </row>
    <row r="7670" spans="1:13" x14ac:dyDescent="0.5">
      <c r="A7670" s="88"/>
      <c r="H7670" s="91"/>
      <c r="I7670" s="76"/>
      <c r="M7670" s="91"/>
    </row>
    <row r="7671" spans="1:13" x14ac:dyDescent="0.5">
      <c r="A7671" s="88"/>
      <c r="H7671" s="91"/>
      <c r="I7671" s="76"/>
      <c r="M7671" s="91"/>
    </row>
    <row r="7672" spans="1:13" x14ac:dyDescent="0.5">
      <c r="A7672" s="88"/>
      <c r="H7672" s="91"/>
      <c r="I7672" s="76"/>
      <c r="M7672" s="91"/>
    </row>
    <row r="7673" spans="1:13" x14ac:dyDescent="0.5">
      <c r="A7673" s="88"/>
      <c r="H7673" s="76"/>
      <c r="I7673" s="76"/>
      <c r="M7673" s="91"/>
    </row>
    <row r="7674" spans="1:13" x14ac:dyDescent="0.5">
      <c r="A7674" s="88"/>
      <c r="H7674" s="91"/>
      <c r="I7674" s="76"/>
      <c r="M7674" s="91"/>
    </row>
    <row r="7675" spans="1:13" x14ac:dyDescent="0.5">
      <c r="A7675" s="88"/>
      <c r="H7675" s="91"/>
      <c r="I7675" s="76"/>
      <c r="M7675" s="91"/>
    </row>
    <row r="7676" spans="1:13" x14ac:dyDescent="0.5">
      <c r="A7676" s="88"/>
      <c r="H7676" s="91"/>
      <c r="I7676" s="76"/>
      <c r="M7676" s="91"/>
    </row>
    <row r="7677" spans="1:13" x14ac:dyDescent="0.5">
      <c r="A7677" s="88"/>
      <c r="H7677" s="91"/>
      <c r="I7677" s="76"/>
      <c r="M7677" s="91"/>
    </row>
    <row r="7678" spans="1:13" x14ac:dyDescent="0.5">
      <c r="A7678" s="88"/>
      <c r="H7678" s="91"/>
      <c r="I7678" s="76"/>
      <c r="M7678" s="91"/>
    </row>
    <row r="7679" spans="1:13" x14ac:dyDescent="0.5">
      <c r="A7679" s="88"/>
      <c r="H7679" s="91"/>
      <c r="I7679" s="76"/>
      <c r="M7679" s="91"/>
    </row>
    <row r="7680" spans="1:13" x14ac:dyDescent="0.5">
      <c r="A7680" s="88"/>
      <c r="H7680" s="91"/>
      <c r="I7680" s="76"/>
      <c r="M7680" s="91"/>
    </row>
    <row r="7681" spans="1:13" x14ac:dyDescent="0.5">
      <c r="A7681" s="88"/>
      <c r="H7681" s="91"/>
      <c r="I7681" s="76"/>
      <c r="M7681" s="91"/>
    </row>
    <row r="7682" spans="1:13" x14ac:dyDescent="0.5">
      <c r="A7682" s="88"/>
      <c r="H7682" s="91"/>
      <c r="I7682" s="76"/>
      <c r="M7682" s="91"/>
    </row>
    <row r="7683" spans="1:13" x14ac:dyDescent="0.5">
      <c r="A7683" s="88"/>
      <c r="H7683" s="91"/>
      <c r="I7683" s="76"/>
      <c r="M7683" s="91"/>
    </row>
    <row r="7684" spans="1:13" x14ac:dyDescent="0.5">
      <c r="A7684" s="88"/>
      <c r="H7684" s="91"/>
      <c r="I7684" s="76"/>
      <c r="M7684" s="91"/>
    </row>
    <row r="7685" spans="1:13" x14ac:dyDescent="0.5">
      <c r="A7685" s="88"/>
      <c r="H7685" s="91"/>
      <c r="I7685" s="76"/>
      <c r="M7685" s="91"/>
    </row>
    <row r="7686" spans="1:13" x14ac:dyDescent="0.5">
      <c r="A7686" s="88"/>
      <c r="H7686" s="91"/>
      <c r="I7686" s="76"/>
      <c r="M7686" s="91"/>
    </row>
    <row r="7687" spans="1:13" x14ac:dyDescent="0.5">
      <c r="A7687" s="88"/>
      <c r="H7687" s="91"/>
      <c r="I7687" s="76"/>
      <c r="M7687" s="91"/>
    </row>
    <row r="7688" spans="1:13" x14ac:dyDescent="0.5">
      <c r="A7688" s="88"/>
      <c r="H7688" s="96"/>
      <c r="I7688" s="76"/>
      <c r="M7688" s="76"/>
    </row>
    <row r="7689" spans="1:13" x14ac:dyDescent="0.5">
      <c r="A7689" s="88"/>
      <c r="H7689" s="91"/>
      <c r="I7689" s="76"/>
    </row>
    <row r="7690" spans="1:13" x14ac:dyDescent="0.5">
      <c r="A7690" s="88"/>
      <c r="H7690" s="91"/>
      <c r="I7690" s="76"/>
      <c r="M7690" s="91"/>
    </row>
    <row r="7691" spans="1:13" x14ac:dyDescent="0.5">
      <c r="A7691" s="88"/>
      <c r="H7691" s="91"/>
      <c r="I7691" s="76"/>
      <c r="M7691" s="91"/>
    </row>
    <row r="7692" spans="1:13" x14ac:dyDescent="0.5">
      <c r="A7692" s="88"/>
      <c r="H7692" s="91"/>
      <c r="I7692" s="76"/>
    </row>
    <row r="7693" spans="1:13" x14ac:dyDescent="0.5">
      <c r="A7693" s="88"/>
      <c r="H7693" s="91"/>
      <c r="I7693" s="76"/>
      <c r="M7693" s="91"/>
    </row>
    <row r="7694" spans="1:13" x14ac:dyDescent="0.5">
      <c r="A7694" s="88"/>
      <c r="H7694" s="91"/>
      <c r="I7694" s="76"/>
      <c r="M7694" s="91"/>
    </row>
    <row r="7695" spans="1:13" x14ac:dyDescent="0.5">
      <c r="A7695" s="88"/>
      <c r="H7695" s="91"/>
      <c r="I7695" s="76"/>
      <c r="M7695" s="91"/>
    </row>
    <row r="7696" spans="1:13" x14ac:dyDescent="0.5">
      <c r="A7696" s="88"/>
      <c r="H7696" s="91"/>
      <c r="I7696" s="76"/>
      <c r="M7696" s="91"/>
    </row>
    <row r="7697" spans="1:13" x14ac:dyDescent="0.5">
      <c r="A7697" s="88"/>
      <c r="H7697" s="91"/>
      <c r="I7697" s="76"/>
      <c r="M7697" s="91"/>
    </row>
    <row r="7698" spans="1:13" x14ac:dyDescent="0.5">
      <c r="A7698" s="88"/>
      <c r="H7698" s="91"/>
      <c r="I7698" s="76"/>
      <c r="M7698" s="91"/>
    </row>
    <row r="7699" spans="1:13" x14ac:dyDescent="0.5">
      <c r="A7699" s="88"/>
      <c r="H7699" s="91"/>
      <c r="I7699" s="76"/>
      <c r="M7699" s="91"/>
    </row>
    <row r="7700" spans="1:13" x14ac:dyDescent="0.5">
      <c r="A7700" s="88"/>
      <c r="H7700" s="91"/>
      <c r="I7700" s="76"/>
      <c r="M7700" s="91"/>
    </row>
    <row r="7701" spans="1:13" x14ac:dyDescent="0.5">
      <c r="A7701" s="88"/>
      <c r="H7701" s="91"/>
      <c r="I7701" s="76"/>
      <c r="M7701" s="91"/>
    </row>
    <row r="7702" spans="1:13" x14ac:dyDescent="0.5">
      <c r="A7702" s="88"/>
      <c r="H7702" s="91"/>
      <c r="I7702" s="76"/>
      <c r="M7702" s="91"/>
    </row>
    <row r="7703" spans="1:13" x14ac:dyDescent="0.5">
      <c r="A7703" s="88"/>
      <c r="H7703" s="91"/>
      <c r="I7703" s="76"/>
      <c r="M7703" s="91"/>
    </row>
    <row r="7704" spans="1:13" x14ac:dyDescent="0.5">
      <c r="A7704" s="88"/>
      <c r="H7704" s="91"/>
      <c r="I7704" s="76"/>
      <c r="M7704" s="91"/>
    </row>
    <row r="7705" spans="1:13" x14ac:dyDescent="0.5">
      <c r="A7705" s="88"/>
      <c r="H7705" s="76"/>
      <c r="I7705" s="76"/>
      <c r="M7705" s="76"/>
    </row>
    <row r="7706" spans="1:13" x14ac:dyDescent="0.5">
      <c r="A7706" s="88"/>
      <c r="H7706" s="91"/>
      <c r="I7706" s="76"/>
      <c r="M7706" s="91"/>
    </row>
    <row r="7707" spans="1:13" x14ac:dyDescent="0.5">
      <c r="A7707" s="88"/>
      <c r="H7707" s="91"/>
      <c r="I7707" s="76"/>
      <c r="M7707" s="91"/>
    </row>
    <row r="7708" spans="1:13" x14ac:dyDescent="0.5">
      <c r="A7708" s="88"/>
      <c r="H7708" s="91"/>
      <c r="I7708" s="76"/>
      <c r="M7708" s="91"/>
    </row>
    <row r="7709" spans="1:13" x14ac:dyDescent="0.5">
      <c r="A7709" s="88"/>
      <c r="H7709" s="96"/>
      <c r="I7709" s="76"/>
      <c r="M7709" s="96"/>
    </row>
    <row r="7710" spans="1:13" x14ac:dyDescent="0.5">
      <c r="A7710" s="88"/>
      <c r="H7710" s="91"/>
      <c r="I7710" s="76"/>
      <c r="M7710" s="91"/>
    </row>
    <row r="7711" spans="1:13" x14ac:dyDescent="0.5">
      <c r="A7711" s="88"/>
      <c r="H7711" s="91"/>
      <c r="I7711" s="76"/>
      <c r="M7711" s="76"/>
    </row>
    <row r="7712" spans="1:13" x14ac:dyDescent="0.5">
      <c r="A7712" s="88"/>
      <c r="H7712" s="91"/>
      <c r="I7712" s="76"/>
      <c r="M7712" s="76"/>
    </row>
    <row r="7713" spans="1:13" x14ac:dyDescent="0.5">
      <c r="A7713" s="88"/>
      <c r="H7713" s="91"/>
      <c r="I7713" s="76"/>
      <c r="M7713" s="91"/>
    </row>
    <row r="7714" spans="1:13" x14ac:dyDescent="0.5">
      <c r="A7714" s="88"/>
      <c r="H7714" s="76"/>
      <c r="I7714" s="76"/>
      <c r="M7714" s="76"/>
    </row>
    <row r="7715" spans="1:13" x14ac:dyDescent="0.5">
      <c r="A7715" s="88"/>
      <c r="H7715" s="96"/>
      <c r="I7715" s="76"/>
      <c r="M7715" s="76"/>
    </row>
    <row r="7716" spans="1:13" x14ac:dyDescent="0.5">
      <c r="A7716" s="88"/>
      <c r="H7716" s="91"/>
      <c r="I7716" s="76"/>
      <c r="M7716" s="91"/>
    </row>
    <row r="7717" spans="1:13" x14ac:dyDescent="0.5">
      <c r="A7717" s="88"/>
      <c r="H7717" s="91"/>
      <c r="I7717" s="76"/>
      <c r="M7717" s="91"/>
    </row>
    <row r="7718" spans="1:13" x14ac:dyDescent="0.5">
      <c r="A7718" s="88"/>
      <c r="H7718" s="91"/>
      <c r="I7718" s="76"/>
      <c r="M7718" s="91"/>
    </row>
    <row r="7719" spans="1:13" x14ac:dyDescent="0.5">
      <c r="A7719" s="88"/>
      <c r="H7719" s="91"/>
      <c r="I7719" s="76"/>
      <c r="M7719" s="91"/>
    </row>
    <row r="7720" spans="1:13" x14ac:dyDescent="0.5">
      <c r="A7720" s="88"/>
      <c r="H7720" s="91"/>
      <c r="I7720" s="76"/>
      <c r="M7720" s="91"/>
    </row>
    <row r="7721" spans="1:13" x14ac:dyDescent="0.5">
      <c r="A7721" s="88"/>
      <c r="H7721" s="91"/>
      <c r="I7721" s="76"/>
      <c r="M7721" s="91"/>
    </row>
    <row r="7722" spans="1:13" x14ac:dyDescent="0.5">
      <c r="A7722" s="88"/>
      <c r="H7722" s="91"/>
      <c r="I7722" s="76"/>
      <c r="M7722" s="91"/>
    </row>
    <row r="7723" spans="1:13" x14ac:dyDescent="0.5">
      <c r="A7723" s="88"/>
      <c r="H7723" s="91"/>
      <c r="I7723" s="76"/>
      <c r="M7723" s="91"/>
    </row>
    <row r="7724" spans="1:13" x14ac:dyDescent="0.5">
      <c r="A7724" s="88"/>
      <c r="H7724" s="91"/>
      <c r="I7724" s="76"/>
      <c r="M7724" s="91"/>
    </row>
    <row r="7725" spans="1:13" x14ac:dyDescent="0.5">
      <c r="A7725" s="88"/>
      <c r="H7725" s="91"/>
      <c r="I7725" s="76"/>
      <c r="M7725" s="91"/>
    </row>
    <row r="7726" spans="1:13" x14ac:dyDescent="0.5">
      <c r="A7726" s="88"/>
      <c r="H7726" s="91"/>
      <c r="I7726" s="76"/>
      <c r="M7726" s="91"/>
    </row>
    <row r="7727" spans="1:13" x14ac:dyDescent="0.5">
      <c r="A7727" s="88"/>
      <c r="H7727" s="91"/>
      <c r="I7727" s="76"/>
      <c r="M7727" s="91"/>
    </row>
    <row r="7728" spans="1:13" x14ac:dyDescent="0.5">
      <c r="A7728" s="88"/>
      <c r="H7728" s="91"/>
      <c r="I7728" s="76"/>
      <c r="M7728" s="91"/>
    </row>
    <row r="7729" spans="1:13" x14ac:dyDescent="0.5">
      <c r="A7729" s="88"/>
      <c r="H7729" s="91"/>
      <c r="I7729" s="76"/>
      <c r="M7729" s="91"/>
    </row>
    <row r="7730" spans="1:13" x14ac:dyDescent="0.5">
      <c r="A7730" s="88"/>
      <c r="H7730" s="91"/>
      <c r="I7730" s="76"/>
      <c r="M7730" s="91"/>
    </row>
    <row r="7731" spans="1:13" x14ac:dyDescent="0.5">
      <c r="A7731" s="88"/>
      <c r="H7731" s="91"/>
      <c r="I7731" s="76"/>
      <c r="M7731" s="91"/>
    </row>
    <row r="7732" spans="1:13" x14ac:dyDescent="0.5">
      <c r="A7732" s="88"/>
      <c r="H7732" s="91"/>
      <c r="I7732" s="76"/>
      <c r="M7732" s="91"/>
    </row>
    <row r="7733" spans="1:13" x14ac:dyDescent="0.5">
      <c r="A7733" s="88"/>
      <c r="H7733" s="91"/>
      <c r="I7733" s="76"/>
    </row>
    <row r="7734" spans="1:13" x14ac:dyDescent="0.5">
      <c r="A7734" s="88"/>
      <c r="H7734" s="91"/>
      <c r="I7734" s="76"/>
      <c r="M7734" s="91"/>
    </row>
    <row r="7735" spans="1:13" x14ac:dyDescent="0.5">
      <c r="A7735" s="88"/>
      <c r="H7735" s="91"/>
      <c r="I7735" s="76"/>
      <c r="M7735" s="91"/>
    </row>
    <row r="7736" spans="1:13" x14ac:dyDescent="0.5">
      <c r="A7736" s="88"/>
      <c r="H7736" s="91"/>
      <c r="I7736" s="76"/>
      <c r="M7736" s="91"/>
    </row>
    <row r="7737" spans="1:13" x14ac:dyDescent="0.5">
      <c r="A7737" s="88"/>
      <c r="H7737" s="91"/>
      <c r="I7737" s="76"/>
      <c r="M7737" s="91"/>
    </row>
    <row r="7738" spans="1:13" x14ac:dyDescent="0.5">
      <c r="A7738" s="88"/>
      <c r="H7738" s="91"/>
      <c r="I7738" s="76"/>
      <c r="M7738" s="91"/>
    </row>
    <row r="7739" spans="1:13" x14ac:dyDescent="0.5">
      <c r="A7739" s="88"/>
      <c r="H7739" s="91"/>
      <c r="I7739" s="76"/>
    </row>
    <row r="7740" spans="1:13" x14ac:dyDescent="0.5">
      <c r="A7740" s="88"/>
      <c r="H7740" s="91"/>
      <c r="I7740" s="76"/>
      <c r="M7740" s="76"/>
    </row>
    <row r="7741" spans="1:13" x14ac:dyDescent="0.5">
      <c r="A7741" s="88"/>
      <c r="H7741" s="91"/>
      <c r="I7741" s="76"/>
      <c r="M7741" s="91"/>
    </row>
    <row r="7742" spans="1:13" x14ac:dyDescent="0.5">
      <c r="A7742" s="88"/>
      <c r="H7742" s="91"/>
      <c r="I7742" s="76"/>
      <c r="M7742" s="91"/>
    </row>
    <row r="7743" spans="1:13" x14ac:dyDescent="0.5">
      <c r="A7743" s="88"/>
      <c r="H7743" s="96"/>
      <c r="I7743" s="76"/>
      <c r="M7743" s="96"/>
    </row>
    <row r="7744" spans="1:13" x14ac:dyDescent="0.5">
      <c r="A7744" s="88"/>
      <c r="H7744" s="91"/>
      <c r="I7744" s="76"/>
      <c r="M7744" s="76"/>
    </row>
    <row r="7745" spans="1:13" x14ac:dyDescent="0.5">
      <c r="A7745" s="88"/>
      <c r="H7745" s="91"/>
      <c r="I7745" s="76"/>
      <c r="M7745" s="91"/>
    </row>
    <row r="7746" spans="1:13" x14ac:dyDescent="0.5">
      <c r="A7746" s="88"/>
      <c r="H7746" s="91"/>
      <c r="I7746" s="76"/>
      <c r="M7746" s="91"/>
    </row>
    <row r="7747" spans="1:13" x14ac:dyDescent="0.5">
      <c r="A7747" s="88"/>
      <c r="H7747" s="76"/>
      <c r="I7747" s="76"/>
      <c r="M7747" s="76"/>
    </row>
    <row r="7748" spans="1:13" x14ac:dyDescent="0.5">
      <c r="A7748" s="88"/>
      <c r="H7748" s="91"/>
      <c r="I7748" s="76"/>
      <c r="M7748" s="91"/>
    </row>
    <row r="7749" spans="1:13" x14ac:dyDescent="0.5">
      <c r="A7749" s="88"/>
      <c r="H7749" s="91"/>
      <c r="I7749" s="76"/>
      <c r="M7749" s="91"/>
    </row>
    <row r="7750" spans="1:13" x14ac:dyDescent="0.5">
      <c r="A7750" s="88"/>
      <c r="H7750" s="91"/>
      <c r="I7750" s="76"/>
      <c r="M7750" s="91"/>
    </row>
    <row r="7751" spans="1:13" x14ac:dyDescent="0.5">
      <c r="A7751" s="88"/>
      <c r="H7751" s="91"/>
      <c r="I7751" s="76"/>
      <c r="M7751" s="91"/>
    </row>
    <row r="7752" spans="1:13" x14ac:dyDescent="0.5">
      <c r="A7752" s="88"/>
      <c r="H7752" s="91"/>
      <c r="I7752" s="76"/>
      <c r="M7752" s="91"/>
    </row>
    <row r="7753" spans="1:13" x14ac:dyDescent="0.5">
      <c r="A7753" s="88"/>
      <c r="H7753" s="91"/>
      <c r="I7753" s="76"/>
      <c r="M7753" s="76"/>
    </row>
    <row r="7754" spans="1:13" x14ac:dyDescent="0.5">
      <c r="A7754" s="88"/>
      <c r="H7754" s="91"/>
      <c r="I7754" s="76"/>
      <c r="M7754" s="91"/>
    </row>
    <row r="7755" spans="1:13" x14ac:dyDescent="0.5">
      <c r="A7755" s="88"/>
      <c r="H7755" s="91"/>
      <c r="I7755" s="76"/>
      <c r="M7755" s="91"/>
    </row>
    <row r="7756" spans="1:13" x14ac:dyDescent="0.5">
      <c r="A7756" s="88"/>
      <c r="H7756" s="91"/>
      <c r="I7756" s="76"/>
      <c r="M7756" s="91"/>
    </row>
    <row r="7757" spans="1:13" x14ac:dyDescent="0.5">
      <c r="A7757" s="88"/>
      <c r="H7757" s="96"/>
      <c r="I7757" s="76"/>
      <c r="M7757" s="96"/>
    </row>
    <row r="7758" spans="1:13" x14ac:dyDescent="0.5">
      <c r="A7758" s="88"/>
      <c r="H7758" s="91"/>
      <c r="I7758" s="76"/>
    </row>
    <row r="7759" spans="1:13" x14ac:dyDescent="0.5">
      <c r="A7759" s="88"/>
      <c r="H7759" s="91"/>
      <c r="I7759" s="76"/>
      <c r="M7759" s="91"/>
    </row>
    <row r="7760" spans="1:13" x14ac:dyDescent="0.5">
      <c r="A7760" s="88"/>
      <c r="H7760" s="76"/>
      <c r="I7760" s="76"/>
      <c r="M7760" s="91"/>
    </row>
    <row r="7761" spans="1:13" x14ac:dyDescent="0.5">
      <c r="A7761" s="88"/>
      <c r="H7761" s="91"/>
      <c r="I7761" s="76"/>
      <c r="M7761" s="91"/>
    </row>
    <row r="7762" spans="1:13" x14ac:dyDescent="0.5">
      <c r="A7762" s="88"/>
      <c r="H7762" s="76"/>
      <c r="I7762" s="76"/>
      <c r="M7762" s="91"/>
    </row>
    <row r="7763" spans="1:13" x14ac:dyDescent="0.5">
      <c r="A7763" s="88"/>
      <c r="H7763" s="91"/>
      <c r="I7763" s="76"/>
      <c r="M7763" s="91"/>
    </row>
    <row r="7764" spans="1:13" x14ac:dyDescent="0.5">
      <c r="A7764" s="88"/>
      <c r="H7764" s="91"/>
      <c r="I7764" s="76"/>
      <c r="M7764" s="91"/>
    </row>
    <row r="7765" spans="1:13" x14ac:dyDescent="0.5">
      <c r="A7765" s="88"/>
      <c r="H7765" s="91"/>
      <c r="I7765" s="76"/>
      <c r="M7765" s="91"/>
    </row>
    <row r="7766" spans="1:13" x14ac:dyDescent="0.5">
      <c r="A7766" s="88"/>
      <c r="H7766" s="91"/>
      <c r="I7766" s="76"/>
      <c r="M7766" s="91"/>
    </row>
    <row r="7767" spans="1:13" x14ac:dyDescent="0.5">
      <c r="A7767" s="88"/>
      <c r="H7767" s="91"/>
      <c r="I7767" s="76"/>
      <c r="M7767" s="91"/>
    </row>
    <row r="7768" spans="1:13" x14ac:dyDescent="0.5">
      <c r="A7768" s="88"/>
      <c r="H7768" s="91"/>
      <c r="I7768" s="76"/>
      <c r="M7768" s="91"/>
    </row>
    <row r="7769" spans="1:13" x14ac:dyDescent="0.5">
      <c r="A7769" s="88"/>
      <c r="H7769" s="91"/>
      <c r="I7769" s="76"/>
      <c r="M7769" s="91"/>
    </row>
    <row r="7770" spans="1:13" x14ac:dyDescent="0.5">
      <c r="A7770" s="88"/>
      <c r="H7770" s="91"/>
      <c r="I7770" s="76"/>
      <c r="M7770" s="91"/>
    </row>
    <row r="7771" spans="1:13" x14ac:dyDescent="0.5">
      <c r="A7771" s="88"/>
      <c r="H7771" s="91"/>
      <c r="I7771" s="76"/>
      <c r="M7771" s="91"/>
    </row>
    <row r="7772" spans="1:13" x14ac:dyDescent="0.5">
      <c r="A7772" s="88"/>
      <c r="H7772" s="91"/>
      <c r="I7772" s="76"/>
      <c r="M7772" s="91"/>
    </row>
    <row r="7773" spans="1:13" x14ac:dyDescent="0.5">
      <c r="A7773" s="88"/>
      <c r="H7773" s="91"/>
      <c r="I7773" s="76"/>
      <c r="M7773" s="91"/>
    </row>
    <row r="7774" spans="1:13" x14ac:dyDescent="0.5">
      <c r="A7774" s="88"/>
      <c r="H7774" s="91"/>
      <c r="I7774" s="76"/>
      <c r="M7774" s="91"/>
    </row>
    <row r="7775" spans="1:13" x14ac:dyDescent="0.5">
      <c r="A7775" s="88"/>
      <c r="H7775" s="91"/>
      <c r="I7775" s="76"/>
      <c r="M7775" s="91"/>
    </row>
    <row r="7776" spans="1:13" x14ac:dyDescent="0.5">
      <c r="A7776" s="88"/>
      <c r="H7776" s="91"/>
      <c r="I7776" s="76"/>
      <c r="M7776" s="91"/>
    </row>
    <row r="7777" spans="1:13" x14ac:dyDescent="0.5">
      <c r="A7777" s="88"/>
      <c r="H7777" s="91"/>
      <c r="I7777" s="76"/>
      <c r="M7777" s="91"/>
    </row>
    <row r="7778" spans="1:13" x14ac:dyDescent="0.5">
      <c r="A7778" s="88"/>
      <c r="H7778" s="91"/>
      <c r="I7778" s="76"/>
      <c r="M7778" s="91"/>
    </row>
    <row r="7779" spans="1:13" x14ac:dyDescent="0.5">
      <c r="A7779" s="88"/>
      <c r="H7779" s="91"/>
      <c r="I7779" s="76"/>
      <c r="M7779" s="91"/>
    </row>
    <row r="7780" spans="1:13" x14ac:dyDescent="0.5">
      <c r="A7780" s="88"/>
      <c r="H7780" s="91"/>
      <c r="I7780" s="76"/>
    </row>
    <row r="7781" spans="1:13" x14ac:dyDescent="0.5">
      <c r="A7781" s="88"/>
      <c r="H7781" s="91"/>
      <c r="I7781" s="76"/>
      <c r="M7781" s="91"/>
    </row>
    <row r="7782" spans="1:13" x14ac:dyDescent="0.5">
      <c r="A7782" s="88"/>
      <c r="H7782" s="91"/>
      <c r="I7782" s="76"/>
      <c r="M7782" s="91"/>
    </row>
    <row r="7783" spans="1:13" x14ac:dyDescent="0.5">
      <c r="A7783" s="88"/>
      <c r="H7783" s="91"/>
      <c r="I7783" s="76"/>
      <c r="M7783" s="76"/>
    </row>
    <row r="7784" spans="1:13" x14ac:dyDescent="0.5">
      <c r="A7784" s="88"/>
      <c r="H7784" s="91"/>
      <c r="I7784" s="76"/>
    </row>
    <row r="7785" spans="1:13" x14ac:dyDescent="0.5">
      <c r="A7785" s="88"/>
      <c r="H7785" s="91"/>
      <c r="I7785" s="76"/>
      <c r="M7785" s="91"/>
    </row>
    <row r="7786" spans="1:13" x14ac:dyDescent="0.5">
      <c r="A7786" s="88"/>
      <c r="H7786" s="91"/>
      <c r="I7786" s="76"/>
      <c r="M7786" s="91"/>
    </row>
    <row r="7787" spans="1:13" x14ac:dyDescent="0.5">
      <c r="A7787" s="88"/>
      <c r="H7787" s="91"/>
      <c r="I7787" s="76"/>
      <c r="M7787" s="91"/>
    </row>
    <row r="7788" spans="1:13" x14ac:dyDescent="0.5">
      <c r="A7788" s="88"/>
      <c r="H7788" s="91"/>
      <c r="I7788" s="76"/>
      <c r="M7788" s="91"/>
    </row>
    <row r="7789" spans="1:13" x14ac:dyDescent="0.5">
      <c r="A7789" s="88"/>
      <c r="H7789" s="91"/>
      <c r="I7789" s="76"/>
      <c r="M7789" s="91"/>
    </row>
    <row r="7790" spans="1:13" x14ac:dyDescent="0.5">
      <c r="A7790" s="88"/>
      <c r="H7790" s="91"/>
      <c r="I7790" s="76"/>
    </row>
    <row r="7791" spans="1:13" x14ac:dyDescent="0.5">
      <c r="A7791" s="88"/>
      <c r="H7791" s="91"/>
      <c r="I7791" s="76"/>
      <c r="M7791" s="91"/>
    </row>
    <row r="7792" spans="1:13" x14ac:dyDescent="0.5">
      <c r="A7792" s="88"/>
      <c r="H7792" s="91"/>
      <c r="I7792" s="76"/>
      <c r="M7792" s="91"/>
    </row>
    <row r="7793" spans="1:13" x14ac:dyDescent="0.5">
      <c r="A7793" s="88"/>
      <c r="H7793" s="91"/>
      <c r="I7793" s="76"/>
      <c r="M7793" s="91"/>
    </row>
    <row r="7794" spans="1:13" x14ac:dyDescent="0.5">
      <c r="A7794" s="88"/>
      <c r="H7794" s="91"/>
      <c r="I7794" s="76"/>
      <c r="M7794" s="91"/>
    </row>
    <row r="7795" spans="1:13" x14ac:dyDescent="0.5">
      <c r="A7795" s="88"/>
      <c r="H7795" s="91"/>
      <c r="I7795" s="76"/>
      <c r="M7795" s="91"/>
    </row>
    <row r="7796" spans="1:13" x14ac:dyDescent="0.5">
      <c r="A7796" s="88"/>
      <c r="H7796" s="91"/>
      <c r="I7796" s="76"/>
      <c r="M7796" s="76"/>
    </row>
    <row r="7797" spans="1:13" x14ac:dyDescent="0.5">
      <c r="A7797" s="88"/>
      <c r="H7797" s="91"/>
      <c r="I7797" s="76"/>
      <c r="M7797" s="91"/>
    </row>
    <row r="7798" spans="1:13" x14ac:dyDescent="0.5">
      <c r="A7798" s="88"/>
      <c r="H7798" s="91"/>
      <c r="I7798" s="76"/>
      <c r="M7798" s="91"/>
    </row>
    <row r="7799" spans="1:13" x14ac:dyDescent="0.5">
      <c r="A7799" s="88"/>
      <c r="H7799" s="91"/>
      <c r="I7799" s="76"/>
      <c r="M7799" s="91"/>
    </row>
    <row r="7800" spans="1:13" x14ac:dyDescent="0.5">
      <c r="A7800" s="88"/>
      <c r="H7800" s="91"/>
      <c r="I7800" s="76"/>
      <c r="M7800" s="91"/>
    </row>
    <row r="7801" spans="1:13" x14ac:dyDescent="0.5">
      <c r="A7801" s="88"/>
      <c r="H7801" s="91"/>
      <c r="I7801" s="76"/>
      <c r="M7801" s="91"/>
    </row>
    <row r="7802" spans="1:13" x14ac:dyDescent="0.5">
      <c r="A7802" s="88"/>
      <c r="H7802" s="91"/>
      <c r="I7802" s="76"/>
      <c r="M7802" s="91"/>
    </row>
    <row r="7803" spans="1:13" x14ac:dyDescent="0.5">
      <c r="A7803" s="88"/>
      <c r="H7803" s="91"/>
      <c r="I7803" s="76"/>
      <c r="M7803" s="91"/>
    </row>
    <row r="7804" spans="1:13" x14ac:dyDescent="0.5">
      <c r="A7804" s="88"/>
      <c r="H7804" s="91"/>
      <c r="I7804" s="76"/>
      <c r="M7804" s="91"/>
    </row>
    <row r="7805" spans="1:13" x14ac:dyDescent="0.5">
      <c r="A7805" s="88"/>
      <c r="H7805" s="91"/>
      <c r="I7805" s="76"/>
      <c r="M7805" s="91"/>
    </row>
    <row r="7806" spans="1:13" x14ac:dyDescent="0.5">
      <c r="A7806" s="88"/>
      <c r="H7806" s="91"/>
      <c r="I7806" s="76"/>
      <c r="M7806" s="91"/>
    </row>
    <row r="7807" spans="1:13" x14ac:dyDescent="0.5">
      <c r="A7807" s="88"/>
      <c r="H7807" s="91"/>
      <c r="I7807" s="76"/>
      <c r="M7807" s="91"/>
    </row>
    <row r="7808" spans="1:13" x14ac:dyDescent="0.5">
      <c r="A7808" s="88"/>
      <c r="H7808" s="91"/>
      <c r="I7808" s="76"/>
      <c r="M7808" s="91"/>
    </row>
    <row r="7809" spans="1:13" x14ac:dyDescent="0.5">
      <c r="A7809" s="88"/>
      <c r="H7809" s="96"/>
      <c r="I7809" s="76"/>
      <c r="M7809" s="76"/>
    </row>
    <row r="7810" spans="1:13" x14ac:dyDescent="0.5">
      <c r="A7810" s="88"/>
      <c r="H7810" s="91"/>
      <c r="I7810" s="76"/>
      <c r="M7810" s="91"/>
    </row>
    <row r="7811" spans="1:13" x14ac:dyDescent="0.5">
      <c r="A7811" s="88"/>
      <c r="H7811" s="91"/>
      <c r="I7811" s="76"/>
      <c r="M7811" s="91"/>
    </row>
    <row r="7812" spans="1:13" x14ac:dyDescent="0.5">
      <c r="A7812" s="88"/>
      <c r="H7812" s="91"/>
      <c r="I7812" s="76"/>
      <c r="M7812" s="91"/>
    </row>
    <row r="7813" spans="1:13" x14ac:dyDescent="0.5">
      <c r="A7813" s="88"/>
      <c r="H7813" s="91"/>
      <c r="I7813" s="76"/>
      <c r="M7813" s="91"/>
    </row>
    <row r="7814" spans="1:13" x14ac:dyDescent="0.5">
      <c r="A7814" s="88"/>
      <c r="H7814" s="91"/>
      <c r="I7814" s="76"/>
      <c r="M7814" s="91"/>
    </row>
    <row r="7815" spans="1:13" x14ac:dyDescent="0.5">
      <c r="A7815" s="88"/>
      <c r="H7815" s="91"/>
      <c r="I7815" s="76"/>
      <c r="M7815" s="91"/>
    </row>
    <row r="7816" spans="1:13" x14ac:dyDescent="0.5">
      <c r="A7816" s="88"/>
      <c r="H7816" s="91"/>
      <c r="I7816" s="76"/>
      <c r="M7816" s="91"/>
    </row>
    <row r="7817" spans="1:13" x14ac:dyDescent="0.5">
      <c r="A7817" s="88"/>
      <c r="H7817" s="91"/>
      <c r="I7817" s="76"/>
      <c r="M7817" s="91"/>
    </row>
    <row r="7818" spans="1:13" x14ac:dyDescent="0.5">
      <c r="A7818" s="88"/>
      <c r="H7818" s="91"/>
      <c r="I7818" s="76"/>
      <c r="M7818" s="91"/>
    </row>
    <row r="7819" spans="1:13" x14ac:dyDescent="0.5">
      <c r="A7819" s="88"/>
      <c r="H7819" s="91"/>
      <c r="I7819" s="76"/>
      <c r="M7819" s="91"/>
    </row>
    <row r="7820" spans="1:13" x14ac:dyDescent="0.5">
      <c r="A7820" s="88"/>
      <c r="H7820" s="91"/>
      <c r="I7820" s="76"/>
      <c r="M7820" s="91"/>
    </row>
    <row r="7821" spans="1:13" x14ac:dyDescent="0.5">
      <c r="A7821" s="88"/>
      <c r="H7821" s="91"/>
      <c r="I7821" s="76"/>
      <c r="M7821" s="91"/>
    </row>
    <row r="7822" spans="1:13" x14ac:dyDescent="0.5">
      <c r="A7822" s="88"/>
      <c r="H7822" s="91"/>
      <c r="I7822" s="76"/>
      <c r="M7822" s="91"/>
    </row>
    <row r="7823" spans="1:13" x14ac:dyDescent="0.5">
      <c r="A7823" s="88"/>
      <c r="H7823" s="91"/>
      <c r="I7823" s="76"/>
      <c r="M7823" s="91"/>
    </row>
    <row r="7824" spans="1:13" x14ac:dyDescent="0.5">
      <c r="A7824" s="88"/>
      <c r="H7824" s="91"/>
      <c r="I7824" s="76"/>
      <c r="M7824" s="91"/>
    </row>
    <row r="7825" spans="1:13" x14ac:dyDescent="0.5">
      <c r="A7825" s="88"/>
      <c r="H7825" s="91"/>
      <c r="I7825" s="76"/>
      <c r="M7825" s="76"/>
    </row>
    <row r="7826" spans="1:13" x14ac:dyDescent="0.5">
      <c r="A7826" s="88"/>
      <c r="H7826" s="91"/>
      <c r="I7826" s="76"/>
      <c r="M7826" s="91"/>
    </row>
    <row r="7827" spans="1:13" x14ac:dyDescent="0.5">
      <c r="A7827" s="88"/>
      <c r="H7827" s="91"/>
      <c r="I7827" s="76"/>
      <c r="M7827" s="91"/>
    </row>
    <row r="7828" spans="1:13" x14ac:dyDescent="0.5">
      <c r="A7828" s="88"/>
      <c r="H7828" s="91"/>
      <c r="I7828" s="76"/>
      <c r="M7828" s="91"/>
    </row>
    <row r="7829" spans="1:13" x14ac:dyDescent="0.5">
      <c r="A7829" s="88"/>
      <c r="H7829" s="96"/>
      <c r="I7829" s="76"/>
      <c r="M7829" s="76"/>
    </row>
    <row r="7830" spans="1:13" x14ac:dyDescent="0.5">
      <c r="A7830" s="88"/>
      <c r="H7830" s="91"/>
      <c r="I7830" s="76"/>
      <c r="M7830" s="91"/>
    </row>
    <row r="7831" spans="1:13" x14ac:dyDescent="0.5">
      <c r="A7831" s="88"/>
      <c r="H7831" s="91"/>
      <c r="I7831" s="76"/>
      <c r="M7831" s="91"/>
    </row>
    <row r="7832" spans="1:13" x14ac:dyDescent="0.5">
      <c r="A7832" s="88"/>
      <c r="H7832" s="91"/>
      <c r="I7832" s="76"/>
      <c r="M7832" s="91"/>
    </row>
    <row r="7833" spans="1:13" x14ac:dyDescent="0.5">
      <c r="A7833" s="88"/>
      <c r="H7833" s="91"/>
      <c r="I7833" s="76"/>
      <c r="M7833" s="91"/>
    </row>
    <row r="7834" spans="1:13" x14ac:dyDescent="0.5">
      <c r="A7834" s="88"/>
      <c r="H7834" s="91"/>
      <c r="I7834" s="76"/>
      <c r="M7834" s="91"/>
    </row>
    <row r="7835" spans="1:13" x14ac:dyDescent="0.5">
      <c r="A7835" s="88"/>
      <c r="H7835" s="91"/>
      <c r="I7835" s="76"/>
      <c r="M7835" s="91"/>
    </row>
    <row r="7836" spans="1:13" x14ac:dyDescent="0.5">
      <c r="A7836" s="88"/>
      <c r="H7836" s="91"/>
      <c r="I7836" s="76"/>
      <c r="M7836" s="91"/>
    </row>
    <row r="7837" spans="1:13" x14ac:dyDescent="0.5">
      <c r="A7837" s="88"/>
      <c r="H7837" s="91"/>
      <c r="I7837" s="76"/>
    </row>
    <row r="7838" spans="1:13" x14ac:dyDescent="0.5">
      <c r="A7838" s="88"/>
      <c r="H7838" s="91"/>
      <c r="I7838" s="76"/>
    </row>
    <row r="7839" spans="1:13" x14ac:dyDescent="0.5">
      <c r="A7839" s="88"/>
      <c r="H7839" s="91"/>
      <c r="I7839" s="76"/>
      <c r="M7839" s="91"/>
    </row>
    <row r="7840" spans="1:13" x14ac:dyDescent="0.5">
      <c r="A7840" s="88"/>
      <c r="H7840" s="91"/>
      <c r="I7840" s="76"/>
      <c r="M7840" s="91"/>
    </row>
    <row r="7841" spans="1:13" x14ac:dyDescent="0.5">
      <c r="A7841" s="88"/>
      <c r="H7841" s="91"/>
      <c r="I7841" s="76"/>
      <c r="M7841" s="91"/>
    </row>
    <row r="7842" spans="1:13" x14ac:dyDescent="0.5">
      <c r="A7842" s="88"/>
      <c r="H7842" s="91"/>
      <c r="I7842" s="76"/>
    </row>
    <row r="7843" spans="1:13" x14ac:dyDescent="0.5">
      <c r="A7843" s="88"/>
      <c r="H7843" s="91"/>
      <c r="I7843" s="76"/>
      <c r="M7843" s="91"/>
    </row>
    <row r="7844" spans="1:13" x14ac:dyDescent="0.5">
      <c r="A7844" s="88"/>
      <c r="H7844" s="91"/>
      <c r="I7844" s="76"/>
      <c r="M7844" s="91"/>
    </row>
    <row r="7845" spans="1:13" x14ac:dyDescent="0.5">
      <c r="A7845" s="88"/>
      <c r="H7845" s="91"/>
      <c r="I7845" s="76"/>
      <c r="M7845" s="91"/>
    </row>
    <row r="7846" spans="1:13" x14ac:dyDescent="0.5">
      <c r="A7846" s="88"/>
      <c r="H7846" s="91"/>
      <c r="I7846" s="76"/>
      <c r="M7846" s="91"/>
    </row>
    <row r="7847" spans="1:13" x14ac:dyDescent="0.5">
      <c r="A7847" s="88"/>
      <c r="H7847" s="91"/>
      <c r="I7847" s="76"/>
    </row>
    <row r="7848" spans="1:13" x14ac:dyDescent="0.5">
      <c r="A7848" s="88"/>
      <c r="H7848" s="91"/>
      <c r="I7848" s="76"/>
      <c r="M7848" s="91"/>
    </row>
    <row r="7849" spans="1:13" x14ac:dyDescent="0.5">
      <c r="A7849" s="88"/>
      <c r="H7849" s="91"/>
      <c r="I7849" s="76"/>
      <c r="M7849" s="91"/>
    </row>
    <row r="7850" spans="1:13" x14ac:dyDescent="0.5">
      <c r="A7850" s="88"/>
      <c r="H7850" s="91"/>
      <c r="I7850" s="76"/>
      <c r="M7850" s="91"/>
    </row>
    <row r="7851" spans="1:13" x14ac:dyDescent="0.5">
      <c r="A7851" s="88"/>
      <c r="H7851" s="96"/>
      <c r="I7851" s="76"/>
      <c r="M7851" s="96"/>
    </row>
    <row r="7852" spans="1:13" x14ac:dyDescent="0.5">
      <c r="A7852" s="88"/>
      <c r="H7852" s="91"/>
      <c r="I7852" s="76"/>
      <c r="M7852" s="91"/>
    </row>
    <row r="7853" spans="1:13" x14ac:dyDescent="0.5">
      <c r="A7853" s="88"/>
      <c r="H7853" s="91"/>
      <c r="I7853" s="76"/>
      <c r="M7853" s="91"/>
    </row>
    <row r="7854" spans="1:13" x14ac:dyDescent="0.5">
      <c r="A7854" s="88"/>
      <c r="H7854" s="91"/>
      <c r="I7854" s="76"/>
      <c r="M7854" s="91"/>
    </row>
    <row r="7855" spans="1:13" x14ac:dyDescent="0.5">
      <c r="A7855" s="88"/>
      <c r="H7855" s="91"/>
      <c r="I7855" s="76"/>
      <c r="M7855" s="91"/>
    </row>
    <row r="7856" spans="1:13" x14ac:dyDescent="0.5">
      <c r="A7856" s="88"/>
      <c r="H7856" s="91"/>
      <c r="I7856" s="76"/>
      <c r="M7856" s="91"/>
    </row>
    <row r="7857" spans="1:13" x14ac:dyDescent="0.5">
      <c r="A7857" s="88"/>
      <c r="H7857" s="91"/>
      <c r="I7857" s="76"/>
      <c r="M7857" s="91"/>
    </row>
    <row r="7858" spans="1:13" x14ac:dyDescent="0.5">
      <c r="A7858" s="88"/>
      <c r="H7858" s="91"/>
      <c r="I7858" s="76"/>
      <c r="M7858" s="76"/>
    </row>
    <row r="7859" spans="1:13" x14ac:dyDescent="0.5">
      <c r="A7859" s="88"/>
      <c r="H7859" s="91"/>
      <c r="I7859" s="76"/>
      <c r="M7859" s="91"/>
    </row>
    <row r="7860" spans="1:13" x14ac:dyDescent="0.5">
      <c r="A7860" s="88"/>
      <c r="H7860" s="91"/>
      <c r="I7860" s="76"/>
      <c r="M7860" s="91"/>
    </row>
    <row r="7861" spans="1:13" x14ac:dyDescent="0.5">
      <c r="A7861" s="88"/>
      <c r="H7861" s="91"/>
      <c r="I7861" s="76"/>
      <c r="M7861" s="91"/>
    </row>
    <row r="7862" spans="1:13" x14ac:dyDescent="0.5">
      <c r="A7862" s="88"/>
      <c r="H7862" s="76"/>
      <c r="I7862" s="76"/>
      <c r="M7862" s="91"/>
    </row>
    <row r="7863" spans="1:13" x14ac:dyDescent="0.5">
      <c r="A7863" s="88"/>
      <c r="H7863" s="91"/>
      <c r="I7863" s="76"/>
      <c r="M7863" s="91"/>
    </row>
    <row r="7864" spans="1:13" x14ac:dyDescent="0.5">
      <c r="A7864" s="88"/>
      <c r="H7864" s="91"/>
      <c r="I7864" s="76"/>
      <c r="M7864" s="91"/>
    </row>
    <row r="7865" spans="1:13" x14ac:dyDescent="0.5">
      <c r="A7865" s="88"/>
      <c r="H7865" s="91"/>
      <c r="I7865" s="76"/>
      <c r="M7865" s="91"/>
    </row>
    <row r="7866" spans="1:13" x14ac:dyDescent="0.5">
      <c r="A7866" s="88"/>
      <c r="H7866" s="91"/>
      <c r="I7866" s="76"/>
      <c r="M7866" s="76"/>
    </row>
    <row r="7867" spans="1:13" x14ac:dyDescent="0.5">
      <c r="A7867" s="88"/>
      <c r="H7867" s="91"/>
      <c r="I7867" s="76"/>
      <c r="M7867" s="91"/>
    </row>
    <row r="7868" spans="1:13" x14ac:dyDescent="0.5">
      <c r="A7868" s="88"/>
      <c r="H7868" s="76"/>
      <c r="I7868" s="76"/>
      <c r="M7868" s="76"/>
    </row>
    <row r="7869" spans="1:13" x14ac:dyDescent="0.5">
      <c r="A7869" s="88"/>
      <c r="H7869" s="91"/>
      <c r="I7869" s="76"/>
      <c r="M7869" s="91"/>
    </row>
    <row r="7870" spans="1:13" x14ac:dyDescent="0.5">
      <c r="A7870" s="88"/>
      <c r="H7870" s="91"/>
      <c r="I7870" s="76"/>
      <c r="M7870" s="91"/>
    </row>
    <row r="7871" spans="1:13" x14ac:dyDescent="0.5">
      <c r="A7871" s="88"/>
      <c r="H7871" s="91"/>
      <c r="I7871" s="76"/>
      <c r="M7871" s="91"/>
    </row>
    <row r="7872" spans="1:13" x14ac:dyDescent="0.5">
      <c r="A7872" s="88"/>
      <c r="H7872" s="91"/>
      <c r="I7872" s="76"/>
      <c r="M7872" s="91"/>
    </row>
    <row r="7873" spans="1:13" x14ac:dyDescent="0.5">
      <c r="A7873" s="88"/>
      <c r="H7873" s="91"/>
      <c r="I7873" s="76"/>
      <c r="M7873" s="91"/>
    </row>
    <row r="7874" spans="1:13" x14ac:dyDescent="0.5">
      <c r="A7874" s="88"/>
      <c r="H7874" s="91"/>
      <c r="I7874" s="76"/>
      <c r="M7874" s="91"/>
    </row>
    <row r="7875" spans="1:13" x14ac:dyDescent="0.5">
      <c r="A7875" s="88"/>
      <c r="H7875" s="91"/>
      <c r="I7875" s="76"/>
      <c r="M7875" s="91"/>
    </row>
    <row r="7876" spans="1:13" x14ac:dyDescent="0.5">
      <c r="A7876" s="88"/>
      <c r="H7876" s="91"/>
      <c r="I7876" s="76"/>
      <c r="M7876" s="91"/>
    </row>
    <row r="7877" spans="1:13" x14ac:dyDescent="0.5">
      <c r="A7877" s="88"/>
      <c r="H7877" s="91"/>
      <c r="I7877" s="76"/>
      <c r="M7877" s="91"/>
    </row>
    <row r="7878" spans="1:13" x14ac:dyDescent="0.5">
      <c r="A7878" s="88"/>
      <c r="H7878" s="91"/>
      <c r="I7878" s="76"/>
      <c r="M7878" s="91"/>
    </row>
    <row r="7879" spans="1:13" x14ac:dyDescent="0.5">
      <c r="A7879" s="88"/>
      <c r="H7879" s="91"/>
      <c r="I7879" s="76"/>
      <c r="M7879" s="91"/>
    </row>
    <row r="7880" spans="1:13" x14ac:dyDescent="0.5">
      <c r="A7880" s="88"/>
      <c r="H7880" s="91"/>
      <c r="I7880" s="76"/>
      <c r="M7880" s="91"/>
    </row>
    <row r="7881" spans="1:13" x14ac:dyDescent="0.5">
      <c r="A7881" s="88"/>
      <c r="H7881" s="91"/>
      <c r="I7881" s="76"/>
      <c r="M7881" s="91"/>
    </row>
    <row r="7882" spans="1:13" x14ac:dyDescent="0.5">
      <c r="A7882" s="88"/>
      <c r="H7882" s="91"/>
      <c r="I7882" s="76"/>
      <c r="M7882" s="91"/>
    </row>
    <row r="7883" spans="1:13" x14ac:dyDescent="0.5">
      <c r="A7883" s="88"/>
      <c r="H7883" s="91"/>
      <c r="I7883" s="76"/>
      <c r="M7883" s="91"/>
    </row>
    <row r="7884" spans="1:13" x14ac:dyDescent="0.5">
      <c r="A7884" s="88"/>
      <c r="H7884" s="91"/>
      <c r="I7884" s="76"/>
      <c r="M7884" s="91"/>
    </row>
    <row r="7885" spans="1:13" x14ac:dyDescent="0.5">
      <c r="A7885" s="88"/>
      <c r="H7885" s="91"/>
      <c r="I7885" s="76"/>
      <c r="M7885" s="91"/>
    </row>
    <row r="7886" spans="1:13" x14ac:dyDescent="0.5">
      <c r="A7886" s="88"/>
      <c r="H7886" s="91"/>
      <c r="I7886" s="76"/>
      <c r="M7886" s="91"/>
    </row>
    <row r="7887" spans="1:13" x14ac:dyDescent="0.5">
      <c r="A7887" s="88"/>
      <c r="H7887" s="91"/>
      <c r="I7887" s="76"/>
      <c r="M7887" s="91"/>
    </row>
    <row r="7888" spans="1:13" x14ac:dyDescent="0.5">
      <c r="A7888" s="88"/>
      <c r="H7888" s="91"/>
      <c r="I7888" s="76"/>
      <c r="M7888" s="91"/>
    </row>
    <row r="7889" spans="1:13" x14ac:dyDescent="0.5">
      <c r="A7889" s="88"/>
      <c r="H7889" s="91"/>
      <c r="I7889" s="76"/>
      <c r="M7889" s="91"/>
    </row>
    <row r="7890" spans="1:13" x14ac:dyDescent="0.5">
      <c r="A7890" s="88"/>
      <c r="H7890" s="91"/>
      <c r="I7890" s="76"/>
      <c r="M7890" s="91"/>
    </row>
    <row r="7891" spans="1:13" x14ac:dyDescent="0.5">
      <c r="A7891" s="88"/>
      <c r="H7891" s="91"/>
      <c r="I7891" s="76"/>
      <c r="M7891" s="91"/>
    </row>
    <row r="7892" spans="1:13" x14ac:dyDescent="0.5">
      <c r="A7892" s="88"/>
      <c r="H7892" s="76"/>
      <c r="I7892" s="76"/>
      <c r="M7892" s="76"/>
    </row>
    <row r="7893" spans="1:13" x14ac:dyDescent="0.5">
      <c r="A7893" s="88"/>
      <c r="H7893" s="91"/>
      <c r="I7893" s="76"/>
      <c r="M7893" s="91"/>
    </row>
    <row r="7894" spans="1:13" x14ac:dyDescent="0.5">
      <c r="A7894" s="88"/>
      <c r="H7894" s="91"/>
      <c r="I7894" s="76"/>
      <c r="M7894" s="91"/>
    </row>
    <row r="7895" spans="1:13" x14ac:dyDescent="0.5">
      <c r="A7895" s="88"/>
      <c r="H7895" s="91"/>
      <c r="I7895" s="76"/>
      <c r="M7895" s="91"/>
    </row>
    <row r="7896" spans="1:13" x14ac:dyDescent="0.5">
      <c r="A7896" s="88"/>
      <c r="H7896" s="91"/>
      <c r="I7896" s="76"/>
      <c r="M7896" s="91"/>
    </row>
    <row r="7897" spans="1:13" x14ac:dyDescent="0.5">
      <c r="A7897" s="88"/>
      <c r="H7897" s="91"/>
      <c r="I7897" s="76"/>
      <c r="M7897" s="91"/>
    </row>
    <row r="7898" spans="1:13" x14ac:dyDescent="0.5">
      <c r="A7898" s="88"/>
      <c r="H7898" s="91"/>
      <c r="I7898" s="76"/>
      <c r="M7898" s="91"/>
    </row>
    <row r="7899" spans="1:13" x14ac:dyDescent="0.5">
      <c r="A7899" s="88"/>
      <c r="H7899" s="91"/>
      <c r="I7899" s="76"/>
      <c r="M7899" s="91"/>
    </row>
    <row r="7900" spans="1:13" x14ac:dyDescent="0.5">
      <c r="A7900" s="88"/>
      <c r="H7900" s="91"/>
      <c r="I7900" s="76"/>
      <c r="M7900" s="91"/>
    </row>
    <row r="7901" spans="1:13" x14ac:dyDescent="0.5">
      <c r="A7901" s="88"/>
      <c r="H7901" s="91"/>
      <c r="I7901" s="76"/>
      <c r="M7901" s="91"/>
    </row>
    <row r="7902" spans="1:13" x14ac:dyDescent="0.5">
      <c r="A7902" s="88"/>
      <c r="H7902" s="91"/>
      <c r="I7902" s="76"/>
      <c r="M7902" s="91"/>
    </row>
    <row r="7903" spans="1:13" x14ac:dyDescent="0.5">
      <c r="A7903" s="88"/>
      <c r="H7903" s="91"/>
      <c r="I7903" s="76"/>
    </row>
    <row r="7904" spans="1:13" x14ac:dyDescent="0.5">
      <c r="A7904" s="88"/>
      <c r="H7904" s="91"/>
      <c r="I7904" s="76"/>
      <c r="M7904" s="91"/>
    </row>
    <row r="7905" spans="1:13" x14ac:dyDescent="0.5">
      <c r="A7905" s="88"/>
      <c r="H7905" s="91"/>
      <c r="I7905" s="76"/>
      <c r="M7905" s="91"/>
    </row>
    <row r="7906" spans="1:13" x14ac:dyDescent="0.5">
      <c r="A7906" s="88"/>
      <c r="H7906" s="91"/>
      <c r="I7906" s="76"/>
      <c r="M7906" s="91"/>
    </row>
    <row r="7907" spans="1:13" x14ac:dyDescent="0.5">
      <c r="A7907" s="88"/>
      <c r="H7907" s="91"/>
      <c r="I7907" s="76"/>
      <c r="M7907" s="91"/>
    </row>
    <row r="7908" spans="1:13" x14ac:dyDescent="0.5">
      <c r="A7908" s="88"/>
      <c r="H7908" s="91"/>
      <c r="I7908" s="76"/>
      <c r="M7908" s="91"/>
    </row>
    <row r="7909" spans="1:13" x14ac:dyDescent="0.5">
      <c r="A7909" s="88"/>
      <c r="H7909" s="91"/>
      <c r="I7909" s="76"/>
      <c r="M7909" s="91"/>
    </row>
    <row r="7910" spans="1:13" x14ac:dyDescent="0.5">
      <c r="A7910" s="88"/>
      <c r="H7910" s="91"/>
      <c r="I7910" s="76"/>
      <c r="M7910" s="91"/>
    </row>
    <row r="7911" spans="1:13" x14ac:dyDescent="0.5">
      <c r="A7911" s="88"/>
      <c r="H7911" s="91"/>
      <c r="I7911" s="76"/>
      <c r="M7911" s="91"/>
    </row>
    <row r="7912" spans="1:13" x14ac:dyDescent="0.5">
      <c r="A7912" s="88"/>
      <c r="H7912" s="91"/>
      <c r="I7912" s="76"/>
    </row>
    <row r="7913" spans="1:13" x14ac:dyDescent="0.5">
      <c r="A7913" s="88"/>
      <c r="H7913" s="91"/>
      <c r="I7913" s="76"/>
      <c r="M7913" s="91"/>
    </row>
    <row r="7914" spans="1:13" x14ac:dyDescent="0.5">
      <c r="A7914" s="88"/>
      <c r="H7914" s="76"/>
      <c r="I7914" s="76"/>
      <c r="M7914" s="91"/>
    </row>
    <row r="7915" spans="1:13" x14ac:dyDescent="0.5">
      <c r="A7915" s="88"/>
      <c r="H7915" s="76"/>
      <c r="I7915" s="76"/>
      <c r="M7915" s="91"/>
    </row>
    <row r="7916" spans="1:13" x14ac:dyDescent="0.5">
      <c r="A7916" s="88"/>
      <c r="H7916" s="96"/>
      <c r="I7916" s="76"/>
      <c r="M7916" s="76"/>
    </row>
    <row r="7917" spans="1:13" x14ac:dyDescent="0.5">
      <c r="A7917" s="88"/>
      <c r="H7917" s="91"/>
      <c r="I7917" s="76"/>
      <c r="M7917" s="91"/>
    </row>
    <row r="7918" spans="1:13" x14ac:dyDescent="0.5">
      <c r="A7918" s="88"/>
      <c r="H7918" s="96"/>
      <c r="I7918" s="76"/>
      <c r="M7918" s="76"/>
    </row>
    <row r="7919" spans="1:13" x14ac:dyDescent="0.5">
      <c r="A7919" s="88"/>
      <c r="H7919" s="91"/>
      <c r="I7919" s="76"/>
      <c r="M7919" s="91"/>
    </row>
    <row r="7920" spans="1:13" x14ac:dyDescent="0.5">
      <c r="A7920" s="88"/>
      <c r="H7920" s="91"/>
      <c r="I7920" s="76"/>
      <c r="M7920" s="91"/>
    </row>
    <row r="7921" spans="1:13" x14ac:dyDescent="0.5">
      <c r="A7921" s="88"/>
      <c r="H7921" s="91"/>
      <c r="I7921" s="76"/>
      <c r="M7921" s="91"/>
    </row>
    <row r="7922" spans="1:13" x14ac:dyDescent="0.5">
      <c r="A7922" s="88"/>
      <c r="H7922" s="91"/>
      <c r="I7922" s="76"/>
      <c r="M7922" s="91"/>
    </row>
    <row r="7923" spans="1:13" x14ac:dyDescent="0.5">
      <c r="A7923" s="88"/>
      <c r="H7923" s="91"/>
      <c r="I7923" s="76"/>
      <c r="M7923" s="91"/>
    </row>
    <row r="7924" spans="1:13" x14ac:dyDescent="0.5">
      <c r="A7924" s="88"/>
      <c r="H7924" s="91"/>
      <c r="I7924" s="76"/>
    </row>
    <row r="7925" spans="1:13" x14ac:dyDescent="0.5">
      <c r="A7925" s="88"/>
      <c r="H7925" s="91"/>
      <c r="I7925" s="76"/>
      <c r="M7925" s="91"/>
    </row>
    <row r="7926" spans="1:13" x14ac:dyDescent="0.5">
      <c r="A7926" s="88"/>
      <c r="H7926" s="91"/>
      <c r="I7926" s="76"/>
      <c r="M7926" s="91"/>
    </row>
    <row r="7927" spans="1:13" x14ac:dyDescent="0.5">
      <c r="A7927" s="88"/>
      <c r="H7927" s="91"/>
      <c r="I7927" s="76"/>
      <c r="M7927" s="91"/>
    </row>
    <row r="7928" spans="1:13" x14ac:dyDescent="0.5">
      <c r="A7928" s="88"/>
      <c r="H7928" s="91"/>
      <c r="I7928" s="76"/>
      <c r="M7928" s="91"/>
    </row>
    <row r="7929" spans="1:13" x14ac:dyDescent="0.5">
      <c r="A7929" s="88"/>
      <c r="H7929" s="91"/>
      <c r="I7929" s="76"/>
      <c r="M7929" s="91"/>
    </row>
    <row r="7930" spans="1:13" x14ac:dyDescent="0.5">
      <c r="A7930" s="88"/>
      <c r="H7930" s="91"/>
      <c r="I7930" s="76"/>
      <c r="M7930" s="91"/>
    </row>
    <row r="7931" spans="1:13" x14ac:dyDescent="0.5">
      <c r="A7931" s="88"/>
      <c r="H7931" s="91"/>
      <c r="I7931" s="76"/>
      <c r="M7931" s="91"/>
    </row>
    <row r="7932" spans="1:13" x14ac:dyDescent="0.5">
      <c r="A7932" s="88"/>
      <c r="H7932" s="91"/>
      <c r="I7932" s="76"/>
    </row>
    <row r="7933" spans="1:13" x14ac:dyDescent="0.5">
      <c r="A7933" s="88"/>
      <c r="H7933" s="91"/>
      <c r="I7933" s="76"/>
      <c r="M7933" s="76"/>
    </row>
    <row r="7934" spans="1:13" x14ac:dyDescent="0.5">
      <c r="A7934" s="88"/>
      <c r="H7934" s="91"/>
      <c r="I7934" s="76"/>
      <c r="M7934" s="91"/>
    </row>
    <row r="7935" spans="1:13" x14ac:dyDescent="0.5">
      <c r="A7935" s="88"/>
      <c r="H7935" s="91"/>
      <c r="I7935" s="76"/>
      <c r="M7935" s="91"/>
    </row>
    <row r="7936" spans="1:13" x14ac:dyDescent="0.5">
      <c r="A7936" s="88"/>
      <c r="H7936" s="91"/>
      <c r="I7936" s="76"/>
      <c r="M7936" s="91"/>
    </row>
    <row r="7937" spans="1:13" x14ac:dyDescent="0.5">
      <c r="A7937" s="88"/>
      <c r="H7937" s="91"/>
      <c r="I7937" s="76"/>
      <c r="M7937" s="91"/>
    </row>
    <row r="7938" spans="1:13" x14ac:dyDescent="0.5">
      <c r="A7938" s="88"/>
      <c r="H7938" s="91"/>
      <c r="I7938" s="76"/>
      <c r="M7938" s="91"/>
    </row>
    <row r="7939" spans="1:13" x14ac:dyDescent="0.5">
      <c r="A7939" s="88"/>
      <c r="H7939" s="91"/>
      <c r="I7939" s="76"/>
      <c r="M7939" s="91"/>
    </row>
    <row r="7940" spans="1:13" x14ac:dyDescent="0.5">
      <c r="A7940" s="88"/>
      <c r="H7940" s="91"/>
      <c r="I7940" s="76"/>
      <c r="M7940" s="91"/>
    </row>
    <row r="7941" spans="1:13" x14ac:dyDescent="0.5">
      <c r="A7941" s="88"/>
      <c r="H7941" s="91"/>
      <c r="I7941" s="76"/>
    </row>
    <row r="7942" spans="1:13" x14ac:dyDescent="0.5">
      <c r="A7942" s="88"/>
      <c r="H7942" s="91"/>
      <c r="I7942" s="76"/>
      <c r="M7942" s="91"/>
    </row>
    <row r="7943" spans="1:13" x14ac:dyDescent="0.5">
      <c r="A7943" s="88"/>
      <c r="H7943" s="91"/>
      <c r="I7943" s="76"/>
      <c r="M7943" s="91"/>
    </row>
    <row r="7944" spans="1:13" x14ac:dyDescent="0.5">
      <c r="A7944" s="88"/>
      <c r="H7944" s="91"/>
      <c r="I7944" s="76"/>
    </row>
    <row r="7945" spans="1:13" x14ac:dyDescent="0.5">
      <c r="A7945" s="88"/>
      <c r="H7945" s="91"/>
      <c r="I7945" s="76"/>
      <c r="M7945" s="91"/>
    </row>
    <row r="7946" spans="1:13" x14ac:dyDescent="0.5">
      <c r="A7946" s="88"/>
      <c r="H7946" s="91"/>
      <c r="I7946" s="76"/>
      <c r="M7946" s="91"/>
    </row>
    <row r="7947" spans="1:13" x14ac:dyDescent="0.5">
      <c r="A7947" s="88"/>
      <c r="H7947" s="91"/>
      <c r="I7947" s="76"/>
      <c r="M7947" s="91"/>
    </row>
    <row r="7948" spans="1:13" x14ac:dyDescent="0.5">
      <c r="A7948" s="88"/>
      <c r="H7948" s="91"/>
      <c r="I7948" s="76"/>
      <c r="M7948" s="91"/>
    </row>
    <row r="7949" spans="1:13" x14ac:dyDescent="0.5">
      <c r="A7949" s="88"/>
      <c r="H7949" s="91"/>
      <c r="I7949" s="76"/>
      <c r="M7949" s="91"/>
    </row>
    <row r="7950" spans="1:13" x14ac:dyDescent="0.5">
      <c r="A7950" s="88"/>
      <c r="H7950" s="91"/>
      <c r="I7950" s="76"/>
      <c r="M7950" s="91"/>
    </row>
    <row r="7951" spans="1:13" x14ac:dyDescent="0.5">
      <c r="A7951" s="88"/>
      <c r="H7951" s="91"/>
      <c r="I7951" s="76"/>
      <c r="M7951" s="91"/>
    </row>
    <row r="7952" spans="1:13" x14ac:dyDescent="0.5">
      <c r="A7952" s="88"/>
      <c r="H7952" s="91"/>
      <c r="I7952" s="76"/>
      <c r="M7952" s="91"/>
    </row>
    <row r="7953" spans="1:13" x14ac:dyDescent="0.5">
      <c r="A7953" s="88"/>
      <c r="H7953" s="91"/>
      <c r="I7953" s="76"/>
      <c r="M7953" s="91"/>
    </row>
    <row r="7954" spans="1:13" x14ac:dyDescent="0.5">
      <c r="A7954" s="88"/>
      <c r="H7954" s="91"/>
      <c r="I7954" s="76"/>
      <c r="M7954" s="76"/>
    </row>
    <row r="7955" spans="1:13" x14ac:dyDescent="0.5">
      <c r="A7955" s="88"/>
      <c r="H7955" s="91"/>
      <c r="I7955" s="76"/>
      <c r="M7955" s="91"/>
    </row>
    <row r="7956" spans="1:13" x14ac:dyDescent="0.5">
      <c r="A7956" s="88"/>
      <c r="H7956" s="91"/>
      <c r="I7956" s="76"/>
      <c r="M7956" s="91"/>
    </row>
    <row r="7957" spans="1:13" x14ac:dyDescent="0.5">
      <c r="A7957" s="88"/>
      <c r="H7957" s="91"/>
      <c r="I7957" s="76"/>
      <c r="M7957" s="91"/>
    </row>
    <row r="7958" spans="1:13" x14ac:dyDescent="0.5">
      <c r="A7958" s="88"/>
      <c r="H7958" s="91"/>
      <c r="I7958" s="76"/>
      <c r="M7958" s="91"/>
    </row>
    <row r="7959" spans="1:13" x14ac:dyDescent="0.5">
      <c r="A7959" s="88"/>
      <c r="H7959" s="91"/>
      <c r="I7959" s="76"/>
      <c r="M7959" s="91"/>
    </row>
    <row r="7960" spans="1:13" x14ac:dyDescent="0.5">
      <c r="A7960" s="88"/>
      <c r="H7960" s="91"/>
      <c r="I7960" s="76"/>
      <c r="M7960" s="91"/>
    </row>
    <row r="7961" spans="1:13" x14ac:dyDescent="0.5">
      <c r="A7961" s="88"/>
      <c r="H7961" s="91"/>
      <c r="I7961" s="76"/>
      <c r="M7961" s="91"/>
    </row>
    <row r="7962" spans="1:13" x14ac:dyDescent="0.5">
      <c r="A7962" s="88"/>
      <c r="H7962" s="91"/>
      <c r="I7962" s="76"/>
      <c r="M7962" s="91"/>
    </row>
    <row r="7963" spans="1:13" x14ac:dyDescent="0.5">
      <c r="A7963" s="88"/>
      <c r="H7963" s="91"/>
      <c r="I7963" s="76"/>
      <c r="M7963" s="91"/>
    </row>
    <row r="7964" spans="1:13" x14ac:dyDescent="0.5">
      <c r="A7964" s="88"/>
      <c r="H7964" s="91"/>
      <c r="I7964" s="76"/>
      <c r="M7964" s="91"/>
    </row>
    <row r="7965" spans="1:13" x14ac:dyDescent="0.5">
      <c r="A7965" s="88"/>
      <c r="H7965" s="91"/>
      <c r="I7965" s="76"/>
      <c r="M7965" s="91"/>
    </row>
    <row r="7966" spans="1:13" x14ac:dyDescent="0.5">
      <c r="A7966" s="88"/>
      <c r="H7966" s="91"/>
      <c r="I7966" s="76"/>
    </row>
    <row r="7967" spans="1:13" x14ac:dyDescent="0.5">
      <c r="A7967" s="88"/>
      <c r="H7967" s="96"/>
      <c r="I7967" s="76"/>
      <c r="M7967" s="76"/>
    </row>
    <row r="7968" spans="1:13" x14ac:dyDescent="0.5">
      <c r="A7968" s="88"/>
      <c r="H7968" s="91"/>
      <c r="I7968" s="76"/>
      <c r="M7968" s="91"/>
    </row>
    <row r="7969" spans="1:13" x14ac:dyDescent="0.5">
      <c r="A7969" s="88"/>
      <c r="H7969" s="91"/>
      <c r="I7969" s="76"/>
      <c r="M7969" s="91"/>
    </row>
    <row r="7970" spans="1:13" x14ac:dyDescent="0.5">
      <c r="A7970" s="88"/>
      <c r="H7970" s="76"/>
      <c r="I7970" s="76"/>
      <c r="M7970" s="91"/>
    </row>
    <row r="7971" spans="1:13" x14ac:dyDescent="0.5">
      <c r="A7971" s="88"/>
      <c r="H7971" s="76"/>
      <c r="I7971" s="76"/>
      <c r="M7971" s="91"/>
    </row>
    <row r="7972" spans="1:13" x14ac:dyDescent="0.5">
      <c r="A7972" s="88"/>
      <c r="H7972" s="91"/>
      <c r="I7972" s="76"/>
      <c r="M7972" s="91"/>
    </row>
    <row r="7973" spans="1:13" x14ac:dyDescent="0.5">
      <c r="A7973" s="88"/>
      <c r="H7973" s="91"/>
      <c r="I7973" s="76"/>
      <c r="M7973" s="91"/>
    </row>
    <row r="7974" spans="1:13" x14ac:dyDescent="0.5">
      <c r="A7974" s="88"/>
      <c r="H7974" s="91"/>
      <c r="I7974" s="76"/>
      <c r="M7974" s="91"/>
    </row>
    <row r="7975" spans="1:13" x14ac:dyDescent="0.5">
      <c r="A7975" s="88"/>
      <c r="H7975" s="76"/>
      <c r="I7975" s="76"/>
      <c r="M7975" s="91"/>
    </row>
    <row r="7976" spans="1:13" x14ac:dyDescent="0.5">
      <c r="A7976" s="88"/>
      <c r="H7976" s="91"/>
      <c r="I7976" s="76"/>
    </row>
    <row r="7977" spans="1:13" x14ac:dyDescent="0.5">
      <c r="A7977" s="88"/>
      <c r="H7977" s="91"/>
      <c r="I7977" s="76"/>
      <c r="M7977" s="91"/>
    </row>
    <row r="7978" spans="1:13" x14ac:dyDescent="0.5">
      <c r="A7978" s="88"/>
      <c r="H7978" s="91"/>
      <c r="I7978" s="76"/>
      <c r="M7978" s="91"/>
    </row>
    <row r="7979" spans="1:13" x14ac:dyDescent="0.5">
      <c r="A7979" s="88"/>
      <c r="H7979" s="91"/>
      <c r="I7979" s="76"/>
      <c r="M7979" s="91"/>
    </row>
    <row r="7980" spans="1:13" x14ac:dyDescent="0.5">
      <c r="A7980" s="88"/>
      <c r="H7980" s="91"/>
      <c r="I7980" s="76"/>
      <c r="M7980" s="91"/>
    </row>
    <row r="7981" spans="1:13" x14ac:dyDescent="0.5">
      <c r="A7981" s="88"/>
      <c r="H7981" s="91"/>
      <c r="I7981" s="76"/>
      <c r="M7981" s="91"/>
    </row>
    <row r="7982" spans="1:13" x14ac:dyDescent="0.5">
      <c r="A7982" s="88"/>
      <c r="H7982" s="91"/>
      <c r="I7982" s="76"/>
      <c r="M7982" s="91"/>
    </row>
    <row r="7983" spans="1:13" x14ac:dyDescent="0.5">
      <c r="A7983" s="88"/>
      <c r="H7983" s="91"/>
      <c r="I7983" s="76"/>
      <c r="M7983" s="91"/>
    </row>
    <row r="7984" spans="1:13" x14ac:dyDescent="0.5">
      <c r="A7984" s="88"/>
      <c r="H7984" s="91"/>
      <c r="I7984" s="76"/>
      <c r="M7984" s="91"/>
    </row>
    <row r="7985" spans="1:13" x14ac:dyDescent="0.5">
      <c r="A7985" s="88"/>
      <c r="H7985" s="91"/>
      <c r="I7985" s="76"/>
      <c r="M7985" s="91"/>
    </row>
    <row r="7986" spans="1:13" x14ac:dyDescent="0.5">
      <c r="A7986" s="88"/>
      <c r="H7986" s="91"/>
      <c r="I7986" s="76"/>
      <c r="M7986" s="91"/>
    </row>
    <row r="7987" spans="1:13" x14ac:dyDescent="0.5">
      <c r="A7987" s="88"/>
      <c r="H7987" s="91"/>
      <c r="I7987" s="76"/>
      <c r="M7987" s="91"/>
    </row>
    <row r="7988" spans="1:13" x14ac:dyDescent="0.5">
      <c r="A7988" s="88"/>
      <c r="H7988" s="91"/>
      <c r="I7988" s="76"/>
      <c r="M7988" s="91"/>
    </row>
    <row r="7989" spans="1:13" x14ac:dyDescent="0.5">
      <c r="A7989" s="88"/>
      <c r="H7989" s="96"/>
      <c r="I7989" s="76"/>
      <c r="M7989" s="76"/>
    </row>
    <row r="7990" spans="1:13" x14ac:dyDescent="0.5">
      <c r="A7990" s="88"/>
      <c r="H7990" s="91"/>
      <c r="I7990" s="76"/>
      <c r="M7990" s="91"/>
    </row>
    <row r="7991" spans="1:13" x14ac:dyDescent="0.5">
      <c r="A7991" s="88"/>
      <c r="H7991" s="91"/>
      <c r="I7991" s="76"/>
    </row>
    <row r="7992" spans="1:13" x14ac:dyDescent="0.5">
      <c r="A7992" s="88"/>
      <c r="H7992" s="91"/>
      <c r="I7992" s="76"/>
      <c r="M7992" s="91"/>
    </row>
    <row r="7993" spans="1:13" x14ac:dyDescent="0.5">
      <c r="A7993" s="88"/>
      <c r="H7993" s="91"/>
      <c r="I7993" s="76"/>
      <c r="M7993" s="91"/>
    </row>
    <row r="7994" spans="1:13" x14ac:dyDescent="0.5">
      <c r="A7994" s="88"/>
      <c r="H7994" s="91"/>
      <c r="I7994" s="76"/>
      <c r="M7994" s="91"/>
    </row>
    <row r="7995" spans="1:13" x14ac:dyDescent="0.5">
      <c r="A7995" s="88"/>
      <c r="H7995" s="91"/>
      <c r="I7995" s="76"/>
      <c r="M7995" s="91"/>
    </row>
    <row r="7996" spans="1:13" x14ac:dyDescent="0.5">
      <c r="A7996" s="88"/>
      <c r="H7996" s="91"/>
      <c r="I7996" s="76"/>
      <c r="M7996" s="91"/>
    </row>
    <row r="7997" spans="1:13" x14ac:dyDescent="0.5">
      <c r="A7997" s="88"/>
      <c r="H7997" s="91"/>
      <c r="I7997" s="76"/>
      <c r="M7997" s="91"/>
    </row>
    <row r="7998" spans="1:13" x14ac:dyDescent="0.5">
      <c r="A7998" s="88"/>
      <c r="H7998" s="91"/>
      <c r="I7998" s="76"/>
      <c r="M7998" s="91"/>
    </row>
    <row r="7999" spans="1:13" x14ac:dyDescent="0.5">
      <c r="A7999" s="88"/>
      <c r="H7999" s="91"/>
      <c r="I7999" s="76"/>
      <c r="M7999" s="91"/>
    </row>
    <row r="8000" spans="1:13" x14ac:dyDescent="0.5">
      <c r="A8000" s="88"/>
      <c r="H8000" s="91"/>
      <c r="I8000" s="76"/>
    </row>
    <row r="8001" spans="1:13" x14ac:dyDescent="0.5">
      <c r="A8001" s="88"/>
      <c r="H8001" s="91"/>
      <c r="I8001" s="76"/>
      <c r="M8001" s="91"/>
    </row>
    <row r="8002" spans="1:13" x14ac:dyDescent="0.5">
      <c r="A8002" s="88"/>
      <c r="H8002" s="91"/>
      <c r="I8002" s="76"/>
      <c r="M8002" s="91"/>
    </row>
    <row r="8003" spans="1:13" x14ac:dyDescent="0.5">
      <c r="A8003" s="88"/>
      <c r="H8003" s="91"/>
      <c r="I8003" s="76"/>
      <c r="M8003" s="91"/>
    </row>
    <row r="8004" spans="1:13" x14ac:dyDescent="0.5">
      <c r="A8004" s="88"/>
      <c r="H8004" s="91"/>
      <c r="I8004" s="76"/>
      <c r="M8004" s="91"/>
    </row>
    <row r="8005" spans="1:13" x14ac:dyDescent="0.5">
      <c r="A8005" s="88"/>
      <c r="H8005" s="91"/>
      <c r="I8005" s="76"/>
      <c r="M8005" s="91"/>
    </row>
    <row r="8006" spans="1:13" x14ac:dyDescent="0.5">
      <c r="A8006" s="88"/>
      <c r="H8006" s="91"/>
      <c r="I8006" s="76"/>
      <c r="M8006" s="91"/>
    </row>
    <row r="8007" spans="1:13" x14ac:dyDescent="0.5">
      <c r="A8007" s="88"/>
      <c r="H8007" s="91"/>
      <c r="I8007" s="76"/>
      <c r="M8007" s="91"/>
    </row>
    <row r="8008" spans="1:13" x14ac:dyDescent="0.5">
      <c r="A8008" s="88"/>
      <c r="H8008" s="91"/>
      <c r="I8008" s="76"/>
      <c r="M8008" s="91"/>
    </row>
    <row r="8009" spans="1:13" x14ac:dyDescent="0.5">
      <c r="A8009" s="88"/>
      <c r="H8009" s="91"/>
      <c r="I8009" s="76"/>
      <c r="M8009" s="91"/>
    </row>
    <row r="8010" spans="1:13" x14ac:dyDescent="0.5">
      <c r="A8010" s="88"/>
      <c r="H8010" s="91"/>
      <c r="I8010" s="76"/>
      <c r="M8010" s="91"/>
    </row>
    <row r="8011" spans="1:13" x14ac:dyDescent="0.5">
      <c r="A8011" s="88"/>
      <c r="H8011" s="91"/>
      <c r="I8011" s="76"/>
    </row>
    <row r="8012" spans="1:13" x14ac:dyDescent="0.5">
      <c r="A8012" s="88"/>
      <c r="H8012" s="91"/>
      <c r="I8012" s="76"/>
    </row>
    <row r="8013" spans="1:13" x14ac:dyDescent="0.5">
      <c r="A8013" s="88"/>
      <c r="H8013" s="91"/>
      <c r="I8013" s="76"/>
      <c r="M8013" s="91"/>
    </row>
    <row r="8014" spans="1:13" x14ac:dyDescent="0.5">
      <c r="A8014" s="88"/>
      <c r="H8014" s="91"/>
      <c r="I8014" s="76"/>
      <c r="M8014" s="91"/>
    </row>
    <row r="8015" spans="1:13" x14ac:dyDescent="0.5">
      <c r="A8015" s="88"/>
      <c r="H8015" s="91"/>
      <c r="I8015" s="76"/>
      <c r="M8015" s="91"/>
    </row>
    <row r="8016" spans="1:13" x14ac:dyDescent="0.5">
      <c r="A8016" s="88"/>
      <c r="H8016" s="76"/>
      <c r="I8016" s="76"/>
      <c r="M8016" s="91"/>
    </row>
    <row r="8017" spans="1:13" x14ac:dyDescent="0.5">
      <c r="A8017" s="88"/>
      <c r="H8017" s="76"/>
      <c r="I8017" s="76"/>
      <c r="M8017" s="91"/>
    </row>
    <row r="8018" spans="1:13" x14ac:dyDescent="0.5">
      <c r="A8018" s="88"/>
      <c r="H8018" s="76"/>
      <c r="I8018" s="76"/>
      <c r="M8018" s="91"/>
    </row>
    <row r="8019" spans="1:13" x14ac:dyDescent="0.5">
      <c r="A8019" s="88"/>
      <c r="H8019" s="91"/>
      <c r="I8019" s="76"/>
      <c r="M8019" s="91"/>
    </row>
    <row r="8020" spans="1:13" x14ac:dyDescent="0.5">
      <c r="A8020" s="88"/>
      <c r="H8020" s="76"/>
      <c r="I8020" s="76"/>
      <c r="M8020" s="91"/>
    </row>
    <row r="8021" spans="1:13" x14ac:dyDescent="0.5">
      <c r="A8021" s="88"/>
      <c r="H8021" s="96"/>
      <c r="I8021" s="76"/>
      <c r="M8021" s="96"/>
    </row>
    <row r="8022" spans="1:13" x14ac:dyDescent="0.5">
      <c r="A8022" s="88"/>
      <c r="H8022" s="91"/>
      <c r="I8022" s="76"/>
      <c r="M8022" s="91"/>
    </row>
    <row r="8023" spans="1:13" x14ac:dyDescent="0.5">
      <c r="A8023" s="88"/>
      <c r="H8023" s="91"/>
      <c r="I8023" s="76"/>
      <c r="M8023" s="91"/>
    </row>
    <row r="8024" spans="1:13" x14ac:dyDescent="0.5">
      <c r="A8024" s="88"/>
      <c r="H8024" s="91"/>
      <c r="I8024" s="76"/>
      <c r="M8024" s="91"/>
    </row>
    <row r="8025" spans="1:13" x14ac:dyDescent="0.5">
      <c r="A8025" s="88"/>
      <c r="H8025" s="91"/>
      <c r="I8025" s="76"/>
      <c r="M8025" s="91"/>
    </row>
    <row r="8026" spans="1:13" x14ac:dyDescent="0.5">
      <c r="A8026" s="88"/>
      <c r="H8026" s="91"/>
      <c r="I8026" s="76"/>
      <c r="M8026" s="91"/>
    </row>
    <row r="8027" spans="1:13" x14ac:dyDescent="0.5">
      <c r="A8027" s="88"/>
      <c r="H8027" s="91"/>
      <c r="I8027" s="76"/>
      <c r="M8027" s="91"/>
    </row>
    <row r="8028" spans="1:13" x14ac:dyDescent="0.5">
      <c r="A8028" s="88"/>
      <c r="H8028" s="91"/>
      <c r="I8028" s="76"/>
      <c r="M8028" s="91"/>
    </row>
    <row r="8029" spans="1:13" x14ac:dyDescent="0.5">
      <c r="A8029" s="88"/>
      <c r="H8029" s="91"/>
      <c r="I8029" s="76"/>
      <c r="M8029" s="91"/>
    </row>
    <row r="8030" spans="1:13" x14ac:dyDescent="0.5">
      <c r="A8030" s="88"/>
      <c r="H8030" s="91"/>
      <c r="I8030" s="76"/>
      <c r="M8030" s="91"/>
    </row>
    <row r="8031" spans="1:13" x14ac:dyDescent="0.5">
      <c r="A8031" s="88"/>
      <c r="H8031" s="91"/>
      <c r="I8031" s="76"/>
      <c r="M8031" s="91"/>
    </row>
    <row r="8032" spans="1:13" x14ac:dyDescent="0.5">
      <c r="A8032" s="88"/>
      <c r="H8032" s="76"/>
      <c r="I8032" s="76"/>
      <c r="M8032" s="91"/>
    </row>
    <row r="8033" spans="1:13" x14ac:dyDescent="0.5">
      <c r="A8033" s="88"/>
      <c r="H8033" s="91"/>
      <c r="I8033" s="76"/>
    </row>
    <row r="8034" spans="1:13" x14ac:dyDescent="0.5">
      <c r="A8034" s="88"/>
      <c r="H8034" s="91"/>
      <c r="I8034" s="76"/>
      <c r="M8034" s="91"/>
    </row>
    <row r="8035" spans="1:13" x14ac:dyDescent="0.5">
      <c r="A8035" s="88"/>
      <c r="H8035" s="91"/>
      <c r="I8035" s="76"/>
      <c r="M8035" s="91"/>
    </row>
    <row r="8036" spans="1:13" x14ac:dyDescent="0.5">
      <c r="A8036" s="88"/>
      <c r="H8036" s="91"/>
      <c r="I8036" s="76"/>
      <c r="M8036" s="91"/>
    </row>
    <row r="8037" spans="1:13" x14ac:dyDescent="0.5">
      <c r="A8037" s="88"/>
      <c r="H8037" s="91"/>
      <c r="I8037" s="76"/>
      <c r="M8037" s="91"/>
    </row>
    <row r="8038" spans="1:13" x14ac:dyDescent="0.5">
      <c r="A8038" s="88"/>
      <c r="H8038" s="91"/>
      <c r="I8038" s="76"/>
      <c r="M8038" s="91"/>
    </row>
    <row r="8039" spans="1:13" x14ac:dyDescent="0.5">
      <c r="A8039" s="88"/>
      <c r="H8039" s="91"/>
      <c r="I8039" s="76"/>
    </row>
    <row r="8040" spans="1:13" x14ac:dyDescent="0.5">
      <c r="A8040" s="88"/>
      <c r="H8040" s="91"/>
      <c r="I8040" s="76"/>
      <c r="M8040" s="91"/>
    </row>
    <row r="8041" spans="1:13" x14ac:dyDescent="0.5">
      <c r="A8041" s="88"/>
      <c r="H8041" s="96"/>
      <c r="I8041" s="76"/>
      <c r="M8041" s="76"/>
    </row>
    <row r="8042" spans="1:13" x14ac:dyDescent="0.5">
      <c r="A8042" s="88"/>
      <c r="H8042" s="91"/>
      <c r="I8042" s="76"/>
      <c r="M8042" s="91"/>
    </row>
    <row r="8043" spans="1:13" x14ac:dyDescent="0.5">
      <c r="A8043" s="88"/>
      <c r="H8043" s="91"/>
      <c r="I8043" s="76"/>
      <c r="M8043" s="91"/>
    </row>
    <row r="8044" spans="1:13" x14ac:dyDescent="0.5">
      <c r="A8044" s="88"/>
      <c r="H8044" s="76"/>
      <c r="I8044" s="76"/>
      <c r="M8044" s="91"/>
    </row>
    <row r="8045" spans="1:13" x14ac:dyDescent="0.5">
      <c r="A8045" s="88"/>
      <c r="H8045" s="91"/>
      <c r="I8045" s="76"/>
      <c r="M8045" s="91"/>
    </row>
    <row r="8046" spans="1:13" x14ac:dyDescent="0.5">
      <c r="A8046" s="88"/>
      <c r="H8046" s="91"/>
      <c r="I8046" s="76"/>
      <c r="M8046" s="91"/>
    </row>
    <row r="8047" spans="1:13" x14ac:dyDescent="0.5">
      <c r="A8047" s="88"/>
      <c r="H8047" s="91"/>
      <c r="I8047" s="76"/>
      <c r="M8047" s="91"/>
    </row>
    <row r="8048" spans="1:13" x14ac:dyDescent="0.5">
      <c r="A8048" s="88"/>
      <c r="H8048" s="91"/>
      <c r="I8048" s="76"/>
      <c r="M8048" s="91"/>
    </row>
    <row r="8049" spans="1:13" x14ac:dyDescent="0.5">
      <c r="A8049" s="88"/>
      <c r="H8049" s="91"/>
      <c r="I8049" s="76"/>
      <c r="M8049" s="91"/>
    </row>
    <row r="8050" spans="1:13" x14ac:dyDescent="0.5">
      <c r="A8050" s="88"/>
      <c r="H8050" s="76"/>
      <c r="I8050" s="76"/>
      <c r="M8050" s="91"/>
    </row>
    <row r="8051" spans="1:13" x14ac:dyDescent="0.5">
      <c r="A8051" s="88"/>
      <c r="H8051" s="91"/>
      <c r="I8051" s="76"/>
      <c r="M8051" s="91"/>
    </row>
    <row r="8052" spans="1:13" x14ac:dyDescent="0.5">
      <c r="A8052" s="88"/>
      <c r="H8052" s="76"/>
      <c r="I8052" s="76"/>
      <c r="M8052" s="91"/>
    </row>
    <row r="8053" spans="1:13" x14ac:dyDescent="0.5">
      <c r="A8053" s="88"/>
      <c r="H8053" s="91"/>
      <c r="I8053" s="76"/>
      <c r="M8053" s="91"/>
    </row>
    <row r="8054" spans="1:13" x14ac:dyDescent="0.5">
      <c r="A8054" s="88"/>
      <c r="H8054" s="91"/>
      <c r="I8054" s="76"/>
      <c r="M8054" s="91"/>
    </row>
    <row r="8055" spans="1:13" x14ac:dyDescent="0.5">
      <c r="A8055" s="88"/>
      <c r="H8055" s="91"/>
      <c r="I8055" s="76"/>
      <c r="M8055" s="91"/>
    </row>
    <row r="8056" spans="1:13" x14ac:dyDescent="0.5">
      <c r="A8056" s="88"/>
      <c r="H8056" s="91"/>
      <c r="I8056" s="76"/>
      <c r="M8056" s="91"/>
    </row>
    <row r="8057" spans="1:13" x14ac:dyDescent="0.5">
      <c r="A8057" s="88"/>
      <c r="H8057" s="91"/>
      <c r="I8057" s="76"/>
      <c r="M8057" s="91"/>
    </row>
    <row r="8058" spans="1:13" x14ac:dyDescent="0.5">
      <c r="A8058" s="88"/>
      <c r="H8058" s="91"/>
      <c r="I8058" s="76"/>
      <c r="M8058" s="91"/>
    </row>
    <row r="8059" spans="1:13" x14ac:dyDescent="0.5">
      <c r="A8059" s="88"/>
      <c r="H8059" s="91"/>
      <c r="I8059" s="76"/>
      <c r="M8059" s="91"/>
    </row>
    <row r="8060" spans="1:13" x14ac:dyDescent="0.5">
      <c r="A8060" s="88"/>
      <c r="H8060" s="91"/>
      <c r="I8060" s="76"/>
      <c r="M8060" s="91"/>
    </row>
    <row r="8061" spans="1:13" x14ac:dyDescent="0.5">
      <c r="A8061" s="88"/>
      <c r="H8061" s="91"/>
      <c r="I8061" s="76"/>
      <c r="M8061" s="91"/>
    </row>
    <row r="8062" spans="1:13" x14ac:dyDescent="0.5">
      <c r="A8062" s="88"/>
      <c r="H8062" s="91"/>
      <c r="I8062" s="76"/>
      <c r="M8062" s="91"/>
    </row>
    <row r="8063" spans="1:13" x14ac:dyDescent="0.5">
      <c r="A8063" s="88"/>
      <c r="H8063" s="76"/>
      <c r="I8063" s="76"/>
      <c r="M8063" s="91"/>
    </row>
    <row r="8064" spans="1:13" x14ac:dyDescent="0.5">
      <c r="A8064" s="88"/>
      <c r="H8064" s="91"/>
      <c r="I8064" s="76"/>
      <c r="M8064" s="91"/>
    </row>
    <row r="8065" spans="1:13" x14ac:dyDescent="0.5">
      <c r="A8065" s="88"/>
      <c r="H8065" s="91"/>
      <c r="I8065" s="76"/>
      <c r="M8065" s="91"/>
    </row>
    <row r="8066" spans="1:13" x14ac:dyDescent="0.5">
      <c r="A8066" s="88"/>
      <c r="H8066" s="91"/>
      <c r="I8066" s="76"/>
      <c r="M8066" s="91"/>
    </row>
    <row r="8067" spans="1:13" x14ac:dyDescent="0.5">
      <c r="A8067" s="88"/>
      <c r="H8067" s="91"/>
      <c r="I8067" s="76"/>
      <c r="M8067" s="91"/>
    </row>
    <row r="8068" spans="1:13" x14ac:dyDescent="0.5">
      <c r="A8068" s="88"/>
      <c r="H8068" s="91"/>
      <c r="I8068" s="76"/>
      <c r="M8068" s="91"/>
    </row>
    <row r="8069" spans="1:13" x14ac:dyDescent="0.5">
      <c r="A8069" s="88"/>
      <c r="H8069" s="91"/>
      <c r="I8069" s="76"/>
      <c r="M8069" s="91"/>
    </row>
    <row r="8070" spans="1:13" x14ac:dyDescent="0.5">
      <c r="A8070" s="88"/>
      <c r="H8070" s="91"/>
      <c r="I8070" s="76"/>
      <c r="M8070" s="91"/>
    </row>
    <row r="8071" spans="1:13" x14ac:dyDescent="0.5">
      <c r="A8071" s="88"/>
      <c r="H8071" s="91"/>
      <c r="I8071" s="76"/>
      <c r="M8071" s="91"/>
    </row>
    <row r="8072" spans="1:13" x14ac:dyDescent="0.5">
      <c r="A8072" s="88"/>
      <c r="H8072" s="91"/>
      <c r="I8072" s="76"/>
      <c r="M8072" s="91"/>
    </row>
    <row r="8073" spans="1:13" x14ac:dyDescent="0.5">
      <c r="A8073" s="88"/>
      <c r="H8073" s="91"/>
      <c r="I8073" s="76"/>
      <c r="M8073" s="91"/>
    </row>
    <row r="8074" spans="1:13" x14ac:dyDescent="0.5">
      <c r="A8074" s="88"/>
      <c r="H8074" s="91"/>
      <c r="I8074" s="76"/>
      <c r="M8074" s="91"/>
    </row>
    <row r="8075" spans="1:13" x14ac:dyDescent="0.5">
      <c r="A8075" s="88"/>
      <c r="H8075" s="91"/>
      <c r="I8075" s="76"/>
      <c r="M8075" s="91"/>
    </row>
    <row r="8076" spans="1:13" x14ac:dyDescent="0.5">
      <c r="A8076" s="88"/>
      <c r="H8076" s="91"/>
      <c r="I8076" s="76"/>
      <c r="M8076" s="91"/>
    </row>
    <row r="8077" spans="1:13" x14ac:dyDescent="0.5">
      <c r="A8077" s="88"/>
      <c r="H8077" s="91"/>
      <c r="I8077" s="76"/>
      <c r="M8077" s="91"/>
    </row>
    <row r="8078" spans="1:13" x14ac:dyDescent="0.5">
      <c r="A8078" s="88"/>
      <c r="H8078" s="91"/>
      <c r="I8078" s="76"/>
      <c r="M8078" s="91"/>
    </row>
    <row r="8079" spans="1:13" x14ac:dyDescent="0.5">
      <c r="A8079" s="88"/>
      <c r="H8079" s="91"/>
      <c r="I8079" s="76"/>
      <c r="M8079" s="91"/>
    </row>
    <row r="8080" spans="1:13" x14ac:dyDescent="0.5">
      <c r="A8080" s="88"/>
      <c r="H8080" s="91"/>
      <c r="I8080" s="76"/>
      <c r="M8080" s="91"/>
    </row>
    <row r="8081" spans="1:13" x14ac:dyDescent="0.5">
      <c r="A8081" s="88"/>
      <c r="H8081" s="91"/>
      <c r="I8081" s="76"/>
    </row>
    <row r="8082" spans="1:13" x14ac:dyDescent="0.5">
      <c r="A8082" s="88"/>
      <c r="H8082" s="91"/>
      <c r="I8082" s="76"/>
      <c r="M8082" s="91"/>
    </row>
    <row r="8083" spans="1:13" x14ac:dyDescent="0.5">
      <c r="A8083" s="88"/>
      <c r="H8083" s="91"/>
      <c r="I8083" s="76"/>
      <c r="M8083" s="91"/>
    </row>
    <row r="8084" spans="1:13" x14ac:dyDescent="0.5">
      <c r="A8084" s="88"/>
      <c r="H8084" s="91"/>
      <c r="I8084" s="76"/>
      <c r="M8084" s="91"/>
    </row>
    <row r="8085" spans="1:13" x14ac:dyDescent="0.5">
      <c r="A8085" s="88"/>
      <c r="H8085" s="91"/>
      <c r="I8085" s="76"/>
      <c r="M8085" s="91"/>
    </row>
    <row r="8086" spans="1:13" x14ac:dyDescent="0.5">
      <c r="A8086" s="88"/>
      <c r="H8086" s="91"/>
      <c r="I8086" s="76"/>
      <c r="M8086" s="91"/>
    </row>
    <row r="8087" spans="1:13" x14ac:dyDescent="0.5">
      <c r="A8087" s="88"/>
      <c r="H8087" s="91"/>
      <c r="I8087" s="76"/>
      <c r="M8087" s="91"/>
    </row>
    <row r="8088" spans="1:13" x14ac:dyDescent="0.5">
      <c r="A8088" s="88"/>
      <c r="H8088" s="91"/>
      <c r="I8088" s="76"/>
    </row>
    <row r="8089" spans="1:13" x14ac:dyDescent="0.5">
      <c r="A8089" s="88"/>
      <c r="H8089" s="91"/>
      <c r="I8089" s="76"/>
      <c r="M8089" s="91"/>
    </row>
    <row r="8090" spans="1:13" x14ac:dyDescent="0.5">
      <c r="A8090" s="88"/>
      <c r="H8090" s="76"/>
      <c r="I8090" s="76"/>
      <c r="M8090" s="91"/>
    </row>
    <row r="8091" spans="1:13" x14ac:dyDescent="0.5">
      <c r="A8091" s="88"/>
      <c r="H8091" s="91"/>
      <c r="I8091" s="76"/>
      <c r="M8091" s="91"/>
    </row>
    <row r="8092" spans="1:13" x14ac:dyDescent="0.5">
      <c r="A8092" s="88"/>
      <c r="H8092" s="91"/>
      <c r="I8092" s="76"/>
      <c r="M8092" s="91"/>
    </row>
    <row r="8093" spans="1:13" x14ac:dyDescent="0.5">
      <c r="A8093" s="88"/>
      <c r="H8093" s="76"/>
      <c r="I8093" s="76"/>
      <c r="M8093" s="91"/>
    </row>
    <row r="8094" spans="1:13" x14ac:dyDescent="0.5">
      <c r="A8094" s="88"/>
      <c r="H8094" s="91"/>
      <c r="I8094" s="76"/>
      <c r="M8094" s="91"/>
    </row>
    <row r="8095" spans="1:13" x14ac:dyDescent="0.5">
      <c r="A8095" s="88"/>
      <c r="H8095" s="76"/>
      <c r="I8095" s="76"/>
      <c r="M8095" s="91"/>
    </row>
    <row r="8096" spans="1:13" x14ac:dyDescent="0.5">
      <c r="A8096" s="88"/>
      <c r="H8096" s="91"/>
      <c r="I8096" s="76"/>
      <c r="M8096" s="91"/>
    </row>
    <row r="8097" spans="1:13" x14ac:dyDescent="0.5">
      <c r="A8097" s="88"/>
      <c r="H8097" s="96"/>
      <c r="I8097" s="76"/>
      <c r="M8097" s="76"/>
    </row>
    <row r="8098" spans="1:13" x14ac:dyDescent="0.5">
      <c r="A8098" s="88"/>
      <c r="H8098" s="91"/>
      <c r="I8098" s="76"/>
      <c r="M8098" s="91"/>
    </row>
    <row r="8099" spans="1:13" x14ac:dyDescent="0.5">
      <c r="A8099" s="88"/>
      <c r="H8099" s="96"/>
      <c r="I8099" s="76"/>
      <c r="M8099" s="96"/>
    </row>
    <row r="8100" spans="1:13" x14ac:dyDescent="0.5">
      <c r="A8100" s="88"/>
      <c r="H8100" s="91"/>
      <c r="I8100" s="76"/>
      <c r="M8100" s="91"/>
    </row>
    <row r="8101" spans="1:13" x14ac:dyDescent="0.5">
      <c r="A8101" s="88"/>
      <c r="H8101" s="91"/>
      <c r="I8101" s="76"/>
    </row>
    <row r="8102" spans="1:13" x14ac:dyDescent="0.5">
      <c r="A8102" s="88"/>
      <c r="H8102" s="91"/>
      <c r="I8102" s="76"/>
      <c r="M8102" s="91"/>
    </row>
    <row r="8103" spans="1:13" x14ac:dyDescent="0.5">
      <c r="A8103" s="88"/>
      <c r="H8103" s="91"/>
      <c r="I8103" s="76"/>
      <c r="M8103" s="91"/>
    </row>
    <row r="8104" spans="1:13" x14ac:dyDescent="0.5">
      <c r="A8104" s="88"/>
      <c r="H8104" s="91"/>
      <c r="I8104" s="76"/>
      <c r="M8104" s="91"/>
    </row>
    <row r="8105" spans="1:13" x14ac:dyDescent="0.5">
      <c r="A8105" s="88"/>
      <c r="H8105" s="91"/>
      <c r="I8105" s="76"/>
      <c r="M8105" s="91"/>
    </row>
    <row r="8106" spans="1:13" x14ac:dyDescent="0.5">
      <c r="A8106" s="88"/>
      <c r="H8106" s="91"/>
      <c r="I8106" s="76"/>
    </row>
    <row r="8107" spans="1:13" x14ac:dyDescent="0.5">
      <c r="A8107" s="88"/>
      <c r="H8107" s="91"/>
      <c r="I8107" s="76"/>
      <c r="M8107" s="91"/>
    </row>
    <row r="8108" spans="1:13" x14ac:dyDescent="0.5">
      <c r="A8108" s="88"/>
      <c r="H8108" s="91"/>
      <c r="I8108" s="76"/>
      <c r="M8108" s="91"/>
    </row>
    <row r="8109" spans="1:13" x14ac:dyDescent="0.5">
      <c r="A8109" s="88"/>
      <c r="H8109" s="91"/>
      <c r="I8109" s="76"/>
      <c r="M8109" s="91"/>
    </row>
    <row r="8110" spans="1:13" x14ac:dyDescent="0.5">
      <c r="A8110" s="88"/>
      <c r="H8110" s="91"/>
      <c r="I8110" s="76"/>
    </row>
    <row r="8111" spans="1:13" x14ac:dyDescent="0.5">
      <c r="A8111" s="88"/>
      <c r="H8111" s="91"/>
      <c r="I8111" s="76"/>
      <c r="M8111" s="91"/>
    </row>
    <row r="8112" spans="1:13" x14ac:dyDescent="0.5">
      <c r="A8112" s="88"/>
      <c r="H8112" s="91"/>
      <c r="I8112" s="76"/>
      <c r="M8112" s="91"/>
    </row>
    <row r="8113" spans="1:13" x14ac:dyDescent="0.5">
      <c r="A8113" s="88"/>
      <c r="H8113" s="91"/>
      <c r="I8113" s="76"/>
      <c r="M8113" s="91"/>
    </row>
    <row r="8114" spans="1:13" x14ac:dyDescent="0.5">
      <c r="A8114" s="88"/>
      <c r="H8114" s="91"/>
      <c r="I8114" s="76"/>
      <c r="M8114" s="91"/>
    </row>
    <row r="8115" spans="1:13" x14ac:dyDescent="0.5">
      <c r="A8115" s="88"/>
      <c r="H8115" s="91"/>
      <c r="I8115" s="76"/>
      <c r="M8115" s="91"/>
    </row>
    <row r="8116" spans="1:13" x14ac:dyDescent="0.5">
      <c r="A8116" s="88"/>
      <c r="H8116" s="91"/>
      <c r="I8116" s="76"/>
      <c r="M8116" s="91"/>
    </row>
    <row r="8117" spans="1:13" x14ac:dyDescent="0.5">
      <c r="A8117" s="88"/>
      <c r="H8117" s="91"/>
      <c r="I8117" s="76"/>
      <c r="M8117" s="91"/>
    </row>
    <row r="8118" spans="1:13" x14ac:dyDescent="0.5">
      <c r="A8118" s="88"/>
      <c r="H8118" s="91"/>
      <c r="I8118" s="76"/>
      <c r="M8118" s="91"/>
    </row>
    <row r="8119" spans="1:13" x14ac:dyDescent="0.5">
      <c r="A8119" s="88"/>
      <c r="H8119" s="91"/>
      <c r="I8119" s="76"/>
      <c r="M8119" s="91"/>
    </row>
    <row r="8120" spans="1:13" x14ac:dyDescent="0.5">
      <c r="A8120" s="88"/>
      <c r="H8120" s="91"/>
      <c r="I8120" s="76"/>
      <c r="M8120" s="91"/>
    </row>
    <row r="8121" spans="1:13" x14ac:dyDescent="0.5">
      <c r="A8121" s="88"/>
      <c r="H8121" s="91"/>
      <c r="I8121" s="76"/>
      <c r="M8121" s="91"/>
    </row>
    <row r="8122" spans="1:13" x14ac:dyDescent="0.5">
      <c r="A8122" s="88"/>
      <c r="H8122" s="91"/>
      <c r="I8122" s="76"/>
      <c r="M8122" s="91"/>
    </row>
    <row r="8123" spans="1:13" x14ac:dyDescent="0.5">
      <c r="A8123" s="88"/>
      <c r="H8123" s="91"/>
      <c r="I8123" s="76"/>
      <c r="M8123" s="91"/>
    </row>
    <row r="8124" spans="1:13" x14ac:dyDescent="0.5">
      <c r="A8124" s="88"/>
      <c r="H8124" s="91"/>
      <c r="I8124" s="76"/>
      <c r="M8124" s="91"/>
    </row>
    <row r="8125" spans="1:13" x14ac:dyDescent="0.5">
      <c r="A8125" s="88"/>
      <c r="H8125" s="91"/>
      <c r="I8125" s="76"/>
      <c r="M8125" s="91"/>
    </row>
    <row r="8126" spans="1:13" x14ac:dyDescent="0.5">
      <c r="A8126" s="88"/>
      <c r="H8126" s="91"/>
      <c r="I8126" s="76"/>
      <c r="M8126" s="91"/>
    </row>
    <row r="8127" spans="1:13" x14ac:dyDescent="0.5">
      <c r="A8127" s="88"/>
      <c r="H8127" s="91"/>
      <c r="I8127" s="76"/>
      <c r="M8127" s="91"/>
    </row>
    <row r="8128" spans="1:13" x14ac:dyDescent="0.5">
      <c r="A8128" s="88"/>
      <c r="H8128" s="91"/>
      <c r="I8128" s="76"/>
      <c r="M8128" s="91"/>
    </row>
    <row r="8129" spans="1:13" x14ac:dyDescent="0.5">
      <c r="A8129" s="88"/>
      <c r="H8129" s="91"/>
      <c r="I8129" s="76"/>
      <c r="M8129" s="91"/>
    </row>
    <row r="8130" spans="1:13" x14ac:dyDescent="0.5">
      <c r="A8130" s="88"/>
      <c r="H8130" s="76"/>
      <c r="I8130" s="76"/>
      <c r="M8130" s="91"/>
    </row>
    <row r="8131" spans="1:13" x14ac:dyDescent="0.5">
      <c r="A8131" s="88"/>
      <c r="H8131" s="91"/>
      <c r="I8131" s="76"/>
      <c r="M8131" s="91"/>
    </row>
    <row r="8132" spans="1:13" x14ac:dyDescent="0.5">
      <c r="A8132" s="88"/>
      <c r="H8132" s="91"/>
      <c r="I8132" s="76"/>
      <c r="M8132" s="91"/>
    </row>
    <row r="8133" spans="1:13" x14ac:dyDescent="0.5">
      <c r="A8133" s="88"/>
      <c r="H8133" s="91"/>
      <c r="I8133" s="76"/>
      <c r="M8133" s="91"/>
    </row>
    <row r="8134" spans="1:13" x14ac:dyDescent="0.5">
      <c r="A8134" s="88"/>
      <c r="H8134" s="91"/>
      <c r="I8134" s="76"/>
      <c r="M8134" s="91"/>
    </row>
    <row r="8135" spans="1:13" x14ac:dyDescent="0.5">
      <c r="A8135" s="88"/>
      <c r="H8135" s="91"/>
      <c r="I8135" s="76"/>
      <c r="M8135" s="91"/>
    </row>
    <row r="8136" spans="1:13" x14ac:dyDescent="0.5">
      <c r="A8136" s="88"/>
      <c r="H8136" s="91"/>
      <c r="I8136" s="76"/>
      <c r="M8136" s="91"/>
    </row>
    <row r="8137" spans="1:13" x14ac:dyDescent="0.5">
      <c r="A8137" s="88"/>
      <c r="H8137" s="91"/>
      <c r="I8137" s="76"/>
      <c r="M8137" s="91"/>
    </row>
    <row r="8138" spans="1:13" x14ac:dyDescent="0.5">
      <c r="A8138" s="88"/>
      <c r="H8138" s="91"/>
      <c r="I8138" s="76"/>
      <c r="M8138" s="91"/>
    </row>
    <row r="8139" spans="1:13" x14ac:dyDescent="0.5">
      <c r="A8139" s="88"/>
      <c r="H8139" s="76"/>
      <c r="I8139" s="76"/>
      <c r="M8139" s="76"/>
    </row>
    <row r="8140" spans="1:13" x14ac:dyDescent="0.5">
      <c r="A8140" s="88"/>
      <c r="H8140" s="91"/>
      <c r="I8140" s="76"/>
      <c r="M8140" s="91"/>
    </row>
    <row r="8141" spans="1:13" x14ac:dyDescent="0.5">
      <c r="A8141" s="88"/>
      <c r="H8141" s="91"/>
      <c r="I8141" s="76"/>
      <c r="M8141" s="96"/>
    </row>
    <row r="8142" spans="1:13" x14ac:dyDescent="0.5">
      <c r="A8142" s="88"/>
      <c r="H8142" s="91"/>
      <c r="I8142" s="76"/>
      <c r="M8142" s="91"/>
    </row>
    <row r="8143" spans="1:13" x14ac:dyDescent="0.5">
      <c r="A8143" s="88"/>
      <c r="H8143" s="91"/>
      <c r="I8143" s="76"/>
      <c r="M8143" s="91"/>
    </row>
    <row r="8144" spans="1:13" x14ac:dyDescent="0.5">
      <c r="A8144" s="88"/>
      <c r="H8144" s="91"/>
      <c r="I8144" s="76"/>
      <c r="M8144" s="91"/>
    </row>
    <row r="8145" spans="1:13" x14ac:dyDescent="0.5">
      <c r="A8145" s="88"/>
      <c r="H8145" s="91"/>
      <c r="I8145" s="76"/>
      <c r="M8145" s="91"/>
    </row>
    <row r="8146" spans="1:13" x14ac:dyDescent="0.5">
      <c r="A8146" s="88"/>
      <c r="H8146" s="91"/>
      <c r="I8146" s="76"/>
      <c r="M8146" s="91"/>
    </row>
    <row r="8147" spans="1:13" x14ac:dyDescent="0.5">
      <c r="A8147" s="88"/>
      <c r="H8147" s="91"/>
      <c r="I8147" s="76"/>
      <c r="M8147" s="91"/>
    </row>
    <row r="8148" spans="1:13" x14ac:dyDescent="0.5">
      <c r="A8148" s="88"/>
      <c r="H8148" s="91"/>
      <c r="I8148" s="76"/>
      <c r="M8148" s="91"/>
    </row>
    <row r="8149" spans="1:13" x14ac:dyDescent="0.5">
      <c r="A8149" s="88"/>
      <c r="H8149" s="76"/>
      <c r="I8149" s="76"/>
      <c r="M8149" s="76"/>
    </row>
    <row r="8150" spans="1:13" x14ac:dyDescent="0.5">
      <c r="A8150" s="88"/>
      <c r="H8150" s="76"/>
      <c r="I8150" s="76"/>
      <c r="M8150" s="91"/>
    </row>
    <row r="8151" spans="1:13" x14ac:dyDescent="0.5">
      <c r="A8151" s="88"/>
      <c r="H8151" s="91"/>
      <c r="I8151" s="76"/>
      <c r="M8151" s="91"/>
    </row>
    <row r="8152" spans="1:13" x14ac:dyDescent="0.5">
      <c r="A8152" s="88"/>
      <c r="H8152" s="91"/>
      <c r="I8152" s="76"/>
      <c r="M8152" s="91"/>
    </row>
    <row r="8153" spans="1:13" x14ac:dyDescent="0.5">
      <c r="A8153" s="88"/>
      <c r="H8153" s="91"/>
      <c r="I8153" s="76"/>
      <c r="M8153" s="91"/>
    </row>
    <row r="8154" spans="1:13" x14ac:dyDescent="0.5">
      <c r="A8154" s="88"/>
      <c r="H8154" s="91"/>
      <c r="I8154" s="76"/>
      <c r="M8154" s="91"/>
    </row>
    <row r="8155" spans="1:13" x14ac:dyDescent="0.5">
      <c r="A8155" s="88"/>
      <c r="H8155" s="96"/>
      <c r="I8155" s="76"/>
      <c r="M8155" s="76"/>
    </row>
    <row r="8156" spans="1:13" x14ac:dyDescent="0.5">
      <c r="A8156" s="88"/>
      <c r="H8156" s="91"/>
      <c r="I8156" s="76"/>
      <c r="M8156" s="91"/>
    </row>
    <row r="8157" spans="1:13" x14ac:dyDescent="0.5">
      <c r="A8157" s="88"/>
      <c r="H8157" s="91"/>
      <c r="I8157" s="76"/>
      <c r="M8157" s="91"/>
    </row>
    <row r="8158" spans="1:13" x14ac:dyDescent="0.5">
      <c r="A8158" s="88"/>
      <c r="H8158" s="91"/>
      <c r="I8158" s="76"/>
      <c r="M8158" s="91"/>
    </row>
    <row r="8159" spans="1:13" x14ac:dyDescent="0.5">
      <c r="A8159" s="88"/>
      <c r="H8159" s="91"/>
      <c r="I8159" s="76"/>
    </row>
    <row r="8160" spans="1:13" x14ac:dyDescent="0.5">
      <c r="A8160" s="88"/>
      <c r="H8160" s="91"/>
      <c r="I8160" s="76"/>
      <c r="M8160" s="91"/>
    </row>
    <row r="8161" spans="1:13" x14ac:dyDescent="0.5">
      <c r="A8161" s="88"/>
      <c r="H8161" s="91"/>
      <c r="I8161" s="76"/>
      <c r="M8161" s="91"/>
    </row>
    <row r="8162" spans="1:13" x14ac:dyDescent="0.5">
      <c r="A8162" s="88"/>
      <c r="H8162" s="91"/>
      <c r="I8162" s="76"/>
      <c r="M8162" s="91"/>
    </row>
    <row r="8163" spans="1:13" x14ac:dyDescent="0.5">
      <c r="A8163" s="88"/>
      <c r="H8163" s="91"/>
      <c r="I8163" s="76"/>
      <c r="M8163" s="91"/>
    </row>
    <row r="8164" spans="1:13" x14ac:dyDescent="0.5">
      <c r="A8164" s="88"/>
      <c r="H8164" s="76"/>
      <c r="I8164" s="76"/>
      <c r="M8164" s="91"/>
    </row>
    <row r="8165" spans="1:13" x14ac:dyDescent="0.5">
      <c r="A8165" s="88"/>
      <c r="H8165" s="91"/>
      <c r="I8165" s="76"/>
      <c r="M8165" s="91"/>
    </row>
    <row r="8166" spans="1:13" x14ac:dyDescent="0.5">
      <c r="A8166" s="88"/>
      <c r="H8166" s="91"/>
      <c r="I8166" s="76"/>
      <c r="M8166" s="76"/>
    </row>
    <row r="8167" spans="1:13" x14ac:dyDescent="0.5">
      <c r="A8167" s="88"/>
      <c r="H8167" s="91"/>
      <c r="I8167" s="76"/>
      <c r="M8167" s="91"/>
    </row>
    <row r="8168" spans="1:13" x14ac:dyDescent="0.5">
      <c r="A8168" s="88"/>
      <c r="H8168" s="91"/>
      <c r="I8168" s="76"/>
      <c r="M8168" s="91"/>
    </row>
    <row r="8169" spans="1:13" x14ac:dyDescent="0.5">
      <c r="A8169" s="88"/>
      <c r="H8169" s="76"/>
      <c r="I8169" s="76"/>
      <c r="M8169" s="91"/>
    </row>
    <row r="8170" spans="1:13" x14ac:dyDescent="0.5">
      <c r="A8170" s="88"/>
      <c r="H8170" s="76"/>
      <c r="I8170" s="76"/>
      <c r="M8170" s="91"/>
    </row>
    <row r="8171" spans="1:13" x14ac:dyDescent="0.5">
      <c r="A8171" s="88"/>
      <c r="H8171" s="91"/>
      <c r="I8171" s="76"/>
      <c r="M8171" s="91"/>
    </row>
    <row r="8172" spans="1:13" x14ac:dyDescent="0.5">
      <c r="A8172" s="88"/>
      <c r="H8172" s="91"/>
      <c r="I8172" s="76"/>
      <c r="M8172" s="91"/>
    </row>
    <row r="8173" spans="1:13" x14ac:dyDescent="0.5">
      <c r="A8173" s="88"/>
      <c r="H8173" s="91"/>
      <c r="I8173" s="76"/>
      <c r="M8173" s="91"/>
    </row>
    <row r="8174" spans="1:13" x14ac:dyDescent="0.5">
      <c r="A8174" s="88"/>
      <c r="H8174" s="91"/>
      <c r="I8174" s="76"/>
      <c r="M8174" s="91"/>
    </row>
    <row r="8175" spans="1:13" x14ac:dyDescent="0.5">
      <c r="A8175" s="88"/>
      <c r="H8175" s="91"/>
      <c r="I8175" s="76"/>
      <c r="M8175" s="91"/>
    </row>
    <row r="8176" spans="1:13" x14ac:dyDescent="0.5">
      <c r="A8176" s="88"/>
      <c r="H8176" s="91"/>
      <c r="I8176" s="76"/>
      <c r="M8176" s="91"/>
    </row>
    <row r="8177" spans="1:13" x14ac:dyDescent="0.5">
      <c r="A8177" s="88"/>
      <c r="H8177" s="91"/>
      <c r="I8177" s="76"/>
      <c r="M8177" s="91"/>
    </row>
    <row r="8178" spans="1:13" x14ac:dyDescent="0.5">
      <c r="A8178" s="88"/>
      <c r="H8178" s="91"/>
      <c r="I8178" s="76"/>
      <c r="M8178" s="91"/>
    </row>
    <row r="8179" spans="1:13" x14ac:dyDescent="0.5">
      <c r="A8179" s="88"/>
      <c r="H8179" s="91"/>
      <c r="I8179" s="76"/>
      <c r="M8179" s="91"/>
    </row>
    <row r="8180" spans="1:13" x14ac:dyDescent="0.5">
      <c r="A8180" s="88"/>
      <c r="H8180" s="91"/>
      <c r="I8180" s="76"/>
      <c r="M8180" s="91"/>
    </row>
    <row r="8181" spans="1:13" x14ac:dyDescent="0.5">
      <c r="A8181" s="88"/>
      <c r="H8181" s="91"/>
      <c r="I8181" s="76"/>
      <c r="M8181" s="91"/>
    </row>
    <row r="8182" spans="1:13" x14ac:dyDescent="0.5">
      <c r="A8182" s="88"/>
      <c r="H8182" s="91"/>
      <c r="I8182" s="76"/>
      <c r="M8182" s="91"/>
    </row>
    <row r="8183" spans="1:13" x14ac:dyDescent="0.5">
      <c r="A8183" s="88"/>
      <c r="H8183" s="91"/>
      <c r="I8183" s="76"/>
      <c r="M8183" s="91"/>
    </row>
    <row r="8184" spans="1:13" x14ac:dyDescent="0.5">
      <c r="A8184" s="88"/>
      <c r="H8184" s="91"/>
      <c r="I8184" s="76"/>
      <c r="M8184" s="91"/>
    </row>
    <row r="8185" spans="1:13" x14ac:dyDescent="0.5">
      <c r="A8185" s="88"/>
      <c r="H8185" s="91"/>
      <c r="I8185" s="76"/>
      <c r="M8185" s="91"/>
    </row>
    <row r="8186" spans="1:13" x14ac:dyDescent="0.5">
      <c r="A8186" s="88"/>
      <c r="H8186" s="91"/>
      <c r="I8186" s="76"/>
      <c r="M8186" s="91"/>
    </row>
    <row r="8187" spans="1:13" x14ac:dyDescent="0.5">
      <c r="A8187" s="88"/>
      <c r="H8187" s="91"/>
      <c r="I8187" s="76"/>
      <c r="M8187" s="91"/>
    </row>
    <row r="8188" spans="1:13" x14ac:dyDescent="0.5">
      <c r="A8188" s="88"/>
      <c r="H8188" s="91"/>
      <c r="I8188" s="76"/>
      <c r="M8188" s="91"/>
    </row>
    <row r="8189" spans="1:13" x14ac:dyDescent="0.5">
      <c r="A8189" s="88"/>
      <c r="H8189" s="91"/>
      <c r="I8189" s="76"/>
      <c r="M8189" s="91"/>
    </row>
    <row r="8190" spans="1:13" x14ac:dyDescent="0.5">
      <c r="A8190" s="88"/>
      <c r="H8190" s="91"/>
      <c r="I8190" s="76"/>
      <c r="M8190" s="91"/>
    </row>
    <row r="8191" spans="1:13" x14ac:dyDescent="0.5">
      <c r="A8191" s="88"/>
      <c r="H8191" s="91"/>
      <c r="I8191" s="76"/>
      <c r="M8191" s="91"/>
    </row>
    <row r="8192" spans="1:13" x14ac:dyDescent="0.5">
      <c r="A8192" s="88"/>
      <c r="H8192" s="91"/>
      <c r="I8192" s="76"/>
    </row>
    <row r="8193" spans="1:13" x14ac:dyDescent="0.5">
      <c r="A8193" s="88"/>
      <c r="H8193" s="91"/>
      <c r="I8193" s="76"/>
      <c r="M8193" s="91"/>
    </row>
    <row r="8194" spans="1:13" x14ac:dyDescent="0.5">
      <c r="A8194" s="88"/>
      <c r="H8194" s="91"/>
      <c r="I8194" s="76"/>
      <c r="M8194" s="91"/>
    </row>
    <row r="8195" spans="1:13" x14ac:dyDescent="0.5">
      <c r="A8195" s="88"/>
      <c r="H8195" s="91"/>
      <c r="I8195" s="76"/>
      <c r="M8195" s="91"/>
    </row>
    <row r="8196" spans="1:13" x14ac:dyDescent="0.5">
      <c r="A8196" s="88"/>
      <c r="H8196" s="91"/>
      <c r="I8196" s="76"/>
      <c r="M8196" s="91"/>
    </row>
    <row r="8197" spans="1:13" x14ac:dyDescent="0.5">
      <c r="A8197" s="88"/>
      <c r="H8197" s="91"/>
      <c r="I8197" s="76"/>
    </row>
    <row r="8198" spans="1:13" x14ac:dyDescent="0.5">
      <c r="A8198" s="88"/>
      <c r="H8198" s="91"/>
      <c r="I8198" s="76"/>
      <c r="M8198" s="91"/>
    </row>
    <row r="8199" spans="1:13" x14ac:dyDescent="0.5">
      <c r="A8199" s="88"/>
      <c r="H8199" s="91"/>
      <c r="I8199" s="76"/>
      <c r="M8199" s="91"/>
    </row>
    <row r="8200" spans="1:13" x14ac:dyDescent="0.5">
      <c r="A8200" s="88"/>
      <c r="H8200" s="91"/>
      <c r="I8200" s="76"/>
      <c r="M8200" s="91"/>
    </row>
    <row r="8201" spans="1:13" x14ac:dyDescent="0.5">
      <c r="A8201" s="88"/>
      <c r="H8201" s="91"/>
      <c r="I8201" s="76"/>
      <c r="M8201" s="91"/>
    </row>
    <row r="8202" spans="1:13" x14ac:dyDescent="0.5">
      <c r="A8202" s="88"/>
      <c r="H8202" s="91"/>
      <c r="I8202" s="76"/>
      <c r="M8202" s="91"/>
    </row>
    <row r="8203" spans="1:13" x14ac:dyDescent="0.5">
      <c r="A8203" s="88"/>
      <c r="H8203" s="76"/>
      <c r="I8203" s="76"/>
      <c r="M8203" s="76"/>
    </row>
    <row r="8204" spans="1:13" x14ac:dyDescent="0.5">
      <c r="A8204" s="88"/>
      <c r="H8204" s="91"/>
      <c r="I8204" s="76"/>
      <c r="M8204" s="91"/>
    </row>
    <row r="8205" spans="1:13" x14ac:dyDescent="0.5">
      <c r="A8205" s="88"/>
      <c r="H8205" s="91"/>
      <c r="I8205" s="76"/>
      <c r="M8205" s="91"/>
    </row>
    <row r="8206" spans="1:13" x14ac:dyDescent="0.5">
      <c r="A8206" s="88"/>
      <c r="H8206" s="91"/>
      <c r="I8206" s="76"/>
      <c r="M8206" s="91"/>
    </row>
    <row r="8207" spans="1:13" x14ac:dyDescent="0.5">
      <c r="A8207" s="88"/>
      <c r="H8207" s="91"/>
      <c r="I8207" s="76"/>
    </row>
    <row r="8208" spans="1:13" x14ac:dyDescent="0.5">
      <c r="A8208" s="88"/>
      <c r="H8208" s="91"/>
      <c r="I8208" s="76"/>
    </row>
    <row r="8209" spans="1:13" x14ac:dyDescent="0.5">
      <c r="A8209" s="88"/>
      <c r="H8209" s="91"/>
      <c r="I8209" s="76"/>
      <c r="M8209" s="91"/>
    </row>
    <row r="8210" spans="1:13" x14ac:dyDescent="0.5">
      <c r="A8210" s="88"/>
      <c r="H8210" s="91"/>
      <c r="I8210" s="76"/>
      <c r="M8210" s="91"/>
    </row>
    <row r="8211" spans="1:13" x14ac:dyDescent="0.5">
      <c r="A8211" s="88"/>
      <c r="H8211" s="91"/>
      <c r="I8211" s="76"/>
      <c r="M8211" s="91"/>
    </row>
    <row r="8212" spans="1:13" x14ac:dyDescent="0.5">
      <c r="A8212" s="88"/>
      <c r="H8212" s="91"/>
      <c r="I8212" s="76"/>
      <c r="M8212" s="91"/>
    </row>
    <row r="8213" spans="1:13" x14ac:dyDescent="0.5">
      <c r="A8213" s="88"/>
      <c r="H8213" s="91"/>
      <c r="I8213" s="76"/>
      <c r="M8213" s="91"/>
    </row>
    <row r="8214" spans="1:13" x14ac:dyDescent="0.5">
      <c r="A8214" s="88"/>
      <c r="H8214" s="91"/>
      <c r="I8214" s="76"/>
    </row>
    <row r="8215" spans="1:13" x14ac:dyDescent="0.5">
      <c r="A8215" s="88"/>
      <c r="H8215" s="91"/>
      <c r="I8215" s="76"/>
      <c r="M8215" s="91"/>
    </row>
    <row r="8216" spans="1:13" x14ac:dyDescent="0.5">
      <c r="A8216" s="88"/>
      <c r="H8216" s="91"/>
      <c r="I8216" s="76"/>
      <c r="M8216" s="91"/>
    </row>
    <row r="8217" spans="1:13" x14ac:dyDescent="0.5">
      <c r="A8217" s="88"/>
      <c r="H8217" s="91"/>
      <c r="I8217" s="76"/>
      <c r="M8217" s="91"/>
    </row>
    <row r="8218" spans="1:13" x14ac:dyDescent="0.5">
      <c r="A8218" s="88"/>
      <c r="H8218" s="91"/>
      <c r="I8218" s="76"/>
      <c r="M8218" s="91"/>
    </row>
    <row r="8219" spans="1:13" x14ac:dyDescent="0.5">
      <c r="A8219" s="88"/>
      <c r="H8219" s="91"/>
      <c r="I8219" s="76"/>
      <c r="M8219" s="91"/>
    </row>
    <row r="8220" spans="1:13" x14ac:dyDescent="0.5">
      <c r="A8220" s="88"/>
      <c r="H8220" s="76"/>
      <c r="I8220" s="76"/>
      <c r="M8220" s="91"/>
    </row>
    <row r="8221" spans="1:13" x14ac:dyDescent="0.5">
      <c r="A8221" s="88"/>
      <c r="H8221" s="91"/>
      <c r="I8221" s="76"/>
      <c r="M8221" s="91"/>
    </row>
    <row r="8222" spans="1:13" x14ac:dyDescent="0.5">
      <c r="A8222" s="88"/>
      <c r="H8222" s="91"/>
      <c r="I8222" s="76"/>
      <c r="M8222" s="91"/>
    </row>
    <row r="8223" spans="1:13" x14ac:dyDescent="0.5">
      <c r="A8223" s="88"/>
      <c r="H8223" s="91"/>
      <c r="I8223" s="76"/>
    </row>
    <row r="8224" spans="1:13" x14ac:dyDescent="0.5">
      <c r="A8224" s="88"/>
      <c r="H8224" s="76"/>
      <c r="I8224" s="76"/>
      <c r="M8224" s="91"/>
    </row>
    <row r="8225" spans="1:13" x14ac:dyDescent="0.5">
      <c r="A8225" s="88"/>
      <c r="H8225" s="91"/>
      <c r="I8225" s="76"/>
      <c r="M8225" s="91"/>
    </row>
    <row r="8226" spans="1:13" x14ac:dyDescent="0.5">
      <c r="A8226" s="88"/>
      <c r="H8226" s="76"/>
      <c r="I8226" s="76"/>
      <c r="M8226" s="76"/>
    </row>
    <row r="8227" spans="1:13" x14ac:dyDescent="0.5">
      <c r="A8227" s="88"/>
      <c r="H8227" s="91"/>
      <c r="I8227" s="76"/>
      <c r="M8227" s="91"/>
    </row>
    <row r="8228" spans="1:13" x14ac:dyDescent="0.5">
      <c r="A8228" s="88"/>
      <c r="H8228" s="91"/>
      <c r="I8228" s="76"/>
      <c r="M8228" s="91"/>
    </row>
    <row r="8229" spans="1:13" x14ac:dyDescent="0.5">
      <c r="A8229" s="88"/>
      <c r="H8229" s="91"/>
      <c r="I8229" s="76"/>
      <c r="M8229" s="91"/>
    </row>
    <row r="8230" spans="1:13" x14ac:dyDescent="0.5">
      <c r="A8230" s="88"/>
      <c r="H8230" s="91"/>
      <c r="I8230" s="76"/>
      <c r="M8230" s="91"/>
    </row>
    <row r="8231" spans="1:13" x14ac:dyDescent="0.5">
      <c r="A8231" s="88"/>
      <c r="H8231" s="91"/>
      <c r="I8231" s="76"/>
      <c r="M8231" s="91"/>
    </row>
    <row r="8232" spans="1:13" x14ac:dyDescent="0.5">
      <c r="A8232" s="88"/>
      <c r="H8232" s="76"/>
      <c r="I8232" s="76"/>
      <c r="M8232" s="91"/>
    </row>
    <row r="8233" spans="1:13" x14ac:dyDescent="0.5">
      <c r="A8233" s="88"/>
      <c r="H8233" s="91"/>
      <c r="I8233" s="76"/>
      <c r="M8233" s="91"/>
    </row>
    <row r="8234" spans="1:13" x14ac:dyDescent="0.5">
      <c r="A8234" s="88"/>
      <c r="H8234" s="91"/>
      <c r="I8234" s="76"/>
      <c r="M8234" s="91"/>
    </row>
    <row r="8235" spans="1:13" x14ac:dyDescent="0.5">
      <c r="A8235" s="88"/>
      <c r="H8235" s="76"/>
      <c r="I8235" s="76"/>
      <c r="M8235" s="91"/>
    </row>
    <row r="8236" spans="1:13" x14ac:dyDescent="0.5">
      <c r="A8236" s="88"/>
      <c r="H8236" s="91"/>
      <c r="I8236" s="76"/>
      <c r="M8236" s="91"/>
    </row>
    <row r="8237" spans="1:13" x14ac:dyDescent="0.5">
      <c r="A8237" s="88"/>
      <c r="H8237" s="91"/>
      <c r="I8237" s="76"/>
    </row>
    <row r="8238" spans="1:13" x14ac:dyDescent="0.5">
      <c r="A8238" s="88"/>
      <c r="H8238" s="91"/>
      <c r="I8238" s="76"/>
      <c r="M8238" s="91"/>
    </row>
    <row r="8239" spans="1:13" x14ac:dyDescent="0.5">
      <c r="A8239" s="88"/>
      <c r="H8239" s="91"/>
      <c r="I8239" s="76"/>
      <c r="M8239" s="91"/>
    </row>
    <row r="8240" spans="1:13" x14ac:dyDescent="0.5">
      <c r="A8240" s="88"/>
      <c r="H8240" s="91"/>
      <c r="I8240" s="76"/>
      <c r="M8240" s="91"/>
    </row>
    <row r="8241" spans="1:13" x14ac:dyDescent="0.5">
      <c r="A8241" s="88"/>
      <c r="H8241" s="91"/>
      <c r="I8241" s="76"/>
      <c r="M8241" s="91"/>
    </row>
    <row r="8242" spans="1:13" x14ac:dyDescent="0.5">
      <c r="A8242" s="88"/>
      <c r="H8242" s="91"/>
      <c r="I8242" s="76"/>
      <c r="M8242" s="91"/>
    </row>
    <row r="8243" spans="1:13" x14ac:dyDescent="0.5">
      <c r="A8243" s="88"/>
      <c r="H8243" s="91"/>
      <c r="I8243" s="76"/>
      <c r="M8243" s="91"/>
    </row>
    <row r="8244" spans="1:13" x14ac:dyDescent="0.5">
      <c r="A8244" s="88"/>
      <c r="H8244" s="91"/>
      <c r="I8244" s="76"/>
      <c r="M8244" s="91"/>
    </row>
    <row r="8245" spans="1:13" x14ac:dyDescent="0.5">
      <c r="A8245" s="88"/>
      <c r="H8245" s="91"/>
      <c r="I8245" s="76"/>
      <c r="M8245" s="91"/>
    </row>
    <row r="8246" spans="1:13" x14ac:dyDescent="0.5">
      <c r="A8246" s="88"/>
      <c r="H8246" s="91"/>
      <c r="I8246" s="76"/>
      <c r="M8246" s="91"/>
    </row>
    <row r="8247" spans="1:13" x14ac:dyDescent="0.5">
      <c r="A8247" s="88"/>
      <c r="H8247" s="91"/>
      <c r="I8247" s="76"/>
      <c r="M8247" s="91"/>
    </row>
    <row r="8248" spans="1:13" x14ac:dyDescent="0.5">
      <c r="A8248" s="88"/>
      <c r="H8248" s="91"/>
      <c r="I8248" s="76"/>
      <c r="M8248" s="91"/>
    </row>
    <row r="8249" spans="1:13" x14ac:dyDescent="0.5">
      <c r="A8249" s="88"/>
      <c r="H8249" s="91"/>
      <c r="I8249" s="76"/>
      <c r="M8249" s="91"/>
    </row>
    <row r="8250" spans="1:13" x14ac:dyDescent="0.5">
      <c r="A8250" s="88"/>
      <c r="H8250" s="91"/>
      <c r="I8250" s="76"/>
      <c r="M8250" s="91"/>
    </row>
    <row r="8251" spans="1:13" x14ac:dyDescent="0.5">
      <c r="A8251" s="88"/>
      <c r="H8251" s="91"/>
      <c r="I8251" s="76"/>
      <c r="M8251" s="91"/>
    </row>
    <row r="8252" spans="1:13" x14ac:dyDescent="0.5">
      <c r="A8252" s="88"/>
      <c r="H8252" s="91"/>
      <c r="I8252" s="76"/>
      <c r="M8252" s="91"/>
    </row>
    <row r="8253" spans="1:13" x14ac:dyDescent="0.5">
      <c r="A8253" s="88"/>
      <c r="H8253" s="91"/>
      <c r="I8253" s="76"/>
      <c r="M8253" s="91"/>
    </row>
    <row r="8254" spans="1:13" x14ac:dyDescent="0.5">
      <c r="A8254" s="88"/>
      <c r="H8254" s="91"/>
      <c r="I8254" s="76"/>
      <c r="M8254" s="91"/>
    </row>
    <row r="8255" spans="1:13" x14ac:dyDescent="0.5">
      <c r="A8255" s="88"/>
      <c r="H8255" s="91"/>
      <c r="I8255" s="76"/>
      <c r="M8255" s="91"/>
    </row>
    <row r="8256" spans="1:13" x14ac:dyDescent="0.5">
      <c r="A8256" s="88"/>
      <c r="H8256" s="91"/>
      <c r="I8256" s="76"/>
      <c r="M8256" s="91"/>
    </row>
    <row r="8257" spans="1:13" x14ac:dyDescent="0.5">
      <c r="A8257" s="88"/>
      <c r="H8257" s="76"/>
      <c r="I8257" s="76"/>
      <c r="M8257" s="91"/>
    </row>
    <row r="8258" spans="1:13" x14ac:dyDescent="0.5">
      <c r="A8258" s="88"/>
      <c r="H8258" s="91"/>
      <c r="I8258" s="76"/>
      <c r="M8258" s="91"/>
    </row>
    <row r="8259" spans="1:13" x14ac:dyDescent="0.5">
      <c r="A8259" s="88"/>
      <c r="H8259" s="91"/>
      <c r="I8259" s="76"/>
      <c r="M8259" s="91"/>
    </row>
    <row r="8260" spans="1:13" x14ac:dyDescent="0.5">
      <c r="A8260" s="88"/>
      <c r="H8260" s="91"/>
      <c r="I8260" s="76"/>
      <c r="M8260" s="91"/>
    </row>
    <row r="8261" spans="1:13" x14ac:dyDescent="0.5">
      <c r="A8261" s="88"/>
      <c r="H8261" s="91"/>
      <c r="I8261" s="76"/>
      <c r="M8261" s="91"/>
    </row>
    <row r="8262" spans="1:13" x14ac:dyDescent="0.5">
      <c r="A8262" s="88"/>
      <c r="H8262" s="91"/>
      <c r="I8262" s="76"/>
      <c r="M8262" s="91"/>
    </row>
    <row r="8263" spans="1:13" x14ac:dyDescent="0.5">
      <c r="A8263" s="88"/>
      <c r="H8263" s="76"/>
      <c r="I8263" s="76"/>
      <c r="M8263" s="91"/>
    </row>
    <row r="8264" spans="1:13" x14ac:dyDescent="0.5">
      <c r="A8264" s="88"/>
      <c r="H8264" s="91"/>
      <c r="I8264" s="76"/>
      <c r="M8264" s="91"/>
    </row>
    <row r="8265" spans="1:13" x14ac:dyDescent="0.5">
      <c r="A8265" s="88"/>
      <c r="H8265" s="91"/>
      <c r="I8265" s="76"/>
      <c r="M8265" s="91"/>
    </row>
    <row r="8266" spans="1:13" x14ac:dyDescent="0.5">
      <c r="A8266" s="88"/>
      <c r="H8266" s="91"/>
      <c r="I8266" s="76"/>
      <c r="M8266" s="91"/>
    </row>
    <row r="8267" spans="1:13" x14ac:dyDescent="0.5">
      <c r="A8267" s="88"/>
      <c r="H8267" s="91"/>
      <c r="I8267" s="76"/>
      <c r="M8267" s="91"/>
    </row>
    <row r="8268" spans="1:13" x14ac:dyDescent="0.5">
      <c r="A8268" s="88"/>
      <c r="H8268" s="91"/>
      <c r="I8268" s="76"/>
      <c r="M8268" s="91"/>
    </row>
    <row r="8269" spans="1:13" x14ac:dyDescent="0.5">
      <c r="A8269" s="88"/>
      <c r="H8269" s="91"/>
      <c r="I8269" s="76"/>
      <c r="M8269" s="91"/>
    </row>
    <row r="8270" spans="1:13" x14ac:dyDescent="0.5">
      <c r="A8270" s="88"/>
      <c r="H8270" s="91"/>
      <c r="I8270" s="76"/>
      <c r="M8270" s="91"/>
    </row>
    <row r="8271" spans="1:13" x14ac:dyDescent="0.5">
      <c r="A8271" s="88"/>
      <c r="H8271" s="91"/>
      <c r="I8271" s="76"/>
      <c r="M8271" s="91"/>
    </row>
    <row r="8272" spans="1:13" x14ac:dyDescent="0.5">
      <c r="A8272" s="88"/>
      <c r="H8272" s="91"/>
      <c r="I8272" s="76"/>
      <c r="M8272" s="91"/>
    </row>
    <row r="8273" spans="1:13" x14ac:dyDescent="0.5">
      <c r="A8273" s="88"/>
      <c r="H8273" s="91"/>
      <c r="I8273" s="76"/>
      <c r="M8273" s="91"/>
    </row>
    <row r="8274" spans="1:13" x14ac:dyDescent="0.5">
      <c r="A8274" s="88"/>
      <c r="H8274" s="91"/>
      <c r="I8274" s="76"/>
      <c r="M8274" s="91"/>
    </row>
    <row r="8275" spans="1:13" x14ac:dyDescent="0.5">
      <c r="A8275" s="88"/>
      <c r="H8275" s="91"/>
      <c r="I8275" s="76"/>
    </row>
    <row r="8276" spans="1:13" x14ac:dyDescent="0.5">
      <c r="A8276" s="88"/>
      <c r="H8276" s="91"/>
      <c r="I8276" s="76"/>
      <c r="M8276" s="91"/>
    </row>
    <row r="8277" spans="1:13" x14ac:dyDescent="0.5">
      <c r="A8277" s="88"/>
      <c r="H8277" s="91"/>
      <c r="I8277" s="76"/>
      <c r="M8277" s="91"/>
    </row>
    <row r="8278" spans="1:13" x14ac:dyDescent="0.5">
      <c r="A8278" s="88"/>
      <c r="H8278" s="76"/>
      <c r="I8278" s="76"/>
      <c r="M8278" s="91"/>
    </row>
    <row r="8279" spans="1:13" x14ac:dyDescent="0.5">
      <c r="A8279" s="88"/>
      <c r="H8279" s="91"/>
      <c r="I8279" s="76"/>
      <c r="M8279" s="91"/>
    </row>
    <row r="8280" spans="1:13" x14ac:dyDescent="0.5">
      <c r="A8280" s="88"/>
      <c r="H8280" s="91"/>
      <c r="I8280" s="76"/>
      <c r="M8280" s="76"/>
    </row>
    <row r="8281" spans="1:13" x14ac:dyDescent="0.5">
      <c r="A8281" s="88"/>
      <c r="H8281" s="91"/>
      <c r="I8281" s="76"/>
      <c r="M8281" s="91"/>
    </row>
    <row r="8282" spans="1:13" x14ac:dyDescent="0.5">
      <c r="A8282" s="88"/>
      <c r="H8282" s="91"/>
      <c r="I8282" s="76"/>
      <c r="M8282" s="91"/>
    </row>
    <row r="8283" spans="1:13" x14ac:dyDescent="0.5">
      <c r="A8283" s="88"/>
      <c r="H8283" s="91"/>
      <c r="I8283" s="76"/>
      <c r="M8283" s="91"/>
    </row>
    <row r="8284" spans="1:13" x14ac:dyDescent="0.5">
      <c r="A8284" s="88"/>
      <c r="H8284" s="76"/>
      <c r="I8284" s="76"/>
      <c r="M8284" s="91"/>
    </row>
    <row r="8285" spans="1:13" x14ac:dyDescent="0.5">
      <c r="A8285" s="88"/>
      <c r="H8285" s="91"/>
      <c r="I8285" s="76"/>
      <c r="M8285" s="91"/>
    </row>
    <row r="8286" spans="1:13" x14ac:dyDescent="0.5">
      <c r="A8286" s="88"/>
      <c r="H8286" s="76"/>
      <c r="I8286" s="76"/>
      <c r="M8286" s="76"/>
    </row>
    <row r="8287" spans="1:13" x14ac:dyDescent="0.5">
      <c r="A8287" s="88"/>
      <c r="H8287" s="91"/>
      <c r="I8287" s="76"/>
      <c r="M8287" s="91"/>
    </row>
    <row r="8288" spans="1:13" x14ac:dyDescent="0.5">
      <c r="A8288" s="88"/>
      <c r="H8288" s="91"/>
      <c r="I8288" s="76"/>
      <c r="M8288" s="91"/>
    </row>
    <row r="8289" spans="1:13" x14ac:dyDescent="0.5">
      <c r="A8289" s="88"/>
      <c r="H8289" s="91"/>
      <c r="I8289" s="76"/>
      <c r="M8289" s="91"/>
    </row>
    <row r="8290" spans="1:13" x14ac:dyDescent="0.5">
      <c r="A8290" s="88"/>
      <c r="H8290" s="91"/>
      <c r="I8290" s="76"/>
      <c r="M8290" s="91"/>
    </row>
    <row r="8291" spans="1:13" x14ac:dyDescent="0.5">
      <c r="A8291" s="88"/>
      <c r="H8291" s="76"/>
      <c r="I8291" s="76"/>
      <c r="M8291" s="91"/>
    </row>
    <row r="8292" spans="1:13" x14ac:dyDescent="0.5">
      <c r="A8292" s="88"/>
      <c r="H8292" s="91"/>
      <c r="I8292" s="76"/>
      <c r="M8292" s="91"/>
    </row>
    <row r="8293" spans="1:13" x14ac:dyDescent="0.5">
      <c r="A8293" s="88"/>
      <c r="H8293" s="76"/>
      <c r="I8293" s="76"/>
      <c r="M8293" s="91"/>
    </row>
    <row r="8294" spans="1:13" x14ac:dyDescent="0.5">
      <c r="A8294" s="88"/>
      <c r="H8294" s="91"/>
      <c r="I8294" s="76"/>
      <c r="M8294" s="91"/>
    </row>
    <row r="8295" spans="1:13" x14ac:dyDescent="0.5">
      <c r="A8295" s="88"/>
      <c r="H8295" s="91"/>
      <c r="I8295" s="76"/>
      <c r="M8295" s="91"/>
    </row>
    <row r="8296" spans="1:13" x14ac:dyDescent="0.5">
      <c r="A8296" s="88"/>
      <c r="H8296" s="91"/>
      <c r="I8296" s="76"/>
      <c r="M8296" s="91"/>
    </row>
    <row r="8297" spans="1:13" x14ac:dyDescent="0.5">
      <c r="A8297" s="88"/>
      <c r="H8297" s="91"/>
      <c r="I8297" s="76"/>
      <c r="M8297" s="91"/>
    </row>
    <row r="8298" spans="1:13" x14ac:dyDescent="0.5">
      <c r="A8298" s="88"/>
      <c r="H8298" s="76"/>
      <c r="I8298" s="76"/>
      <c r="M8298" s="91"/>
    </row>
    <row r="8299" spans="1:13" x14ac:dyDescent="0.5">
      <c r="A8299" s="88"/>
      <c r="H8299" s="76"/>
      <c r="I8299" s="76"/>
      <c r="M8299" s="91"/>
    </row>
    <row r="8300" spans="1:13" x14ac:dyDescent="0.5">
      <c r="A8300" s="88"/>
      <c r="H8300" s="91"/>
      <c r="I8300" s="76"/>
      <c r="M8300" s="91"/>
    </row>
    <row r="8301" spans="1:13" x14ac:dyDescent="0.5">
      <c r="A8301" s="88"/>
      <c r="H8301" s="91"/>
      <c r="I8301" s="76"/>
      <c r="M8301" s="91"/>
    </row>
    <row r="8302" spans="1:13" x14ac:dyDescent="0.5">
      <c r="A8302" s="88"/>
      <c r="H8302" s="91"/>
      <c r="I8302" s="76"/>
      <c r="M8302" s="91"/>
    </row>
    <row r="8303" spans="1:13" x14ac:dyDescent="0.5">
      <c r="A8303" s="88"/>
      <c r="H8303" s="91"/>
      <c r="I8303" s="76"/>
      <c r="M8303" s="91"/>
    </row>
    <row r="8304" spans="1:13" x14ac:dyDescent="0.5">
      <c r="A8304" s="88"/>
      <c r="H8304" s="91"/>
      <c r="I8304" s="76"/>
      <c r="M8304" s="91"/>
    </row>
    <row r="8305" spans="1:13" x14ac:dyDescent="0.5">
      <c r="A8305" s="88"/>
      <c r="H8305" s="91"/>
      <c r="I8305" s="76"/>
      <c r="M8305" s="91"/>
    </row>
    <row r="8306" spans="1:13" x14ac:dyDescent="0.5">
      <c r="A8306" s="88"/>
      <c r="H8306" s="91"/>
      <c r="I8306" s="76"/>
      <c r="M8306" s="91"/>
    </row>
    <row r="8307" spans="1:13" x14ac:dyDescent="0.5">
      <c r="A8307" s="88"/>
      <c r="H8307" s="91"/>
      <c r="I8307" s="76"/>
      <c r="M8307" s="91"/>
    </row>
    <row r="8308" spans="1:13" x14ac:dyDescent="0.5">
      <c r="A8308" s="88"/>
      <c r="H8308" s="91"/>
      <c r="I8308" s="76"/>
      <c r="M8308" s="91"/>
    </row>
    <row r="8309" spans="1:13" x14ac:dyDescent="0.5">
      <c r="A8309" s="88"/>
      <c r="H8309" s="91"/>
      <c r="I8309" s="76"/>
      <c r="M8309" s="91"/>
    </row>
    <row r="8310" spans="1:13" x14ac:dyDescent="0.5">
      <c r="A8310" s="88"/>
      <c r="H8310" s="91"/>
      <c r="I8310" s="76"/>
      <c r="M8310" s="91"/>
    </row>
    <row r="8311" spans="1:13" x14ac:dyDescent="0.5">
      <c r="A8311" s="88"/>
      <c r="H8311" s="91"/>
      <c r="I8311" s="76"/>
      <c r="M8311" s="91"/>
    </row>
    <row r="8312" spans="1:13" x14ac:dyDescent="0.5">
      <c r="A8312" s="88"/>
      <c r="H8312" s="91"/>
      <c r="I8312" s="76"/>
      <c r="M8312" s="91"/>
    </row>
    <row r="8313" spans="1:13" x14ac:dyDescent="0.5">
      <c r="A8313" s="88"/>
      <c r="H8313" s="91"/>
      <c r="I8313" s="76"/>
      <c r="M8313" s="91"/>
    </row>
    <row r="8314" spans="1:13" x14ac:dyDescent="0.5">
      <c r="A8314" s="88"/>
      <c r="H8314" s="91"/>
      <c r="I8314" s="76"/>
      <c r="M8314" s="91"/>
    </row>
    <row r="8315" spans="1:13" x14ac:dyDescent="0.5">
      <c r="A8315" s="88"/>
      <c r="H8315" s="91"/>
      <c r="I8315" s="76"/>
      <c r="M8315" s="91"/>
    </row>
    <row r="8316" spans="1:13" x14ac:dyDescent="0.5">
      <c r="A8316" s="88"/>
      <c r="H8316" s="91"/>
      <c r="I8316" s="76"/>
      <c r="M8316" s="91"/>
    </row>
    <row r="8317" spans="1:13" x14ac:dyDescent="0.5">
      <c r="A8317" s="88"/>
      <c r="H8317" s="91"/>
      <c r="I8317" s="76"/>
      <c r="M8317" s="91"/>
    </row>
    <row r="8318" spans="1:13" x14ac:dyDescent="0.5">
      <c r="A8318" s="88"/>
      <c r="H8318" s="91"/>
      <c r="I8318" s="76"/>
      <c r="M8318" s="91"/>
    </row>
    <row r="8319" spans="1:13" x14ac:dyDescent="0.5">
      <c r="A8319" s="88"/>
      <c r="H8319" s="76"/>
      <c r="I8319" s="76"/>
      <c r="M8319" s="91"/>
    </row>
    <row r="8320" spans="1:13" x14ac:dyDescent="0.5">
      <c r="A8320" s="88"/>
      <c r="H8320" s="91"/>
      <c r="I8320" s="76"/>
      <c r="M8320" s="91"/>
    </row>
    <row r="8321" spans="1:13" x14ac:dyDescent="0.5">
      <c r="A8321" s="88"/>
      <c r="H8321" s="76"/>
      <c r="I8321" s="76"/>
      <c r="M8321" s="91"/>
    </row>
    <row r="8322" spans="1:13" x14ac:dyDescent="0.5">
      <c r="A8322" s="88"/>
      <c r="H8322" s="91"/>
      <c r="I8322" s="76"/>
      <c r="M8322" s="91"/>
    </row>
    <row r="8323" spans="1:13" x14ac:dyDescent="0.5">
      <c r="A8323" s="88"/>
      <c r="H8323" s="91"/>
      <c r="I8323" s="76"/>
      <c r="M8323" s="91"/>
    </row>
    <row r="8324" spans="1:13" x14ac:dyDescent="0.5">
      <c r="A8324" s="88"/>
      <c r="H8324" s="91"/>
      <c r="I8324" s="76"/>
      <c r="M8324" s="91"/>
    </row>
    <row r="8325" spans="1:13" x14ac:dyDescent="0.5">
      <c r="A8325" s="88"/>
      <c r="H8325" s="91"/>
      <c r="I8325" s="76"/>
      <c r="M8325" s="91"/>
    </row>
    <row r="8326" spans="1:13" x14ac:dyDescent="0.5">
      <c r="A8326" s="88"/>
      <c r="H8326" s="91"/>
      <c r="I8326" s="76"/>
      <c r="M8326" s="91"/>
    </row>
    <row r="8327" spans="1:13" x14ac:dyDescent="0.5">
      <c r="A8327" s="88"/>
      <c r="H8327" s="91"/>
      <c r="I8327" s="76"/>
      <c r="M8327" s="91"/>
    </row>
    <row r="8328" spans="1:13" x14ac:dyDescent="0.5">
      <c r="A8328" s="88"/>
      <c r="H8328" s="91"/>
      <c r="I8328" s="76"/>
      <c r="M8328" s="91"/>
    </row>
    <row r="8329" spans="1:13" x14ac:dyDescent="0.5">
      <c r="A8329" s="88"/>
      <c r="H8329" s="91"/>
      <c r="I8329" s="76"/>
      <c r="M8329" s="91"/>
    </row>
    <row r="8330" spans="1:13" x14ac:dyDescent="0.5">
      <c r="A8330" s="88"/>
      <c r="H8330" s="91"/>
      <c r="I8330" s="76"/>
      <c r="M8330" s="91"/>
    </row>
    <row r="8331" spans="1:13" x14ac:dyDescent="0.5">
      <c r="A8331" s="88"/>
      <c r="H8331" s="91"/>
      <c r="I8331" s="76"/>
      <c r="M8331" s="91"/>
    </row>
    <row r="8332" spans="1:13" x14ac:dyDescent="0.5">
      <c r="A8332" s="88"/>
      <c r="H8332" s="91"/>
      <c r="I8332" s="76"/>
      <c r="M8332" s="91"/>
    </row>
    <row r="8333" spans="1:13" x14ac:dyDescent="0.5">
      <c r="A8333" s="88"/>
      <c r="H8333" s="91"/>
      <c r="I8333" s="76"/>
      <c r="M8333" s="91"/>
    </row>
    <row r="8334" spans="1:13" x14ac:dyDescent="0.5">
      <c r="A8334" s="88"/>
      <c r="H8334" s="91"/>
      <c r="I8334" s="76"/>
      <c r="M8334" s="91"/>
    </row>
    <row r="8335" spans="1:13" x14ac:dyDescent="0.5">
      <c r="A8335" s="88"/>
      <c r="H8335" s="91"/>
      <c r="I8335" s="76"/>
      <c r="M8335" s="91"/>
    </row>
    <row r="8336" spans="1:13" x14ac:dyDescent="0.5">
      <c r="A8336" s="88"/>
      <c r="H8336" s="91"/>
      <c r="I8336" s="76"/>
      <c r="M8336" s="91"/>
    </row>
    <row r="8337" spans="1:13" x14ac:dyDescent="0.5">
      <c r="A8337" s="88"/>
      <c r="H8337" s="91"/>
      <c r="I8337" s="76"/>
      <c r="M8337" s="91"/>
    </row>
    <row r="8338" spans="1:13" x14ac:dyDescent="0.5">
      <c r="A8338" s="88"/>
      <c r="H8338" s="91"/>
      <c r="I8338" s="76"/>
      <c r="M8338" s="91"/>
    </row>
    <row r="8339" spans="1:13" x14ac:dyDescent="0.5">
      <c r="A8339" s="88"/>
      <c r="H8339" s="91"/>
      <c r="I8339" s="76"/>
      <c r="M8339" s="91"/>
    </row>
    <row r="8340" spans="1:13" x14ac:dyDescent="0.5">
      <c r="A8340" s="88"/>
      <c r="H8340" s="91"/>
      <c r="I8340" s="76"/>
      <c r="M8340" s="91"/>
    </row>
    <row r="8341" spans="1:13" x14ac:dyDescent="0.5">
      <c r="A8341" s="88"/>
      <c r="H8341" s="76"/>
      <c r="I8341" s="76"/>
      <c r="M8341" s="91"/>
    </row>
    <row r="8342" spans="1:13" x14ac:dyDescent="0.5">
      <c r="A8342" s="88"/>
      <c r="H8342" s="91"/>
      <c r="I8342" s="76"/>
      <c r="M8342" s="91"/>
    </row>
    <row r="8343" spans="1:13" x14ac:dyDescent="0.5">
      <c r="A8343" s="88"/>
      <c r="H8343" s="76"/>
      <c r="I8343" s="76"/>
      <c r="M8343" s="91"/>
    </row>
    <row r="8344" spans="1:13" x14ac:dyDescent="0.5">
      <c r="A8344" s="88"/>
      <c r="H8344" s="91"/>
      <c r="I8344" s="76"/>
    </row>
    <row r="8345" spans="1:13" x14ac:dyDescent="0.5">
      <c r="A8345" s="88"/>
      <c r="H8345" s="91"/>
      <c r="I8345" s="76"/>
      <c r="M8345" s="91"/>
    </row>
    <row r="8346" spans="1:13" x14ac:dyDescent="0.5">
      <c r="A8346" s="88"/>
      <c r="H8346" s="91"/>
      <c r="I8346" s="76"/>
      <c r="M8346" s="91"/>
    </row>
    <row r="8347" spans="1:13" x14ac:dyDescent="0.5">
      <c r="A8347" s="88"/>
      <c r="H8347" s="91"/>
      <c r="I8347" s="76"/>
      <c r="M8347" s="91"/>
    </row>
    <row r="8348" spans="1:13" x14ac:dyDescent="0.5">
      <c r="A8348" s="88"/>
      <c r="H8348" s="91"/>
      <c r="I8348" s="76"/>
      <c r="M8348" s="91"/>
    </row>
    <row r="8349" spans="1:13" x14ac:dyDescent="0.5">
      <c r="A8349" s="88"/>
      <c r="H8349" s="91"/>
      <c r="I8349" s="76"/>
      <c r="M8349" s="91"/>
    </row>
    <row r="8350" spans="1:13" x14ac:dyDescent="0.5">
      <c r="A8350" s="88"/>
      <c r="H8350" s="91"/>
      <c r="I8350" s="76"/>
      <c r="M8350" s="91"/>
    </row>
    <row r="8351" spans="1:13" x14ac:dyDescent="0.5">
      <c r="A8351" s="88"/>
      <c r="H8351" s="91"/>
      <c r="I8351" s="76"/>
      <c r="M8351" s="91"/>
    </row>
    <row r="8352" spans="1:13" x14ac:dyDescent="0.5">
      <c r="A8352" s="88"/>
      <c r="H8352" s="91"/>
      <c r="I8352" s="76"/>
    </row>
    <row r="8353" spans="1:13" x14ac:dyDescent="0.5">
      <c r="A8353" s="88"/>
      <c r="H8353" s="91"/>
      <c r="I8353" s="76"/>
      <c r="M8353" s="91"/>
    </row>
    <row r="8354" spans="1:13" x14ac:dyDescent="0.5">
      <c r="A8354" s="88"/>
      <c r="H8354" s="76"/>
      <c r="I8354" s="76"/>
      <c r="M8354" s="91"/>
    </row>
    <row r="8355" spans="1:13" x14ac:dyDescent="0.5">
      <c r="A8355" s="88"/>
      <c r="H8355" s="91"/>
      <c r="I8355" s="76"/>
      <c r="M8355" s="91"/>
    </row>
    <row r="8356" spans="1:13" x14ac:dyDescent="0.5">
      <c r="A8356" s="88"/>
      <c r="H8356" s="91"/>
      <c r="I8356" s="76"/>
      <c r="M8356" s="91"/>
    </row>
    <row r="8357" spans="1:13" x14ac:dyDescent="0.5">
      <c r="A8357" s="88"/>
      <c r="H8357" s="76"/>
      <c r="I8357" s="76"/>
      <c r="M8357" s="91"/>
    </row>
    <row r="8358" spans="1:13" x14ac:dyDescent="0.5">
      <c r="A8358" s="88"/>
      <c r="H8358" s="91"/>
      <c r="I8358" s="76"/>
      <c r="M8358" s="91"/>
    </row>
    <row r="8359" spans="1:13" x14ac:dyDescent="0.5">
      <c r="A8359" s="88"/>
      <c r="H8359" s="76"/>
      <c r="I8359" s="76"/>
      <c r="M8359" s="91"/>
    </row>
    <row r="8360" spans="1:13" x14ac:dyDescent="0.5">
      <c r="A8360" s="88"/>
      <c r="H8360" s="91"/>
      <c r="I8360" s="76"/>
    </row>
    <row r="8361" spans="1:13" x14ac:dyDescent="0.5">
      <c r="A8361" s="88"/>
      <c r="H8361" s="91"/>
      <c r="I8361" s="76"/>
    </row>
    <row r="8362" spans="1:13" x14ac:dyDescent="0.5">
      <c r="A8362" s="88"/>
      <c r="H8362" s="91"/>
      <c r="I8362" s="76"/>
      <c r="M8362" s="91"/>
    </row>
    <row r="8363" spans="1:13" x14ac:dyDescent="0.5">
      <c r="A8363" s="88"/>
      <c r="H8363" s="91"/>
      <c r="I8363" s="76"/>
      <c r="M8363" s="91"/>
    </row>
    <row r="8364" spans="1:13" x14ac:dyDescent="0.5">
      <c r="A8364" s="88"/>
      <c r="H8364" s="91"/>
      <c r="I8364" s="76"/>
      <c r="M8364" s="91"/>
    </row>
    <row r="8365" spans="1:13" x14ac:dyDescent="0.5">
      <c r="A8365" s="88"/>
      <c r="H8365" s="91"/>
      <c r="I8365" s="76"/>
      <c r="M8365" s="91"/>
    </row>
    <row r="8366" spans="1:13" x14ac:dyDescent="0.5">
      <c r="A8366" s="88"/>
      <c r="H8366" s="76"/>
      <c r="I8366" s="76"/>
      <c r="M8366" s="91"/>
    </row>
    <row r="8367" spans="1:13" x14ac:dyDescent="0.5">
      <c r="A8367" s="88"/>
      <c r="H8367" s="91"/>
      <c r="I8367" s="76"/>
      <c r="M8367" s="91"/>
    </row>
    <row r="8368" spans="1:13" x14ac:dyDescent="0.5">
      <c r="A8368" s="88"/>
      <c r="H8368" s="91"/>
      <c r="I8368" s="76"/>
      <c r="M8368" s="91"/>
    </row>
    <row r="8369" spans="1:13" x14ac:dyDescent="0.5">
      <c r="A8369" s="88"/>
      <c r="H8369" s="91"/>
      <c r="I8369" s="76"/>
      <c r="M8369" s="91"/>
    </row>
    <row r="8370" spans="1:13" x14ac:dyDescent="0.5">
      <c r="A8370" s="88"/>
      <c r="H8370" s="76"/>
      <c r="I8370" s="76"/>
      <c r="M8370" s="91"/>
    </row>
    <row r="8371" spans="1:13" x14ac:dyDescent="0.5">
      <c r="A8371" s="88"/>
      <c r="H8371" s="91"/>
      <c r="I8371" s="76"/>
    </row>
    <row r="8372" spans="1:13" x14ac:dyDescent="0.5">
      <c r="A8372" s="88"/>
      <c r="H8372" s="91"/>
      <c r="I8372" s="76"/>
    </row>
    <row r="8373" spans="1:13" x14ac:dyDescent="0.5">
      <c r="A8373" s="88"/>
      <c r="H8373" s="91"/>
      <c r="I8373" s="76"/>
      <c r="M8373" s="91"/>
    </row>
    <row r="8374" spans="1:13" x14ac:dyDescent="0.5">
      <c r="A8374" s="88"/>
      <c r="H8374" s="91"/>
      <c r="I8374" s="76"/>
      <c r="M8374" s="91"/>
    </row>
    <row r="8375" spans="1:13" x14ac:dyDescent="0.5">
      <c r="A8375" s="88"/>
      <c r="H8375" s="91"/>
      <c r="I8375" s="76"/>
      <c r="M8375" s="91"/>
    </row>
    <row r="8376" spans="1:13" x14ac:dyDescent="0.5">
      <c r="A8376" s="88"/>
      <c r="H8376" s="76"/>
      <c r="I8376" s="76"/>
      <c r="M8376" s="91"/>
    </row>
    <row r="8377" spans="1:13" x14ac:dyDescent="0.5">
      <c r="A8377" s="88"/>
      <c r="H8377" s="91"/>
      <c r="I8377" s="76"/>
    </row>
    <row r="8378" spans="1:13" x14ac:dyDescent="0.5">
      <c r="A8378" s="88"/>
      <c r="H8378" s="91"/>
      <c r="I8378" s="76"/>
      <c r="M8378" s="91"/>
    </row>
    <row r="8379" spans="1:13" x14ac:dyDescent="0.5">
      <c r="A8379" s="88"/>
      <c r="H8379" s="76"/>
      <c r="I8379" s="76"/>
      <c r="M8379" s="91"/>
    </row>
    <row r="8380" spans="1:13" x14ac:dyDescent="0.5">
      <c r="A8380" s="88"/>
      <c r="H8380" s="91"/>
      <c r="I8380" s="76"/>
    </row>
    <row r="8381" spans="1:13" x14ac:dyDescent="0.5">
      <c r="A8381" s="88"/>
      <c r="H8381" s="91"/>
      <c r="I8381" s="76"/>
      <c r="M8381" s="91"/>
    </row>
    <row r="8382" spans="1:13" x14ac:dyDescent="0.5">
      <c r="A8382" s="88"/>
      <c r="H8382" s="76"/>
      <c r="I8382" s="76"/>
      <c r="M8382" s="91"/>
    </row>
    <row r="8383" spans="1:13" x14ac:dyDescent="0.5">
      <c r="A8383" s="88"/>
      <c r="H8383" s="91"/>
      <c r="I8383" s="76"/>
      <c r="M8383" s="91"/>
    </row>
    <row r="8384" spans="1:13" x14ac:dyDescent="0.5">
      <c r="A8384" s="88"/>
      <c r="H8384" s="91"/>
      <c r="I8384" s="76"/>
      <c r="M8384" s="91"/>
    </row>
    <row r="8385" spans="1:13" x14ac:dyDescent="0.5">
      <c r="A8385" s="88"/>
      <c r="H8385" s="91"/>
      <c r="I8385" s="76"/>
    </row>
    <row r="8386" spans="1:13" x14ac:dyDescent="0.5">
      <c r="A8386" s="88"/>
      <c r="H8386" s="91"/>
      <c r="I8386" s="76"/>
      <c r="M8386" s="91"/>
    </row>
    <row r="8387" spans="1:13" x14ac:dyDescent="0.5">
      <c r="A8387" s="88"/>
      <c r="H8387" s="91"/>
      <c r="I8387" s="76"/>
      <c r="M8387" s="91"/>
    </row>
    <row r="8388" spans="1:13" x14ac:dyDescent="0.5">
      <c r="A8388" s="88"/>
      <c r="H8388" s="91"/>
      <c r="I8388" s="76"/>
      <c r="M8388" s="91"/>
    </row>
    <row r="8389" spans="1:13" x14ac:dyDescent="0.5">
      <c r="A8389" s="88"/>
      <c r="H8389" s="91"/>
      <c r="I8389" s="76"/>
      <c r="M8389" s="91"/>
    </row>
    <row r="8390" spans="1:13" x14ac:dyDescent="0.5">
      <c r="A8390" s="88"/>
      <c r="H8390" s="91"/>
      <c r="I8390" s="76"/>
      <c r="M8390" s="91"/>
    </row>
    <row r="8391" spans="1:13" x14ac:dyDescent="0.5">
      <c r="A8391" s="88"/>
      <c r="H8391" s="91"/>
      <c r="I8391" s="76"/>
      <c r="M8391" s="91"/>
    </row>
    <row r="8392" spans="1:13" x14ac:dyDescent="0.5">
      <c r="A8392" s="88"/>
      <c r="H8392" s="91"/>
      <c r="I8392" s="76"/>
      <c r="M8392" s="91"/>
    </row>
    <row r="8393" spans="1:13" x14ac:dyDescent="0.5">
      <c r="A8393" s="88"/>
      <c r="H8393" s="91"/>
      <c r="I8393" s="76"/>
      <c r="M8393" s="91"/>
    </row>
    <row r="8394" spans="1:13" x14ac:dyDescent="0.5">
      <c r="A8394" s="88"/>
      <c r="H8394" s="91"/>
      <c r="I8394" s="76"/>
    </row>
    <row r="8395" spans="1:13" x14ac:dyDescent="0.5">
      <c r="A8395" s="88"/>
      <c r="H8395" s="91"/>
      <c r="I8395" s="76"/>
    </row>
    <row r="8396" spans="1:13" x14ac:dyDescent="0.5">
      <c r="A8396" s="88"/>
      <c r="H8396" s="91"/>
      <c r="I8396" s="76"/>
      <c r="M8396" s="91"/>
    </row>
    <row r="8397" spans="1:13" x14ac:dyDescent="0.5">
      <c r="A8397" s="88"/>
      <c r="H8397" s="91"/>
      <c r="I8397" s="76"/>
      <c r="M8397" s="91"/>
    </row>
    <row r="8398" spans="1:13" x14ac:dyDescent="0.5">
      <c r="A8398" s="88"/>
      <c r="H8398" s="91"/>
      <c r="I8398" s="76"/>
      <c r="M8398" s="91"/>
    </row>
    <row r="8399" spans="1:13" x14ac:dyDescent="0.5">
      <c r="A8399" s="88"/>
      <c r="H8399" s="91"/>
      <c r="I8399" s="76"/>
      <c r="M8399" s="91"/>
    </row>
    <row r="8400" spans="1:13" x14ac:dyDescent="0.5">
      <c r="A8400" s="88"/>
      <c r="H8400" s="91"/>
      <c r="I8400" s="76"/>
      <c r="M8400" s="91"/>
    </row>
    <row r="8401" spans="1:13" x14ac:dyDescent="0.5">
      <c r="A8401" s="88"/>
      <c r="H8401" s="91"/>
      <c r="I8401" s="76"/>
      <c r="M8401" s="91"/>
    </row>
    <row r="8402" spans="1:13" x14ac:dyDescent="0.5">
      <c r="A8402" s="88"/>
      <c r="H8402" s="91"/>
      <c r="I8402" s="76"/>
      <c r="M8402" s="91"/>
    </row>
    <row r="8403" spans="1:13" x14ac:dyDescent="0.5">
      <c r="A8403" s="88"/>
      <c r="H8403" s="91"/>
      <c r="I8403" s="76"/>
      <c r="M8403" s="91"/>
    </row>
    <row r="8404" spans="1:13" x14ac:dyDescent="0.5">
      <c r="A8404" s="88"/>
      <c r="H8404" s="91"/>
      <c r="I8404" s="76"/>
      <c r="M8404" s="91"/>
    </row>
    <row r="8405" spans="1:13" x14ac:dyDescent="0.5">
      <c r="A8405" s="88"/>
      <c r="H8405" s="91"/>
      <c r="I8405" s="76"/>
      <c r="M8405" s="91"/>
    </row>
    <row r="8406" spans="1:13" x14ac:dyDescent="0.5">
      <c r="A8406" s="88"/>
      <c r="H8406" s="91"/>
      <c r="I8406" s="76"/>
      <c r="M8406" s="91"/>
    </row>
    <row r="8407" spans="1:13" x14ac:dyDescent="0.5">
      <c r="A8407" s="88"/>
      <c r="H8407" s="91"/>
      <c r="I8407" s="76"/>
      <c r="M8407" s="91"/>
    </row>
    <row r="8408" spans="1:13" x14ac:dyDescent="0.5">
      <c r="A8408" s="88"/>
      <c r="H8408" s="91"/>
      <c r="I8408" s="76"/>
      <c r="M8408" s="91"/>
    </row>
    <row r="8409" spans="1:13" x14ac:dyDescent="0.5">
      <c r="A8409" s="88"/>
      <c r="H8409" s="91"/>
      <c r="I8409" s="76"/>
    </row>
    <row r="8410" spans="1:13" x14ac:dyDescent="0.5">
      <c r="A8410" s="88"/>
      <c r="H8410" s="91"/>
      <c r="I8410" s="76"/>
      <c r="M8410" s="91"/>
    </row>
    <row r="8411" spans="1:13" x14ac:dyDescent="0.5">
      <c r="A8411" s="88"/>
      <c r="H8411" s="76"/>
      <c r="I8411" s="76"/>
      <c r="M8411" s="91"/>
    </row>
    <row r="8412" spans="1:13" x14ac:dyDescent="0.5">
      <c r="A8412" s="88"/>
      <c r="H8412" s="91"/>
      <c r="I8412" s="76"/>
      <c r="M8412" s="91"/>
    </row>
    <row r="8413" spans="1:13" x14ac:dyDescent="0.5">
      <c r="A8413" s="88"/>
      <c r="H8413" s="91"/>
      <c r="I8413" s="76"/>
    </row>
    <row r="8414" spans="1:13" x14ac:dyDescent="0.5">
      <c r="A8414" s="88"/>
      <c r="H8414" s="76"/>
      <c r="I8414" s="76"/>
      <c r="M8414" s="91"/>
    </row>
    <row r="8415" spans="1:13" x14ac:dyDescent="0.5">
      <c r="A8415" s="88"/>
      <c r="H8415" s="91"/>
      <c r="I8415" s="76"/>
      <c r="M8415" s="91"/>
    </row>
    <row r="8416" spans="1:13" x14ac:dyDescent="0.5">
      <c r="A8416" s="88"/>
      <c r="H8416" s="91"/>
      <c r="I8416" s="76"/>
      <c r="M8416" s="91"/>
    </row>
    <row r="8417" spans="1:13" x14ac:dyDescent="0.5">
      <c r="A8417" s="88"/>
      <c r="H8417" s="76"/>
      <c r="I8417" s="76"/>
      <c r="M8417" s="91"/>
    </row>
    <row r="8418" spans="1:13" x14ac:dyDescent="0.5">
      <c r="A8418" s="88"/>
      <c r="H8418" s="76"/>
      <c r="I8418" s="76"/>
      <c r="M8418" s="91"/>
    </row>
    <row r="8419" spans="1:13" x14ac:dyDescent="0.5">
      <c r="A8419" s="88"/>
      <c r="H8419" s="91"/>
      <c r="I8419" s="76"/>
    </row>
    <row r="8420" spans="1:13" x14ac:dyDescent="0.5">
      <c r="A8420" s="88"/>
      <c r="H8420" s="91"/>
      <c r="I8420" s="76"/>
      <c r="M8420" s="91"/>
    </row>
    <row r="8421" spans="1:13" x14ac:dyDescent="0.5">
      <c r="A8421" s="88"/>
      <c r="H8421" s="91"/>
      <c r="I8421" s="76"/>
      <c r="M8421" s="91"/>
    </row>
    <row r="8422" spans="1:13" x14ac:dyDescent="0.5">
      <c r="A8422" s="88"/>
      <c r="H8422" s="91"/>
      <c r="I8422" s="76"/>
      <c r="M8422" s="91"/>
    </row>
    <row r="8423" spans="1:13" x14ac:dyDescent="0.5">
      <c r="A8423" s="88"/>
      <c r="H8423" s="91"/>
      <c r="I8423" s="76"/>
      <c r="M8423" s="91"/>
    </row>
    <row r="8424" spans="1:13" x14ac:dyDescent="0.5">
      <c r="A8424" s="88"/>
      <c r="H8424" s="91"/>
      <c r="I8424" s="76"/>
      <c r="M8424" s="91"/>
    </row>
    <row r="8425" spans="1:13" x14ac:dyDescent="0.5">
      <c r="A8425" s="88"/>
      <c r="H8425" s="91"/>
      <c r="I8425" s="76"/>
      <c r="M8425" s="91"/>
    </row>
    <row r="8426" spans="1:13" x14ac:dyDescent="0.5">
      <c r="A8426" s="88"/>
      <c r="H8426" s="91"/>
      <c r="I8426" s="76"/>
      <c r="M8426" s="91"/>
    </row>
    <row r="8427" spans="1:13" x14ac:dyDescent="0.5">
      <c r="A8427" s="88"/>
      <c r="H8427" s="91"/>
      <c r="I8427" s="76"/>
      <c r="M8427" s="91"/>
    </row>
    <row r="8428" spans="1:13" x14ac:dyDescent="0.5">
      <c r="A8428" s="88"/>
      <c r="H8428" s="91"/>
      <c r="I8428" s="76"/>
      <c r="M8428" s="91"/>
    </row>
    <row r="8429" spans="1:13" x14ac:dyDescent="0.5">
      <c r="A8429" s="88"/>
      <c r="H8429" s="76"/>
      <c r="I8429" s="76"/>
      <c r="M8429" s="91"/>
    </row>
    <row r="8430" spans="1:13" x14ac:dyDescent="0.5">
      <c r="A8430" s="88"/>
      <c r="H8430" s="76"/>
      <c r="I8430" s="76"/>
      <c r="M8430" s="91"/>
    </row>
    <row r="8431" spans="1:13" x14ac:dyDescent="0.5">
      <c r="A8431" s="88"/>
      <c r="H8431" s="91"/>
      <c r="I8431" s="76"/>
      <c r="M8431" s="91"/>
    </row>
    <row r="8432" spans="1:13" x14ac:dyDescent="0.5">
      <c r="A8432" s="88"/>
      <c r="H8432" s="91"/>
      <c r="I8432" s="76"/>
      <c r="M8432" s="91"/>
    </row>
    <row r="8433" spans="1:13" x14ac:dyDescent="0.5">
      <c r="A8433" s="88"/>
      <c r="H8433" s="91"/>
      <c r="I8433" s="76"/>
    </row>
    <row r="8434" spans="1:13" x14ac:dyDescent="0.5">
      <c r="A8434" s="88"/>
      <c r="H8434" s="91"/>
      <c r="I8434" s="76"/>
      <c r="M8434" s="91"/>
    </row>
    <row r="8435" spans="1:13" x14ac:dyDescent="0.5">
      <c r="A8435" s="88"/>
      <c r="H8435" s="91"/>
      <c r="I8435" s="76"/>
      <c r="M8435" s="91"/>
    </row>
    <row r="8436" spans="1:13" x14ac:dyDescent="0.5">
      <c r="A8436" s="88"/>
      <c r="H8436" s="91"/>
      <c r="I8436" s="76"/>
      <c r="M8436" s="91"/>
    </row>
    <row r="8437" spans="1:13" x14ac:dyDescent="0.5">
      <c r="A8437" s="76"/>
      <c r="H8437" s="76"/>
      <c r="I8437" s="76"/>
      <c r="M8437" s="76"/>
    </row>
    <row r="8438" spans="1:13" x14ac:dyDescent="0.5">
      <c r="A8438" s="88"/>
      <c r="H8438" s="91"/>
      <c r="I8438" s="76"/>
      <c r="M8438" s="91"/>
    </row>
    <row r="8439" spans="1:13" x14ac:dyDescent="0.5">
      <c r="A8439" s="88"/>
      <c r="H8439" s="76"/>
      <c r="I8439" s="76"/>
      <c r="M8439" s="91"/>
    </row>
    <row r="8440" spans="1:13" x14ac:dyDescent="0.5">
      <c r="A8440" s="88"/>
      <c r="H8440" s="91"/>
      <c r="I8440" s="76"/>
      <c r="M8440" s="91"/>
    </row>
    <row r="8441" spans="1:13" x14ac:dyDescent="0.5">
      <c r="A8441" s="88"/>
      <c r="H8441" s="91"/>
      <c r="I8441" s="76"/>
      <c r="M8441" s="91"/>
    </row>
    <row r="8442" spans="1:13" x14ac:dyDescent="0.5">
      <c r="A8442" s="88"/>
      <c r="H8442" s="91"/>
      <c r="I8442" s="76"/>
      <c r="M8442" s="91"/>
    </row>
    <row r="8443" spans="1:13" x14ac:dyDescent="0.5">
      <c r="A8443" s="88"/>
      <c r="H8443" s="91"/>
      <c r="I8443" s="76"/>
      <c r="M8443" s="91"/>
    </row>
    <row r="8444" spans="1:13" x14ac:dyDescent="0.5">
      <c r="A8444" s="88"/>
      <c r="H8444" s="76"/>
      <c r="I8444" s="76"/>
      <c r="M8444" s="91"/>
    </row>
    <row r="8445" spans="1:13" x14ac:dyDescent="0.5">
      <c r="A8445" s="88"/>
      <c r="H8445" s="91"/>
      <c r="I8445" s="76"/>
      <c r="M8445" s="91"/>
    </row>
    <row r="8446" spans="1:13" x14ac:dyDescent="0.5">
      <c r="A8446" s="88"/>
      <c r="H8446" s="76"/>
      <c r="I8446" s="76"/>
      <c r="M8446" s="91"/>
    </row>
    <row r="8447" spans="1:13" x14ac:dyDescent="0.5">
      <c r="A8447" s="88"/>
      <c r="H8447" s="76"/>
      <c r="I8447" s="76"/>
      <c r="M8447" s="91"/>
    </row>
    <row r="8448" spans="1:13" x14ac:dyDescent="0.5">
      <c r="A8448" s="88"/>
      <c r="H8448" s="91"/>
      <c r="I8448" s="76"/>
      <c r="M8448" s="91"/>
    </row>
    <row r="8449" spans="1:13" x14ac:dyDescent="0.5">
      <c r="A8449" s="88"/>
      <c r="H8449" s="96"/>
      <c r="I8449" s="76"/>
      <c r="M8449" s="96"/>
    </row>
    <row r="8450" spans="1:13" x14ac:dyDescent="0.5">
      <c r="A8450" s="88"/>
      <c r="H8450" s="76"/>
      <c r="I8450" s="76"/>
      <c r="M8450" s="91"/>
    </row>
    <row r="8451" spans="1:13" x14ac:dyDescent="0.5">
      <c r="A8451" s="88"/>
      <c r="H8451" s="91"/>
      <c r="I8451" s="76"/>
      <c r="M8451" s="91"/>
    </row>
    <row r="8452" spans="1:13" x14ac:dyDescent="0.5">
      <c r="A8452" s="88"/>
      <c r="H8452" s="91"/>
      <c r="I8452" s="76"/>
      <c r="M8452" s="91"/>
    </row>
    <row r="8453" spans="1:13" x14ac:dyDescent="0.5">
      <c r="A8453" s="88"/>
      <c r="H8453" s="91"/>
      <c r="I8453" s="76"/>
      <c r="M8453" s="91"/>
    </row>
    <row r="8454" spans="1:13" x14ac:dyDescent="0.5">
      <c r="A8454" s="88"/>
      <c r="H8454" s="91"/>
      <c r="I8454" s="76"/>
      <c r="M8454" s="91"/>
    </row>
    <row r="8455" spans="1:13" x14ac:dyDescent="0.5">
      <c r="A8455" s="88"/>
      <c r="H8455" s="91"/>
      <c r="I8455" s="76"/>
      <c r="M8455" s="91"/>
    </row>
    <row r="8456" spans="1:13" x14ac:dyDescent="0.5">
      <c r="A8456" s="88"/>
      <c r="H8456" s="91"/>
      <c r="I8456" s="76"/>
      <c r="M8456" s="91"/>
    </row>
    <row r="8457" spans="1:13" x14ac:dyDescent="0.5">
      <c r="A8457" s="88"/>
      <c r="H8457" s="91"/>
      <c r="I8457" s="76"/>
      <c r="M8457" s="91"/>
    </row>
    <row r="8458" spans="1:13" x14ac:dyDescent="0.5">
      <c r="A8458" s="88"/>
      <c r="H8458" s="91"/>
      <c r="I8458" s="76"/>
      <c r="M8458" s="91"/>
    </row>
    <row r="8459" spans="1:13" x14ac:dyDescent="0.5">
      <c r="A8459" s="88"/>
      <c r="H8459" s="96"/>
      <c r="I8459" s="76"/>
      <c r="M8459" s="96"/>
    </row>
    <row r="8460" spans="1:13" x14ac:dyDescent="0.5">
      <c r="A8460" s="88"/>
      <c r="H8460" s="91"/>
      <c r="I8460" s="76"/>
      <c r="M8460" s="91"/>
    </row>
    <row r="8461" spans="1:13" x14ac:dyDescent="0.5">
      <c r="A8461" s="88"/>
      <c r="H8461" s="91"/>
      <c r="I8461" s="76"/>
      <c r="M8461" s="91"/>
    </row>
    <row r="8462" spans="1:13" x14ac:dyDescent="0.5">
      <c r="A8462" s="88"/>
      <c r="H8462" s="91"/>
      <c r="I8462" s="76"/>
      <c r="M8462" s="91"/>
    </row>
    <row r="8463" spans="1:13" x14ac:dyDescent="0.5">
      <c r="A8463" s="88"/>
      <c r="H8463" s="91"/>
      <c r="I8463" s="76"/>
      <c r="M8463" s="91"/>
    </row>
    <row r="8464" spans="1:13" x14ac:dyDescent="0.5">
      <c r="A8464" s="88"/>
      <c r="H8464" s="91"/>
      <c r="I8464" s="76"/>
    </row>
    <row r="8465" spans="1:13" x14ac:dyDescent="0.5">
      <c r="A8465" s="88"/>
      <c r="H8465" s="76"/>
      <c r="I8465" s="76"/>
      <c r="M8465" s="91"/>
    </row>
    <row r="8466" spans="1:13" x14ac:dyDescent="0.5">
      <c r="A8466" s="88"/>
      <c r="H8466" s="91"/>
      <c r="I8466" s="76"/>
      <c r="M8466" s="76"/>
    </row>
    <row r="8467" spans="1:13" x14ac:dyDescent="0.5">
      <c r="A8467" s="88"/>
      <c r="H8467" s="91"/>
      <c r="I8467" s="76"/>
      <c r="M8467" s="91"/>
    </row>
    <row r="8468" spans="1:13" x14ac:dyDescent="0.5">
      <c r="A8468" s="88"/>
      <c r="H8468" s="91"/>
      <c r="I8468" s="76"/>
      <c r="M8468" s="91"/>
    </row>
    <row r="8469" spans="1:13" x14ac:dyDescent="0.5">
      <c r="A8469" s="88"/>
      <c r="H8469" s="76"/>
      <c r="I8469" s="76"/>
      <c r="M8469" s="76"/>
    </row>
    <row r="8470" spans="1:13" x14ac:dyDescent="0.5">
      <c r="A8470" s="88"/>
      <c r="H8470" s="91"/>
      <c r="I8470" s="76"/>
      <c r="M8470" s="91"/>
    </row>
    <row r="8471" spans="1:13" x14ac:dyDescent="0.5">
      <c r="A8471" s="88"/>
      <c r="H8471" s="91"/>
      <c r="I8471" s="76"/>
      <c r="M8471" s="91"/>
    </row>
    <row r="8472" spans="1:13" x14ac:dyDescent="0.5">
      <c r="A8472" s="88"/>
      <c r="H8472" s="91"/>
      <c r="I8472" s="76"/>
      <c r="M8472" s="91"/>
    </row>
    <row r="8473" spans="1:13" x14ac:dyDescent="0.5">
      <c r="A8473" s="88"/>
      <c r="H8473" s="91"/>
      <c r="I8473" s="76"/>
      <c r="M8473" s="91"/>
    </row>
    <row r="8474" spans="1:13" x14ac:dyDescent="0.5">
      <c r="A8474" s="88"/>
      <c r="H8474" s="91"/>
      <c r="I8474" s="76"/>
      <c r="M8474" s="91"/>
    </row>
    <row r="8475" spans="1:13" x14ac:dyDescent="0.5">
      <c r="A8475" s="88"/>
      <c r="H8475" s="91"/>
      <c r="I8475" s="76"/>
      <c r="M8475" s="91"/>
    </row>
    <row r="8476" spans="1:13" x14ac:dyDescent="0.5">
      <c r="A8476" s="88"/>
      <c r="H8476" s="91"/>
      <c r="I8476" s="76"/>
      <c r="M8476" s="91"/>
    </row>
    <row r="8477" spans="1:13" x14ac:dyDescent="0.5">
      <c r="A8477" s="88"/>
      <c r="H8477" s="91"/>
      <c r="I8477" s="76"/>
      <c r="M8477" s="91"/>
    </row>
    <row r="8478" spans="1:13" x14ac:dyDescent="0.5">
      <c r="A8478" s="88"/>
      <c r="H8478" s="91"/>
      <c r="I8478" s="76"/>
      <c r="M8478" s="91"/>
    </row>
    <row r="8479" spans="1:13" x14ac:dyDescent="0.5">
      <c r="A8479" s="88"/>
      <c r="H8479" s="91"/>
      <c r="I8479" s="76"/>
      <c r="M8479" s="91"/>
    </row>
    <row r="8480" spans="1:13" x14ac:dyDescent="0.5">
      <c r="A8480" s="88"/>
      <c r="H8480" s="91"/>
      <c r="I8480" s="76"/>
      <c r="M8480" s="91"/>
    </row>
    <row r="8481" spans="1:13" x14ac:dyDescent="0.5">
      <c r="A8481" s="88"/>
      <c r="H8481" s="91"/>
      <c r="I8481" s="76"/>
      <c r="M8481" s="91"/>
    </row>
    <row r="8482" spans="1:13" x14ac:dyDescent="0.5">
      <c r="A8482" s="88"/>
      <c r="H8482" s="91"/>
      <c r="I8482" s="76"/>
      <c r="M8482" s="91"/>
    </row>
    <row r="8483" spans="1:13" x14ac:dyDescent="0.5">
      <c r="A8483" s="88"/>
      <c r="H8483" s="91"/>
      <c r="I8483" s="76"/>
      <c r="M8483" s="91"/>
    </row>
    <row r="8484" spans="1:13" x14ac:dyDescent="0.5">
      <c r="A8484" s="88"/>
      <c r="H8484" s="91"/>
      <c r="I8484" s="76"/>
      <c r="M8484" s="91"/>
    </row>
    <row r="8485" spans="1:13" x14ac:dyDescent="0.5">
      <c r="A8485" s="88"/>
      <c r="H8485" s="91"/>
      <c r="I8485" s="76"/>
      <c r="M8485" s="91"/>
    </row>
    <row r="8486" spans="1:13" x14ac:dyDescent="0.5">
      <c r="A8486" s="88"/>
      <c r="H8486" s="91"/>
      <c r="I8486" s="76"/>
      <c r="M8486" s="91"/>
    </row>
    <row r="8487" spans="1:13" x14ac:dyDescent="0.5">
      <c r="A8487" s="88"/>
      <c r="H8487" s="91"/>
      <c r="I8487" s="76"/>
      <c r="M8487" s="91"/>
    </row>
    <row r="8488" spans="1:13" x14ac:dyDescent="0.5">
      <c r="A8488" s="88"/>
      <c r="H8488" s="91"/>
      <c r="I8488" s="76"/>
      <c r="M8488" s="91"/>
    </row>
    <row r="8489" spans="1:13" x14ac:dyDescent="0.5">
      <c r="A8489" s="88"/>
      <c r="H8489" s="91"/>
      <c r="I8489" s="76"/>
      <c r="M8489" s="91"/>
    </row>
    <row r="8490" spans="1:13" x14ac:dyDescent="0.5">
      <c r="A8490" s="88"/>
      <c r="H8490" s="91"/>
      <c r="I8490" s="76"/>
      <c r="M8490" s="91"/>
    </row>
    <row r="8491" spans="1:13" x14ac:dyDescent="0.5">
      <c r="A8491" s="88"/>
      <c r="H8491" s="76"/>
      <c r="I8491" s="76"/>
      <c r="M8491" s="91"/>
    </row>
    <row r="8492" spans="1:13" x14ac:dyDescent="0.5">
      <c r="A8492" s="88"/>
      <c r="H8492" s="91"/>
      <c r="I8492" s="76"/>
      <c r="M8492" s="91"/>
    </row>
    <row r="8493" spans="1:13" x14ac:dyDescent="0.5">
      <c r="A8493" s="88"/>
      <c r="H8493" s="91"/>
      <c r="I8493" s="76"/>
      <c r="M8493" s="91"/>
    </row>
    <row r="8494" spans="1:13" x14ac:dyDescent="0.5">
      <c r="A8494" s="88"/>
      <c r="H8494" s="91"/>
      <c r="I8494" s="76"/>
      <c r="M8494" s="91"/>
    </row>
    <row r="8495" spans="1:13" x14ac:dyDescent="0.5">
      <c r="A8495" s="88"/>
      <c r="H8495" s="91"/>
      <c r="I8495" s="76"/>
      <c r="M8495" s="91"/>
    </row>
    <row r="8496" spans="1:13" x14ac:dyDescent="0.5">
      <c r="A8496" s="88"/>
      <c r="H8496" s="91"/>
      <c r="I8496" s="76"/>
      <c r="M8496" s="91"/>
    </row>
    <row r="8497" spans="1:13" x14ac:dyDescent="0.5">
      <c r="A8497" s="88"/>
      <c r="H8497" s="91"/>
      <c r="I8497" s="76"/>
    </row>
    <row r="8498" spans="1:13" x14ac:dyDescent="0.5">
      <c r="A8498" s="88"/>
      <c r="H8498" s="91"/>
      <c r="I8498" s="76"/>
      <c r="M8498" s="91"/>
    </row>
    <row r="8499" spans="1:13" x14ac:dyDescent="0.5">
      <c r="A8499" s="88"/>
      <c r="H8499" s="91"/>
      <c r="I8499" s="76"/>
      <c r="M8499" s="91"/>
    </row>
    <row r="8500" spans="1:13" x14ac:dyDescent="0.5">
      <c r="A8500" s="88"/>
      <c r="H8500" s="91"/>
      <c r="I8500" s="76"/>
      <c r="M8500" s="91"/>
    </row>
    <row r="8501" spans="1:13" x14ac:dyDescent="0.5">
      <c r="A8501" s="88"/>
      <c r="H8501" s="91"/>
      <c r="I8501" s="76"/>
    </row>
    <row r="8502" spans="1:13" x14ac:dyDescent="0.5">
      <c r="A8502" s="88"/>
      <c r="H8502" s="91"/>
      <c r="I8502" s="76"/>
      <c r="M8502" s="91"/>
    </row>
    <row r="8503" spans="1:13" x14ac:dyDescent="0.5">
      <c r="A8503" s="88"/>
      <c r="H8503" s="91"/>
      <c r="I8503" s="76"/>
      <c r="M8503" s="91"/>
    </row>
    <row r="8504" spans="1:13" x14ac:dyDescent="0.5">
      <c r="A8504" s="88"/>
      <c r="H8504" s="91"/>
      <c r="I8504" s="76"/>
      <c r="M8504" s="91"/>
    </row>
    <row r="8505" spans="1:13" x14ac:dyDescent="0.5">
      <c r="A8505" s="88"/>
      <c r="H8505" s="91"/>
      <c r="I8505" s="76"/>
      <c r="M8505" s="91"/>
    </row>
    <row r="8506" spans="1:13" x14ac:dyDescent="0.5">
      <c r="A8506" s="88"/>
      <c r="H8506" s="91"/>
      <c r="I8506" s="76"/>
      <c r="M8506" s="91"/>
    </row>
    <row r="8507" spans="1:13" x14ac:dyDescent="0.5">
      <c r="A8507" s="88"/>
      <c r="H8507" s="91"/>
      <c r="I8507" s="76"/>
      <c r="M8507" s="91"/>
    </row>
    <row r="8508" spans="1:13" x14ac:dyDescent="0.5">
      <c r="A8508" s="88"/>
      <c r="H8508" s="91"/>
      <c r="I8508" s="76"/>
      <c r="M8508" s="91"/>
    </row>
    <row r="8509" spans="1:13" x14ac:dyDescent="0.5">
      <c r="A8509" s="88"/>
      <c r="H8509" s="91"/>
      <c r="I8509" s="76"/>
    </row>
    <row r="8510" spans="1:13" x14ac:dyDescent="0.5">
      <c r="A8510" s="88"/>
      <c r="H8510" s="91"/>
      <c r="I8510" s="76"/>
      <c r="M8510" s="91"/>
    </row>
    <row r="8511" spans="1:13" x14ac:dyDescent="0.5">
      <c r="A8511" s="88"/>
      <c r="H8511" s="91"/>
      <c r="I8511" s="76"/>
      <c r="M8511" s="91"/>
    </row>
    <row r="8512" spans="1:13" x14ac:dyDescent="0.5">
      <c r="A8512" s="88"/>
      <c r="H8512" s="91"/>
      <c r="I8512" s="76"/>
      <c r="M8512" s="91"/>
    </row>
    <row r="8513" spans="1:13" x14ac:dyDescent="0.5">
      <c r="A8513" s="88"/>
      <c r="H8513" s="76"/>
      <c r="I8513" s="76"/>
      <c r="M8513" s="76"/>
    </row>
    <row r="8514" spans="1:13" x14ac:dyDescent="0.5">
      <c r="A8514" s="88"/>
      <c r="H8514" s="91"/>
      <c r="I8514" s="76"/>
      <c r="M8514" s="91"/>
    </row>
    <row r="8515" spans="1:13" x14ac:dyDescent="0.5">
      <c r="A8515" s="88"/>
      <c r="H8515" s="91"/>
      <c r="I8515" s="76"/>
      <c r="M8515" s="91"/>
    </row>
    <row r="8516" spans="1:13" x14ac:dyDescent="0.5">
      <c r="A8516" s="88"/>
      <c r="H8516" s="91"/>
      <c r="I8516" s="76"/>
      <c r="M8516" s="91"/>
    </row>
    <row r="8517" spans="1:13" x14ac:dyDescent="0.5">
      <c r="A8517" s="88"/>
      <c r="H8517" s="91"/>
      <c r="I8517" s="76"/>
      <c r="M8517" s="91"/>
    </row>
    <row r="8518" spans="1:13" x14ac:dyDescent="0.5">
      <c r="A8518" s="88"/>
      <c r="H8518" s="91"/>
      <c r="I8518" s="76"/>
      <c r="M8518" s="91"/>
    </row>
    <row r="8519" spans="1:13" x14ac:dyDescent="0.5">
      <c r="A8519" s="88"/>
      <c r="H8519" s="91"/>
      <c r="I8519" s="76"/>
      <c r="M8519" s="91"/>
    </row>
    <row r="8520" spans="1:13" x14ac:dyDescent="0.5">
      <c r="A8520" s="88"/>
      <c r="H8520" s="91"/>
      <c r="I8520" s="76"/>
      <c r="M8520" s="91"/>
    </row>
    <row r="8521" spans="1:13" x14ac:dyDescent="0.5">
      <c r="A8521" s="88"/>
      <c r="H8521" s="91"/>
      <c r="I8521" s="76"/>
      <c r="M8521" s="91"/>
    </row>
    <row r="8522" spans="1:13" x14ac:dyDescent="0.5">
      <c r="A8522" s="88"/>
      <c r="H8522" s="91"/>
      <c r="I8522" s="76"/>
      <c r="M8522" s="91"/>
    </row>
    <row r="8523" spans="1:13" x14ac:dyDescent="0.5">
      <c r="A8523" s="88"/>
      <c r="H8523" s="91"/>
      <c r="I8523" s="76"/>
      <c r="M8523" s="91"/>
    </row>
    <row r="8524" spans="1:13" x14ac:dyDescent="0.5">
      <c r="A8524" s="88"/>
      <c r="H8524" s="91"/>
      <c r="I8524" s="76"/>
    </row>
    <row r="8525" spans="1:13" x14ac:dyDescent="0.5">
      <c r="A8525" s="88"/>
      <c r="H8525" s="91"/>
      <c r="I8525" s="76"/>
      <c r="M8525" s="91"/>
    </row>
    <row r="8526" spans="1:13" x14ac:dyDescent="0.5">
      <c r="A8526" s="88"/>
      <c r="H8526" s="91"/>
      <c r="I8526" s="76"/>
      <c r="M8526" s="91"/>
    </row>
    <row r="8527" spans="1:13" x14ac:dyDescent="0.5">
      <c r="A8527" s="88"/>
      <c r="H8527" s="91"/>
      <c r="I8527" s="76"/>
      <c r="M8527" s="91"/>
    </row>
    <row r="8528" spans="1:13" x14ac:dyDescent="0.5">
      <c r="A8528" s="88"/>
      <c r="H8528" s="91"/>
      <c r="I8528" s="76"/>
      <c r="M8528" s="91"/>
    </row>
    <row r="8529" spans="1:13" x14ac:dyDescent="0.5">
      <c r="A8529" s="88"/>
      <c r="H8529" s="91"/>
      <c r="I8529" s="76"/>
      <c r="M8529" s="91"/>
    </row>
    <row r="8530" spans="1:13" x14ac:dyDescent="0.5">
      <c r="A8530" s="88"/>
      <c r="H8530" s="91"/>
      <c r="I8530" s="76"/>
      <c r="M8530" s="91"/>
    </row>
    <row r="8531" spans="1:13" x14ac:dyDescent="0.5">
      <c r="A8531" s="88"/>
      <c r="H8531" s="91"/>
      <c r="I8531" s="76"/>
      <c r="M8531" s="91"/>
    </row>
    <row r="8532" spans="1:13" x14ac:dyDescent="0.5">
      <c r="A8532" s="88"/>
      <c r="H8532" s="91"/>
      <c r="I8532" s="76"/>
      <c r="M8532" s="91"/>
    </row>
    <row r="8533" spans="1:13" x14ac:dyDescent="0.5">
      <c r="A8533" s="88"/>
      <c r="H8533" s="91"/>
      <c r="I8533" s="76"/>
      <c r="M8533" s="91"/>
    </row>
    <row r="8534" spans="1:13" x14ac:dyDescent="0.5">
      <c r="A8534" s="88"/>
      <c r="H8534" s="91"/>
      <c r="I8534" s="76"/>
    </row>
    <row r="8535" spans="1:13" x14ac:dyDescent="0.5">
      <c r="A8535" s="88"/>
      <c r="H8535" s="91"/>
      <c r="I8535" s="76"/>
      <c r="M8535" s="91"/>
    </row>
    <row r="8536" spans="1:13" x14ac:dyDescent="0.5">
      <c r="A8536" s="88"/>
      <c r="H8536" s="91"/>
      <c r="I8536" s="76"/>
      <c r="M8536" s="91"/>
    </row>
    <row r="8537" spans="1:13" x14ac:dyDescent="0.5">
      <c r="A8537" s="88"/>
      <c r="H8537" s="96"/>
      <c r="I8537" s="76"/>
      <c r="M8537" s="96"/>
    </row>
    <row r="8538" spans="1:13" x14ac:dyDescent="0.5">
      <c r="A8538" s="88"/>
      <c r="H8538" s="91"/>
      <c r="I8538" s="76"/>
      <c r="M8538" s="91"/>
    </row>
    <row r="8539" spans="1:13" x14ac:dyDescent="0.5">
      <c r="A8539" s="88"/>
      <c r="H8539" s="91"/>
      <c r="I8539" s="76"/>
      <c r="M8539" s="91"/>
    </row>
    <row r="8540" spans="1:13" x14ac:dyDescent="0.5">
      <c r="A8540" s="88"/>
      <c r="H8540" s="91"/>
      <c r="I8540" s="76"/>
      <c r="M8540" s="91"/>
    </row>
    <row r="8541" spans="1:13" x14ac:dyDescent="0.5">
      <c r="A8541" s="88"/>
      <c r="H8541" s="91"/>
      <c r="I8541" s="76"/>
      <c r="M8541" s="91"/>
    </row>
    <row r="8542" spans="1:13" x14ac:dyDescent="0.5">
      <c r="A8542" s="88"/>
      <c r="H8542" s="91"/>
      <c r="I8542" s="76"/>
      <c r="M8542" s="91"/>
    </row>
    <row r="8543" spans="1:13" x14ac:dyDescent="0.5">
      <c r="A8543" s="88"/>
      <c r="H8543" s="91"/>
      <c r="I8543" s="76"/>
      <c r="M8543" s="91"/>
    </row>
    <row r="8544" spans="1:13" x14ac:dyDescent="0.5">
      <c r="A8544" s="88"/>
      <c r="H8544" s="91"/>
      <c r="I8544" s="76"/>
      <c r="M8544" s="91"/>
    </row>
    <row r="8545" spans="1:13" x14ac:dyDescent="0.5">
      <c r="A8545" s="88"/>
      <c r="H8545" s="91"/>
      <c r="I8545" s="76"/>
      <c r="M8545" s="91"/>
    </row>
    <row r="8546" spans="1:13" x14ac:dyDescent="0.5">
      <c r="A8546" s="88"/>
      <c r="H8546" s="91"/>
      <c r="I8546" s="76"/>
      <c r="M8546" s="91"/>
    </row>
    <row r="8547" spans="1:13" x14ac:dyDescent="0.5">
      <c r="A8547" s="88"/>
      <c r="H8547" s="91"/>
      <c r="I8547" s="76"/>
      <c r="M8547" s="91"/>
    </row>
    <row r="8548" spans="1:13" x14ac:dyDescent="0.5">
      <c r="A8548" s="88"/>
      <c r="H8548" s="91"/>
      <c r="I8548" s="76"/>
      <c r="M8548" s="91"/>
    </row>
    <row r="8549" spans="1:13" x14ac:dyDescent="0.5">
      <c r="A8549" s="88"/>
      <c r="H8549" s="91"/>
      <c r="I8549" s="76"/>
      <c r="M8549" s="91"/>
    </row>
    <row r="8550" spans="1:13" x14ac:dyDescent="0.5">
      <c r="A8550" s="88"/>
      <c r="H8550" s="91"/>
      <c r="I8550" s="76"/>
      <c r="M8550" s="91"/>
    </row>
    <row r="8551" spans="1:13" x14ac:dyDescent="0.5">
      <c r="A8551" s="88"/>
      <c r="H8551" s="91"/>
      <c r="I8551" s="76"/>
      <c r="M8551" s="91"/>
    </row>
    <row r="8552" spans="1:13" x14ac:dyDescent="0.5">
      <c r="A8552" s="88"/>
      <c r="H8552" s="91"/>
      <c r="I8552" s="76"/>
      <c r="M8552" s="91"/>
    </row>
    <row r="8553" spans="1:13" x14ac:dyDescent="0.5">
      <c r="A8553" s="88"/>
      <c r="H8553" s="91"/>
      <c r="I8553" s="76"/>
      <c r="M8553" s="91"/>
    </row>
    <row r="8554" spans="1:13" x14ac:dyDescent="0.5">
      <c r="A8554" s="88"/>
      <c r="H8554" s="91"/>
      <c r="I8554" s="76"/>
      <c r="M8554" s="91"/>
    </row>
    <row r="8555" spans="1:13" x14ac:dyDescent="0.5">
      <c r="A8555" s="88"/>
      <c r="H8555" s="91"/>
      <c r="I8555" s="76"/>
    </row>
    <row r="8556" spans="1:13" x14ac:dyDescent="0.5">
      <c r="A8556" s="88"/>
      <c r="H8556" s="91"/>
      <c r="I8556" s="76"/>
      <c r="M8556" s="91"/>
    </row>
    <row r="8557" spans="1:13" x14ac:dyDescent="0.5">
      <c r="A8557" s="88"/>
      <c r="H8557" s="91"/>
      <c r="I8557" s="76"/>
      <c r="M8557" s="91"/>
    </row>
    <row r="8558" spans="1:13" x14ac:dyDescent="0.5">
      <c r="A8558" s="88"/>
      <c r="H8558" s="91"/>
      <c r="I8558" s="76"/>
      <c r="M8558" s="91"/>
    </row>
    <row r="8559" spans="1:13" x14ac:dyDescent="0.5">
      <c r="A8559" s="88"/>
      <c r="H8559" s="91"/>
      <c r="I8559" s="76"/>
    </row>
    <row r="8560" spans="1:13" x14ac:dyDescent="0.5">
      <c r="A8560" s="88"/>
      <c r="H8560" s="91"/>
      <c r="I8560" s="76"/>
      <c r="M8560" s="91"/>
    </row>
    <row r="8561" spans="1:13" x14ac:dyDescent="0.5">
      <c r="A8561" s="88"/>
      <c r="H8561" s="91"/>
      <c r="I8561" s="76"/>
    </row>
    <row r="8562" spans="1:13" x14ac:dyDescent="0.5">
      <c r="A8562" s="88"/>
      <c r="H8562" s="91"/>
      <c r="I8562" s="76"/>
      <c r="M8562" s="91"/>
    </row>
    <row r="8563" spans="1:13" x14ac:dyDescent="0.5">
      <c r="A8563" s="88"/>
      <c r="H8563" s="91"/>
      <c r="I8563" s="76"/>
      <c r="M8563" s="91"/>
    </row>
    <row r="8564" spans="1:13" x14ac:dyDescent="0.5">
      <c r="A8564" s="88"/>
      <c r="H8564" s="91"/>
      <c r="I8564" s="76"/>
      <c r="M8564" s="91"/>
    </row>
    <row r="8565" spans="1:13" x14ac:dyDescent="0.5">
      <c r="A8565" s="88"/>
      <c r="H8565" s="91"/>
      <c r="I8565" s="76"/>
      <c r="M8565" s="91"/>
    </row>
    <row r="8566" spans="1:13" x14ac:dyDescent="0.5">
      <c r="A8566" s="88"/>
      <c r="H8566" s="91"/>
      <c r="I8566" s="76"/>
      <c r="M8566" s="91"/>
    </row>
    <row r="8567" spans="1:13" x14ac:dyDescent="0.5">
      <c r="A8567" s="88"/>
      <c r="H8567" s="91"/>
      <c r="I8567" s="76"/>
    </row>
    <row r="8568" spans="1:13" x14ac:dyDescent="0.5">
      <c r="A8568" s="88"/>
      <c r="H8568" s="76"/>
      <c r="I8568" s="76"/>
      <c r="M8568" s="76"/>
    </row>
    <row r="8569" spans="1:13" x14ac:dyDescent="0.5">
      <c r="A8569" s="88"/>
      <c r="H8569" s="91"/>
      <c r="I8569" s="76"/>
      <c r="M8569" s="91"/>
    </row>
    <row r="8570" spans="1:13" x14ac:dyDescent="0.5">
      <c r="A8570" s="88"/>
      <c r="H8570" s="91"/>
      <c r="I8570" s="76"/>
      <c r="M8570" s="91"/>
    </row>
    <row r="8571" spans="1:13" x14ac:dyDescent="0.5">
      <c r="A8571" s="88"/>
      <c r="H8571" s="91"/>
      <c r="I8571" s="76"/>
      <c r="M8571" s="91"/>
    </row>
    <row r="8572" spans="1:13" x14ac:dyDescent="0.5">
      <c r="A8572" s="88"/>
      <c r="H8572" s="91"/>
      <c r="I8572" s="76"/>
      <c r="M8572" s="91"/>
    </row>
    <row r="8573" spans="1:13" x14ac:dyDescent="0.5">
      <c r="A8573" s="88"/>
      <c r="H8573" s="91"/>
      <c r="I8573" s="76"/>
      <c r="M8573" s="91"/>
    </row>
    <row r="8574" spans="1:13" x14ac:dyDescent="0.5">
      <c r="A8574" s="88"/>
      <c r="H8574" s="91"/>
      <c r="I8574" s="76"/>
      <c r="M8574" s="91"/>
    </row>
    <row r="8575" spans="1:13" x14ac:dyDescent="0.5">
      <c r="A8575" s="88"/>
      <c r="H8575" s="91"/>
      <c r="I8575" s="76"/>
      <c r="M8575" s="91"/>
    </row>
    <row r="8576" spans="1:13" x14ac:dyDescent="0.5">
      <c r="A8576" s="88"/>
      <c r="H8576" s="91"/>
      <c r="I8576" s="76"/>
      <c r="M8576" s="91"/>
    </row>
    <row r="8577" spans="1:13" x14ac:dyDescent="0.5">
      <c r="A8577" s="88"/>
      <c r="H8577" s="91"/>
      <c r="I8577" s="76"/>
      <c r="M8577" s="91"/>
    </row>
    <row r="8578" spans="1:13" x14ac:dyDescent="0.5">
      <c r="A8578" s="88"/>
      <c r="H8578" s="91"/>
      <c r="I8578" s="76"/>
      <c r="M8578" s="91"/>
    </row>
    <row r="8579" spans="1:13" x14ac:dyDescent="0.5">
      <c r="A8579" s="88"/>
      <c r="H8579" s="91"/>
      <c r="I8579" s="76"/>
      <c r="M8579" s="91"/>
    </row>
    <row r="8580" spans="1:13" x14ac:dyDescent="0.5">
      <c r="A8580" s="88"/>
      <c r="H8580" s="91"/>
      <c r="I8580" s="76"/>
      <c r="M8580" s="91"/>
    </row>
    <row r="8581" spans="1:13" x14ac:dyDescent="0.5">
      <c r="A8581" s="88"/>
      <c r="H8581" s="91"/>
      <c r="I8581" s="76"/>
      <c r="M8581" s="91"/>
    </row>
    <row r="8582" spans="1:13" x14ac:dyDescent="0.5">
      <c r="A8582" s="88"/>
      <c r="H8582" s="91"/>
      <c r="I8582" s="76"/>
      <c r="M8582" s="91"/>
    </row>
    <row r="8583" spans="1:13" x14ac:dyDescent="0.5">
      <c r="A8583" s="88"/>
      <c r="H8583" s="91"/>
      <c r="I8583" s="76"/>
    </row>
    <row r="8584" spans="1:13" x14ac:dyDescent="0.5">
      <c r="A8584" s="88"/>
      <c r="H8584" s="91"/>
      <c r="I8584" s="76"/>
      <c r="M8584" s="91"/>
    </row>
    <row r="8585" spans="1:13" x14ac:dyDescent="0.5">
      <c r="A8585" s="88"/>
      <c r="H8585" s="91"/>
      <c r="I8585" s="76"/>
      <c r="M8585" s="91"/>
    </row>
    <row r="8586" spans="1:13" x14ac:dyDescent="0.5">
      <c r="A8586" s="88"/>
      <c r="H8586" s="91"/>
      <c r="I8586" s="76"/>
      <c r="M8586" s="91"/>
    </row>
    <row r="8587" spans="1:13" x14ac:dyDescent="0.5">
      <c r="A8587" s="88"/>
      <c r="H8587" s="91"/>
      <c r="I8587" s="76"/>
      <c r="M8587" s="91"/>
    </row>
    <row r="8588" spans="1:13" x14ac:dyDescent="0.5">
      <c r="A8588" s="88"/>
      <c r="H8588" s="91"/>
      <c r="I8588" s="76"/>
      <c r="M8588" s="91"/>
    </row>
    <row r="8589" spans="1:13" x14ac:dyDescent="0.5">
      <c r="A8589" s="88"/>
      <c r="H8589" s="91"/>
      <c r="I8589" s="76"/>
      <c r="M8589" s="91"/>
    </row>
    <row r="8590" spans="1:13" x14ac:dyDescent="0.5">
      <c r="A8590" s="88"/>
      <c r="H8590" s="91"/>
      <c r="I8590" s="76"/>
      <c r="M8590" s="91"/>
    </row>
    <row r="8591" spans="1:13" x14ac:dyDescent="0.5">
      <c r="A8591" s="88"/>
      <c r="H8591" s="91"/>
      <c r="I8591" s="76"/>
      <c r="M8591" s="91"/>
    </row>
    <row r="8592" spans="1:13" x14ac:dyDescent="0.5">
      <c r="A8592" s="88"/>
      <c r="H8592" s="91"/>
      <c r="I8592" s="76"/>
      <c r="M8592" s="91"/>
    </row>
    <row r="8593" spans="1:13" x14ac:dyDescent="0.5">
      <c r="A8593" s="88"/>
      <c r="H8593" s="91"/>
      <c r="I8593" s="76"/>
      <c r="M8593" s="91"/>
    </row>
    <row r="8594" spans="1:13" x14ac:dyDescent="0.5">
      <c r="A8594" s="88"/>
      <c r="H8594" s="91"/>
      <c r="I8594" s="76"/>
      <c r="M8594" s="91"/>
    </row>
    <row r="8595" spans="1:13" x14ac:dyDescent="0.5">
      <c r="A8595" s="88"/>
      <c r="H8595" s="91"/>
      <c r="I8595" s="76"/>
      <c r="M8595" s="91"/>
    </row>
    <row r="8596" spans="1:13" x14ac:dyDescent="0.5">
      <c r="A8596" s="88"/>
      <c r="H8596" s="91"/>
      <c r="I8596" s="76"/>
      <c r="M8596" s="91"/>
    </row>
    <row r="8597" spans="1:13" x14ac:dyDescent="0.5">
      <c r="A8597" s="88"/>
      <c r="H8597" s="91"/>
      <c r="I8597" s="76"/>
      <c r="M8597" s="91"/>
    </row>
    <row r="8598" spans="1:13" x14ac:dyDescent="0.5">
      <c r="A8598" s="88"/>
      <c r="H8598" s="91"/>
      <c r="I8598" s="76"/>
      <c r="M8598" s="91"/>
    </row>
    <row r="8599" spans="1:13" x14ac:dyDescent="0.5">
      <c r="A8599" s="88"/>
      <c r="H8599" s="91"/>
      <c r="I8599" s="76"/>
      <c r="M8599" s="91"/>
    </row>
    <row r="8600" spans="1:13" x14ac:dyDescent="0.5">
      <c r="A8600" s="88"/>
      <c r="H8600" s="91"/>
      <c r="I8600" s="76"/>
      <c r="M8600" s="91"/>
    </row>
    <row r="8601" spans="1:13" x14ac:dyDescent="0.5">
      <c r="A8601" s="88"/>
      <c r="H8601" s="91"/>
      <c r="I8601" s="76"/>
      <c r="M8601" s="91"/>
    </row>
    <row r="8602" spans="1:13" x14ac:dyDescent="0.5">
      <c r="A8602" s="88"/>
      <c r="H8602" s="91"/>
      <c r="I8602" s="76"/>
      <c r="M8602" s="91"/>
    </row>
    <row r="8603" spans="1:13" x14ac:dyDescent="0.5">
      <c r="A8603" s="88"/>
      <c r="H8603" s="76"/>
      <c r="I8603" s="76"/>
      <c r="M8603" s="91"/>
    </row>
    <row r="8604" spans="1:13" x14ac:dyDescent="0.5">
      <c r="A8604" s="88"/>
      <c r="H8604" s="91"/>
      <c r="I8604" s="76"/>
      <c r="M8604" s="91"/>
    </row>
    <row r="8605" spans="1:13" x14ac:dyDescent="0.5">
      <c r="A8605" s="88"/>
      <c r="H8605" s="96"/>
      <c r="I8605" s="76"/>
      <c r="M8605" s="76"/>
    </row>
    <row r="8606" spans="1:13" x14ac:dyDescent="0.5">
      <c r="A8606" s="88"/>
      <c r="H8606" s="91"/>
      <c r="I8606" s="76"/>
      <c r="M8606" s="91"/>
    </row>
    <row r="8607" spans="1:13" x14ac:dyDescent="0.5">
      <c r="A8607" s="88"/>
      <c r="H8607" s="91"/>
      <c r="I8607" s="76"/>
      <c r="M8607" s="91"/>
    </row>
    <row r="8608" spans="1:13" x14ac:dyDescent="0.5">
      <c r="A8608" s="88"/>
      <c r="H8608" s="91"/>
      <c r="I8608" s="76"/>
      <c r="M8608" s="91"/>
    </row>
    <row r="8609" spans="1:13" x14ac:dyDescent="0.5">
      <c r="A8609" s="88"/>
      <c r="H8609" s="91"/>
      <c r="I8609" s="76"/>
      <c r="M8609" s="91"/>
    </row>
    <row r="8610" spans="1:13" x14ac:dyDescent="0.5">
      <c r="A8610" s="88"/>
      <c r="H8610" s="91"/>
      <c r="I8610" s="76"/>
      <c r="M8610" s="91"/>
    </row>
    <row r="8611" spans="1:13" x14ac:dyDescent="0.5">
      <c r="A8611" s="88"/>
      <c r="H8611" s="91"/>
      <c r="I8611" s="76"/>
      <c r="M8611" s="91"/>
    </row>
    <row r="8612" spans="1:13" x14ac:dyDescent="0.5">
      <c r="A8612" s="88"/>
      <c r="H8612" s="91"/>
      <c r="I8612" s="76"/>
      <c r="M8612" s="91"/>
    </row>
    <row r="8613" spans="1:13" x14ac:dyDescent="0.5">
      <c r="A8613" s="88"/>
      <c r="H8613" s="91"/>
      <c r="I8613" s="76"/>
      <c r="M8613" s="91"/>
    </row>
    <row r="8614" spans="1:13" x14ac:dyDescent="0.5">
      <c r="A8614" s="88"/>
      <c r="H8614" s="91"/>
      <c r="I8614" s="76"/>
      <c r="M8614" s="91"/>
    </row>
    <row r="8615" spans="1:13" x14ac:dyDescent="0.5">
      <c r="A8615" s="88"/>
      <c r="H8615" s="91"/>
      <c r="I8615" s="76"/>
      <c r="M8615" s="91"/>
    </row>
    <row r="8616" spans="1:13" x14ac:dyDescent="0.5">
      <c r="A8616" s="88"/>
      <c r="H8616" s="91"/>
      <c r="I8616" s="76"/>
      <c r="M8616" s="91"/>
    </row>
    <row r="8617" spans="1:13" x14ac:dyDescent="0.5">
      <c r="A8617" s="88"/>
      <c r="H8617" s="91"/>
      <c r="I8617" s="76"/>
      <c r="M8617" s="91"/>
    </row>
    <row r="8618" spans="1:13" x14ac:dyDescent="0.5">
      <c r="A8618" s="88"/>
      <c r="H8618" s="91"/>
      <c r="I8618" s="76"/>
      <c r="M8618" s="91"/>
    </row>
    <row r="8619" spans="1:13" x14ac:dyDescent="0.5">
      <c r="A8619" s="88"/>
      <c r="H8619" s="91"/>
      <c r="I8619" s="76"/>
      <c r="M8619" s="91"/>
    </row>
    <row r="8620" spans="1:13" x14ac:dyDescent="0.5">
      <c r="A8620" s="88"/>
      <c r="H8620" s="91"/>
      <c r="I8620" s="76"/>
      <c r="M8620" s="91"/>
    </row>
    <row r="8621" spans="1:13" x14ac:dyDescent="0.5">
      <c r="A8621" s="88"/>
      <c r="H8621" s="76"/>
      <c r="I8621" s="76"/>
      <c r="M8621" s="91"/>
    </row>
    <row r="8622" spans="1:13" x14ac:dyDescent="0.5">
      <c r="A8622" s="88"/>
      <c r="H8622" s="91"/>
      <c r="I8622" s="76"/>
      <c r="M8622" s="91"/>
    </row>
    <row r="8623" spans="1:13" x14ac:dyDescent="0.5">
      <c r="A8623" s="88"/>
      <c r="H8623" s="76"/>
      <c r="I8623" s="76"/>
      <c r="M8623" s="91"/>
    </row>
    <row r="8624" spans="1:13" x14ac:dyDescent="0.5">
      <c r="A8624" s="88"/>
      <c r="H8624" s="91"/>
      <c r="I8624" s="76"/>
      <c r="M8624" s="91"/>
    </row>
    <row r="8625" spans="1:13" x14ac:dyDescent="0.5">
      <c r="A8625" s="88"/>
      <c r="H8625" s="91"/>
      <c r="I8625" s="76"/>
      <c r="M8625" s="91"/>
    </row>
    <row r="8626" spans="1:13" x14ac:dyDescent="0.5">
      <c r="A8626" s="88"/>
      <c r="H8626" s="91"/>
      <c r="I8626" s="76"/>
      <c r="M8626" s="91"/>
    </row>
    <row r="8627" spans="1:13" x14ac:dyDescent="0.5">
      <c r="A8627" s="88"/>
      <c r="H8627" s="91"/>
      <c r="I8627" s="76"/>
      <c r="M8627" s="91"/>
    </row>
    <row r="8628" spans="1:13" x14ac:dyDescent="0.5">
      <c r="A8628" s="88"/>
      <c r="H8628" s="91"/>
      <c r="I8628" s="76"/>
      <c r="M8628" s="91"/>
    </row>
    <row r="8629" spans="1:13" x14ac:dyDescent="0.5">
      <c r="A8629" s="88"/>
      <c r="H8629" s="91"/>
      <c r="I8629" s="76"/>
      <c r="M8629" s="91"/>
    </row>
    <row r="8630" spans="1:13" x14ac:dyDescent="0.5">
      <c r="A8630" s="88"/>
      <c r="H8630" s="91"/>
      <c r="I8630" s="76"/>
      <c r="M8630" s="76"/>
    </row>
    <row r="8631" spans="1:13" x14ac:dyDescent="0.5">
      <c r="A8631" s="88"/>
      <c r="H8631" s="91"/>
      <c r="I8631" s="76"/>
      <c r="M8631" s="91"/>
    </row>
    <row r="8632" spans="1:13" x14ac:dyDescent="0.5">
      <c r="A8632" s="88"/>
      <c r="H8632" s="91"/>
      <c r="I8632" s="76"/>
      <c r="M8632" s="91"/>
    </row>
    <row r="8633" spans="1:13" x14ac:dyDescent="0.5">
      <c r="A8633" s="88"/>
      <c r="H8633" s="91"/>
      <c r="I8633" s="76"/>
      <c r="M8633" s="91"/>
    </row>
    <row r="8634" spans="1:13" x14ac:dyDescent="0.5">
      <c r="A8634" s="88"/>
      <c r="H8634" s="91"/>
      <c r="I8634" s="76"/>
      <c r="M8634" s="91"/>
    </row>
    <row r="8635" spans="1:13" x14ac:dyDescent="0.5">
      <c r="A8635" s="88"/>
      <c r="H8635" s="91"/>
      <c r="I8635" s="76"/>
      <c r="M8635" s="91"/>
    </row>
    <row r="8636" spans="1:13" x14ac:dyDescent="0.5">
      <c r="A8636" s="88"/>
      <c r="H8636" s="91"/>
      <c r="I8636" s="76"/>
    </row>
    <row r="8637" spans="1:13" x14ac:dyDescent="0.5">
      <c r="A8637" s="88"/>
      <c r="H8637" s="91"/>
      <c r="I8637" s="76"/>
      <c r="M8637" s="91"/>
    </row>
    <row r="8638" spans="1:13" x14ac:dyDescent="0.5">
      <c r="A8638" s="88"/>
      <c r="H8638" s="91"/>
      <c r="I8638" s="76"/>
      <c r="M8638" s="91"/>
    </row>
    <row r="8639" spans="1:13" x14ac:dyDescent="0.5">
      <c r="A8639" s="88"/>
      <c r="H8639" s="91"/>
      <c r="I8639" s="76"/>
      <c r="M8639" s="91"/>
    </row>
    <row r="8640" spans="1:13" x14ac:dyDescent="0.5">
      <c r="A8640" s="88"/>
      <c r="H8640" s="91"/>
      <c r="I8640" s="76"/>
      <c r="M8640" s="91"/>
    </row>
    <row r="8641" spans="1:13" x14ac:dyDescent="0.5">
      <c r="A8641" s="88"/>
      <c r="H8641" s="91"/>
      <c r="I8641" s="76"/>
      <c r="M8641" s="91"/>
    </row>
    <row r="8642" spans="1:13" x14ac:dyDescent="0.5">
      <c r="A8642" s="88"/>
      <c r="H8642" s="91"/>
      <c r="I8642" s="76"/>
      <c r="M8642" s="91"/>
    </row>
    <row r="8643" spans="1:13" x14ac:dyDescent="0.5">
      <c r="A8643" s="88"/>
      <c r="H8643" s="91"/>
      <c r="I8643" s="76"/>
      <c r="M8643" s="91"/>
    </row>
    <row r="8644" spans="1:13" x14ac:dyDescent="0.5">
      <c r="A8644" s="88"/>
      <c r="H8644" s="91"/>
      <c r="I8644" s="76"/>
      <c r="M8644" s="91"/>
    </row>
    <row r="8645" spans="1:13" x14ac:dyDescent="0.5">
      <c r="A8645" s="88"/>
      <c r="H8645" s="91"/>
      <c r="I8645" s="76"/>
      <c r="M8645" s="91"/>
    </row>
    <row r="8646" spans="1:13" x14ac:dyDescent="0.5">
      <c r="A8646" s="88"/>
      <c r="H8646" s="91"/>
      <c r="I8646" s="76"/>
      <c r="M8646" s="91"/>
    </row>
    <row r="8647" spans="1:13" x14ac:dyDescent="0.5">
      <c r="A8647" s="88"/>
      <c r="H8647" s="91"/>
      <c r="I8647" s="76"/>
      <c r="M8647" s="91"/>
    </row>
    <row r="8648" spans="1:13" x14ac:dyDescent="0.5">
      <c r="A8648" s="88"/>
      <c r="H8648" s="91"/>
      <c r="I8648" s="76"/>
      <c r="M8648" s="91"/>
    </row>
    <row r="8649" spans="1:13" x14ac:dyDescent="0.5">
      <c r="A8649" s="88"/>
      <c r="H8649" s="91"/>
      <c r="I8649" s="76"/>
      <c r="M8649" s="91"/>
    </row>
    <row r="8650" spans="1:13" x14ac:dyDescent="0.5">
      <c r="A8650" s="88"/>
      <c r="H8650" s="91"/>
      <c r="I8650" s="76"/>
      <c r="M8650" s="91"/>
    </row>
    <row r="8651" spans="1:13" x14ac:dyDescent="0.5">
      <c r="A8651" s="88"/>
      <c r="H8651" s="76"/>
      <c r="I8651" s="76"/>
      <c r="M8651" s="91"/>
    </row>
    <row r="8652" spans="1:13" x14ac:dyDescent="0.5">
      <c r="A8652" s="88"/>
      <c r="H8652" s="91"/>
      <c r="I8652" s="76"/>
      <c r="M8652" s="91"/>
    </row>
    <row r="8653" spans="1:13" x14ac:dyDescent="0.5">
      <c r="A8653" s="88"/>
      <c r="H8653" s="91"/>
      <c r="I8653" s="76"/>
      <c r="M8653" s="91"/>
    </row>
    <row r="8654" spans="1:13" x14ac:dyDescent="0.5">
      <c r="A8654" s="88"/>
      <c r="H8654" s="91"/>
      <c r="I8654" s="76"/>
      <c r="M8654" s="91"/>
    </row>
    <row r="8655" spans="1:13" x14ac:dyDescent="0.5">
      <c r="A8655" s="88"/>
      <c r="H8655" s="91"/>
      <c r="I8655" s="76"/>
      <c r="M8655" s="91"/>
    </row>
    <row r="8656" spans="1:13" x14ac:dyDescent="0.5">
      <c r="A8656" s="88"/>
      <c r="H8656" s="91"/>
      <c r="I8656" s="76"/>
      <c r="M8656" s="91"/>
    </row>
    <row r="8657" spans="1:13" x14ac:dyDescent="0.5">
      <c r="A8657" s="88"/>
      <c r="H8657" s="91"/>
      <c r="I8657" s="76"/>
      <c r="M8657" s="91"/>
    </row>
    <row r="8658" spans="1:13" x14ac:dyDescent="0.5">
      <c r="A8658" s="88"/>
      <c r="H8658" s="91"/>
      <c r="I8658" s="76"/>
      <c r="M8658" s="91"/>
    </row>
    <row r="8659" spans="1:13" x14ac:dyDescent="0.5">
      <c r="A8659" s="88"/>
      <c r="H8659" s="91"/>
      <c r="I8659" s="76"/>
      <c r="M8659" s="91"/>
    </row>
    <row r="8660" spans="1:13" x14ac:dyDescent="0.5">
      <c r="A8660" s="88"/>
      <c r="H8660" s="91"/>
      <c r="I8660" s="76"/>
      <c r="M8660" s="91"/>
    </row>
    <row r="8661" spans="1:13" x14ac:dyDescent="0.5">
      <c r="A8661" s="88"/>
      <c r="H8661" s="91"/>
      <c r="I8661" s="76"/>
      <c r="M8661" s="91"/>
    </row>
    <row r="8662" spans="1:13" x14ac:dyDescent="0.5">
      <c r="A8662" s="88"/>
      <c r="H8662" s="91"/>
      <c r="I8662" s="76"/>
      <c r="M8662" s="91"/>
    </row>
    <row r="8663" spans="1:13" x14ac:dyDescent="0.5">
      <c r="A8663" s="88"/>
      <c r="H8663" s="91"/>
      <c r="I8663" s="76"/>
      <c r="M8663" s="91"/>
    </row>
    <row r="8664" spans="1:13" x14ac:dyDescent="0.5">
      <c r="A8664" s="88"/>
      <c r="H8664" s="91"/>
      <c r="I8664" s="76"/>
      <c r="M8664" s="91"/>
    </row>
    <row r="8665" spans="1:13" x14ac:dyDescent="0.5">
      <c r="A8665" s="88"/>
      <c r="H8665" s="91"/>
      <c r="I8665" s="76"/>
      <c r="M8665" s="91"/>
    </row>
    <row r="8666" spans="1:13" x14ac:dyDescent="0.5">
      <c r="A8666" s="88"/>
      <c r="H8666" s="91"/>
      <c r="I8666" s="76"/>
      <c r="M8666" s="91"/>
    </row>
    <row r="8667" spans="1:13" x14ac:dyDescent="0.5">
      <c r="A8667" s="88"/>
      <c r="H8667" s="91"/>
      <c r="I8667" s="76"/>
      <c r="M8667" s="91"/>
    </row>
    <row r="8668" spans="1:13" x14ac:dyDescent="0.5">
      <c r="A8668" s="88"/>
      <c r="H8668" s="91"/>
      <c r="I8668" s="76"/>
      <c r="M8668" s="91"/>
    </row>
    <row r="8669" spans="1:13" x14ac:dyDescent="0.5">
      <c r="A8669" s="88"/>
      <c r="H8669" s="91"/>
      <c r="I8669" s="76"/>
      <c r="M8669" s="91"/>
    </row>
    <row r="8670" spans="1:13" x14ac:dyDescent="0.5">
      <c r="A8670" s="88"/>
      <c r="H8670" s="91"/>
      <c r="I8670" s="76"/>
      <c r="M8670" s="91"/>
    </row>
    <row r="8671" spans="1:13" x14ac:dyDescent="0.5">
      <c r="A8671" s="88"/>
      <c r="H8671" s="91"/>
      <c r="I8671" s="76"/>
      <c r="M8671" s="91"/>
    </row>
    <row r="8672" spans="1:13" x14ac:dyDescent="0.5">
      <c r="A8672" s="88"/>
      <c r="H8672" s="91"/>
      <c r="I8672" s="76"/>
      <c r="M8672" s="91"/>
    </row>
    <row r="8673" spans="1:13" x14ac:dyDescent="0.5">
      <c r="A8673" s="88"/>
      <c r="H8673" s="91"/>
      <c r="I8673" s="76"/>
      <c r="M8673" s="91"/>
    </row>
    <row r="8674" spans="1:13" x14ac:dyDescent="0.5">
      <c r="A8674" s="88"/>
      <c r="H8674" s="76"/>
      <c r="I8674" s="76"/>
      <c r="M8674" s="91"/>
    </row>
    <row r="8675" spans="1:13" x14ac:dyDescent="0.5">
      <c r="A8675" s="88"/>
      <c r="H8675" s="91"/>
      <c r="I8675" s="76"/>
      <c r="M8675" s="91"/>
    </row>
    <row r="8676" spans="1:13" x14ac:dyDescent="0.5">
      <c r="A8676" s="88"/>
      <c r="H8676" s="91"/>
      <c r="I8676" s="76"/>
      <c r="M8676" s="91"/>
    </row>
    <row r="8677" spans="1:13" x14ac:dyDescent="0.5">
      <c r="A8677" s="88"/>
      <c r="H8677" s="91"/>
      <c r="I8677" s="76"/>
      <c r="M8677" s="91"/>
    </row>
    <row r="8678" spans="1:13" x14ac:dyDescent="0.5">
      <c r="A8678" s="88"/>
      <c r="H8678" s="91"/>
      <c r="I8678" s="76"/>
      <c r="M8678" s="91"/>
    </row>
    <row r="8679" spans="1:13" x14ac:dyDescent="0.5">
      <c r="A8679" s="88"/>
      <c r="H8679" s="91"/>
      <c r="I8679" s="76"/>
      <c r="M8679" s="91"/>
    </row>
    <row r="8680" spans="1:13" x14ac:dyDescent="0.5">
      <c r="A8680" s="88"/>
      <c r="H8680" s="91"/>
      <c r="I8680" s="76"/>
      <c r="M8680" s="91"/>
    </row>
    <row r="8681" spans="1:13" x14ac:dyDescent="0.5">
      <c r="A8681" s="88"/>
      <c r="H8681" s="91"/>
      <c r="I8681" s="76"/>
      <c r="M8681" s="91"/>
    </row>
    <row r="8682" spans="1:13" x14ac:dyDescent="0.5">
      <c r="A8682" s="88"/>
      <c r="H8682" s="91"/>
      <c r="I8682" s="76"/>
      <c r="M8682" s="91"/>
    </row>
    <row r="8683" spans="1:13" x14ac:dyDescent="0.5">
      <c r="A8683" s="88"/>
      <c r="H8683" s="91"/>
      <c r="I8683" s="76"/>
    </row>
    <row r="8684" spans="1:13" x14ac:dyDescent="0.5">
      <c r="A8684" s="88"/>
      <c r="H8684" s="91"/>
      <c r="I8684" s="76"/>
    </row>
    <row r="8685" spans="1:13" x14ac:dyDescent="0.5">
      <c r="A8685" s="88"/>
      <c r="H8685" s="91"/>
      <c r="I8685" s="76"/>
    </row>
    <row r="8686" spans="1:13" x14ac:dyDescent="0.5">
      <c r="A8686" s="88"/>
      <c r="H8686" s="91"/>
      <c r="I8686" s="76"/>
    </row>
    <row r="8687" spans="1:13" x14ac:dyDescent="0.5">
      <c r="A8687" s="76"/>
      <c r="H8687" s="76"/>
      <c r="I8687" s="76"/>
      <c r="M8687" s="76"/>
    </row>
    <row r="8688" spans="1:13" x14ac:dyDescent="0.5">
      <c r="A8688" s="88"/>
      <c r="H8688" s="91"/>
      <c r="I8688" s="76"/>
    </row>
    <row r="8689" spans="1:13" x14ac:dyDescent="0.5">
      <c r="A8689" s="88"/>
      <c r="H8689" s="91"/>
      <c r="I8689" s="76"/>
    </row>
    <row r="8690" spans="1:13" x14ac:dyDescent="0.5">
      <c r="A8690" s="88"/>
      <c r="H8690" s="91"/>
      <c r="I8690" s="76"/>
    </row>
    <row r="8691" spans="1:13" x14ac:dyDescent="0.5">
      <c r="A8691" s="88"/>
      <c r="H8691" s="91"/>
      <c r="I8691" s="76"/>
    </row>
    <row r="8692" spans="1:13" x14ac:dyDescent="0.5">
      <c r="A8692" s="76"/>
      <c r="H8692" s="76"/>
      <c r="I8692" s="76"/>
      <c r="M8692" s="76"/>
    </row>
    <row r="8693" spans="1:13" x14ac:dyDescent="0.5">
      <c r="A8693" s="88"/>
      <c r="H8693" s="76"/>
      <c r="I8693" s="76"/>
      <c r="M8693" s="76"/>
    </row>
    <row r="8694" spans="1:13" x14ac:dyDescent="0.5">
      <c r="A8694" s="88"/>
      <c r="H8694" s="91"/>
      <c r="I8694" s="76"/>
    </row>
    <row r="8695" spans="1:13" x14ac:dyDescent="0.5">
      <c r="A8695" s="88"/>
      <c r="H8695" s="91"/>
      <c r="I8695" s="76"/>
    </row>
    <row r="8696" spans="1:13" x14ac:dyDescent="0.5">
      <c r="A8696" s="88"/>
      <c r="H8696" s="96"/>
      <c r="I8696" s="76"/>
      <c r="M8696" s="96"/>
    </row>
    <row r="8697" spans="1:13" x14ac:dyDescent="0.5">
      <c r="A8697" s="88"/>
      <c r="H8697" s="96"/>
      <c r="I8697" s="76"/>
      <c r="M8697" s="96"/>
    </row>
    <row r="8698" spans="1:13" x14ac:dyDescent="0.5">
      <c r="A8698" s="88"/>
      <c r="H8698" s="91"/>
      <c r="I8698" s="76"/>
      <c r="M8698" s="91"/>
    </row>
    <row r="8699" spans="1:13" x14ac:dyDescent="0.5">
      <c r="A8699" s="88"/>
      <c r="H8699" s="91"/>
      <c r="I8699" s="76"/>
    </row>
    <row r="8700" spans="1:13" x14ac:dyDescent="0.5">
      <c r="A8700" s="88"/>
      <c r="H8700" s="91"/>
      <c r="I8700" s="76"/>
      <c r="M8700" s="91"/>
    </row>
    <row r="8701" spans="1:13" x14ac:dyDescent="0.5">
      <c r="A8701" s="88"/>
      <c r="H8701" s="91"/>
      <c r="I8701" s="76"/>
      <c r="M8701" s="91"/>
    </row>
    <row r="8702" spans="1:13" x14ac:dyDescent="0.5">
      <c r="A8702" s="88"/>
      <c r="H8702" s="91"/>
      <c r="I8702" s="76"/>
      <c r="M8702" s="91"/>
    </row>
    <row r="8703" spans="1:13" x14ac:dyDescent="0.5">
      <c r="A8703" s="88"/>
      <c r="H8703" s="91"/>
      <c r="I8703" s="76"/>
      <c r="M8703" s="91"/>
    </row>
    <row r="8704" spans="1:13" x14ac:dyDescent="0.5">
      <c r="A8704" s="88"/>
      <c r="H8704" s="91"/>
      <c r="I8704" s="76"/>
      <c r="M8704" s="91"/>
    </row>
    <row r="8705" spans="1:13" x14ac:dyDescent="0.5">
      <c r="A8705" s="88"/>
      <c r="H8705" s="91"/>
      <c r="I8705" s="76"/>
    </row>
    <row r="8706" spans="1:13" x14ac:dyDescent="0.5">
      <c r="A8706" s="88"/>
      <c r="H8706" s="91"/>
      <c r="I8706" s="76"/>
    </row>
    <row r="8707" spans="1:13" x14ac:dyDescent="0.5">
      <c r="A8707" s="88"/>
      <c r="H8707" s="96"/>
      <c r="I8707" s="76"/>
      <c r="M8707" s="76"/>
    </row>
    <row r="8708" spans="1:13" x14ac:dyDescent="0.5">
      <c r="A8708" s="88"/>
      <c r="H8708" s="91"/>
      <c r="I8708" s="76"/>
    </row>
    <row r="8709" spans="1:13" x14ac:dyDescent="0.5">
      <c r="A8709" s="88"/>
      <c r="H8709" s="76"/>
      <c r="I8709" s="76"/>
      <c r="M8709" s="76"/>
    </row>
    <row r="8710" spans="1:13" x14ac:dyDescent="0.5">
      <c r="A8710" s="88"/>
      <c r="H8710" s="91"/>
      <c r="I8710" s="76"/>
    </row>
    <row r="8711" spans="1:13" x14ac:dyDescent="0.5">
      <c r="A8711" s="88"/>
      <c r="H8711" s="91"/>
      <c r="I8711" s="76"/>
      <c r="M8711" s="91"/>
    </row>
    <row r="8712" spans="1:13" x14ac:dyDescent="0.5">
      <c r="A8712" s="88"/>
      <c r="H8712" s="91"/>
      <c r="I8712" s="76"/>
      <c r="M8712" s="91"/>
    </row>
    <row r="8713" spans="1:13" x14ac:dyDescent="0.5">
      <c r="A8713" s="88"/>
      <c r="H8713" s="91"/>
      <c r="I8713" s="76"/>
      <c r="M8713" s="91"/>
    </row>
    <row r="8714" spans="1:13" x14ac:dyDescent="0.5">
      <c r="A8714" s="88"/>
      <c r="H8714" s="91"/>
      <c r="I8714" s="76"/>
      <c r="M8714" s="76"/>
    </row>
    <row r="8715" spans="1:13" x14ac:dyDescent="0.5">
      <c r="A8715" s="88"/>
      <c r="H8715" s="91"/>
      <c r="I8715" s="76"/>
      <c r="M8715" s="91"/>
    </row>
    <row r="8716" spans="1:13" x14ac:dyDescent="0.5">
      <c r="A8716" s="88"/>
      <c r="H8716" s="76"/>
      <c r="I8716" s="76"/>
      <c r="M8716" s="76"/>
    </row>
    <row r="8717" spans="1:13" x14ac:dyDescent="0.5">
      <c r="A8717" s="88"/>
      <c r="H8717" s="91"/>
      <c r="I8717" s="76"/>
      <c r="M8717" s="91"/>
    </row>
    <row r="8718" spans="1:13" x14ac:dyDescent="0.5">
      <c r="A8718" s="88"/>
      <c r="H8718" s="91"/>
      <c r="I8718" s="76"/>
      <c r="M8718" s="91"/>
    </row>
    <row r="8719" spans="1:13" x14ac:dyDescent="0.5">
      <c r="A8719" s="88"/>
      <c r="H8719" s="76"/>
      <c r="I8719" s="76"/>
      <c r="M8719" s="76"/>
    </row>
    <row r="8720" spans="1:13" x14ac:dyDescent="0.5">
      <c r="A8720" s="88"/>
      <c r="H8720" s="76"/>
      <c r="I8720" s="76"/>
      <c r="M8720" s="76"/>
    </row>
    <row r="8721" spans="1:13" x14ac:dyDescent="0.5">
      <c r="A8721" s="88"/>
      <c r="H8721" s="76"/>
      <c r="I8721" s="76"/>
      <c r="M8721" s="76"/>
    </row>
    <row r="8722" spans="1:13" x14ac:dyDescent="0.5">
      <c r="A8722" s="88"/>
      <c r="H8722" s="76"/>
      <c r="I8722" s="76"/>
      <c r="M8722" s="76"/>
    </row>
    <row r="8723" spans="1:13" x14ac:dyDescent="0.5">
      <c r="A8723" s="88"/>
      <c r="H8723" s="76"/>
      <c r="I8723" s="76"/>
      <c r="M8723" s="76"/>
    </row>
    <row r="8724" spans="1:13" x14ac:dyDescent="0.5">
      <c r="A8724" s="88"/>
      <c r="H8724" s="76"/>
      <c r="I8724" s="76"/>
      <c r="M8724" s="76"/>
    </row>
    <row r="8725" spans="1:13" x14ac:dyDescent="0.5">
      <c r="A8725" s="88"/>
      <c r="H8725" s="76"/>
      <c r="I8725" s="76"/>
      <c r="M8725" s="76"/>
    </row>
    <row r="8726" spans="1:13" x14ac:dyDescent="0.5">
      <c r="A8726" s="88"/>
      <c r="H8726" s="76"/>
      <c r="I8726" s="76"/>
      <c r="M8726" s="76"/>
    </row>
    <row r="8727" spans="1:13" x14ac:dyDescent="0.5">
      <c r="A8727" s="88"/>
      <c r="H8727" s="91"/>
      <c r="I8727" s="76"/>
    </row>
    <row r="8728" spans="1:13" x14ac:dyDescent="0.5">
      <c r="A8728" s="88"/>
      <c r="H8728" s="76"/>
      <c r="I8728" s="76"/>
      <c r="M8728" s="76"/>
    </row>
    <row r="8729" spans="1:13" x14ac:dyDescent="0.5">
      <c r="A8729" s="88"/>
      <c r="H8729" s="76"/>
      <c r="I8729" s="76"/>
      <c r="M8729" s="76"/>
    </row>
    <row r="8730" spans="1:13" x14ac:dyDescent="0.5">
      <c r="A8730" s="88"/>
      <c r="H8730" s="76"/>
      <c r="I8730" s="76"/>
      <c r="M8730" s="76"/>
    </row>
    <row r="8731" spans="1:13" x14ac:dyDescent="0.5">
      <c r="A8731" s="88"/>
      <c r="H8731" s="76"/>
      <c r="I8731" s="76"/>
      <c r="M8731" s="76"/>
    </row>
    <row r="8732" spans="1:13" x14ac:dyDescent="0.5">
      <c r="A8732" s="88"/>
      <c r="H8732" s="76"/>
      <c r="I8732" s="76"/>
      <c r="M8732" s="76"/>
    </row>
    <row r="8733" spans="1:13" x14ac:dyDescent="0.5">
      <c r="A8733" s="88"/>
      <c r="H8733" s="76"/>
      <c r="I8733" s="76"/>
      <c r="M8733" s="76"/>
    </row>
    <row r="8734" spans="1:13" x14ac:dyDescent="0.5">
      <c r="A8734" s="88"/>
      <c r="H8734" s="76"/>
      <c r="I8734" s="76"/>
      <c r="M8734" s="76"/>
    </row>
    <row r="8735" spans="1:13" x14ac:dyDescent="0.5">
      <c r="A8735" s="88"/>
      <c r="H8735" s="76"/>
      <c r="I8735" s="76"/>
      <c r="M8735" s="76"/>
    </row>
    <row r="8736" spans="1:13" x14ac:dyDescent="0.5">
      <c r="A8736" s="88"/>
      <c r="H8736" s="76"/>
      <c r="I8736" s="76"/>
      <c r="M8736" s="76"/>
    </row>
    <row r="8737" spans="1:13" x14ac:dyDescent="0.5">
      <c r="A8737" s="88"/>
      <c r="H8737" s="76"/>
      <c r="I8737" s="76"/>
      <c r="M8737" s="76"/>
    </row>
    <row r="8738" spans="1:13" x14ac:dyDescent="0.5">
      <c r="A8738" s="88"/>
      <c r="H8738" s="76"/>
      <c r="I8738" s="76"/>
      <c r="M8738" s="76"/>
    </row>
    <row r="8739" spans="1:13" x14ac:dyDescent="0.5">
      <c r="A8739" s="88"/>
      <c r="H8739" s="76"/>
      <c r="I8739" s="76"/>
      <c r="M8739" s="76"/>
    </row>
    <row r="8740" spans="1:13" x14ac:dyDescent="0.5">
      <c r="A8740" s="88"/>
      <c r="H8740" s="76"/>
      <c r="I8740" s="76"/>
      <c r="M8740" s="76"/>
    </row>
    <row r="8741" spans="1:13" x14ac:dyDescent="0.5">
      <c r="A8741" s="88"/>
      <c r="H8741" s="76"/>
      <c r="I8741" s="76"/>
      <c r="M8741" s="76"/>
    </row>
    <row r="8742" spans="1:13" x14ac:dyDescent="0.5">
      <c r="A8742" s="88"/>
      <c r="H8742" s="76"/>
      <c r="I8742" s="76"/>
      <c r="M8742" s="76"/>
    </row>
    <row r="8743" spans="1:13" x14ac:dyDescent="0.5">
      <c r="A8743" s="88"/>
      <c r="H8743" s="76"/>
      <c r="I8743" s="76"/>
      <c r="M8743" s="76"/>
    </row>
    <row r="8744" spans="1:13" x14ac:dyDescent="0.5">
      <c r="A8744" s="88"/>
      <c r="H8744" s="76"/>
      <c r="I8744" s="76"/>
      <c r="M8744" s="76"/>
    </row>
    <row r="8745" spans="1:13" x14ac:dyDescent="0.5">
      <c r="A8745" s="88"/>
      <c r="H8745" s="76"/>
      <c r="I8745" s="76"/>
      <c r="M8745" s="76"/>
    </row>
    <row r="8746" spans="1:13" x14ac:dyDescent="0.5">
      <c r="A8746" s="88"/>
      <c r="H8746" s="76"/>
      <c r="I8746" s="76"/>
      <c r="M8746" s="76"/>
    </row>
    <row r="8747" spans="1:13" x14ac:dyDescent="0.5">
      <c r="A8747" s="88"/>
      <c r="H8747" s="76"/>
      <c r="I8747" s="76"/>
      <c r="M8747" s="76"/>
    </row>
    <row r="8748" spans="1:13" x14ac:dyDescent="0.5">
      <c r="A8748" s="88"/>
      <c r="H8748" s="76"/>
      <c r="I8748" s="76"/>
      <c r="M8748" s="76"/>
    </row>
    <row r="8749" spans="1:13" x14ac:dyDescent="0.5">
      <c r="A8749" s="88"/>
      <c r="H8749" s="76"/>
      <c r="I8749" s="76"/>
      <c r="M8749" s="76"/>
    </row>
    <row r="8750" spans="1:13" x14ac:dyDescent="0.5">
      <c r="A8750" s="88"/>
      <c r="H8750" s="76"/>
      <c r="I8750" s="76"/>
      <c r="M8750" s="76"/>
    </row>
    <row r="8751" spans="1:13" x14ac:dyDescent="0.5">
      <c r="A8751" s="88"/>
      <c r="H8751" s="76"/>
      <c r="I8751" s="76"/>
      <c r="M8751" s="76"/>
    </row>
    <row r="8752" spans="1:13" x14ac:dyDescent="0.5">
      <c r="A8752" s="88"/>
      <c r="H8752" s="76"/>
      <c r="I8752" s="76"/>
      <c r="M8752" s="76"/>
    </row>
    <row r="8753" spans="1:13" x14ac:dyDescent="0.5">
      <c r="A8753" s="88"/>
      <c r="H8753" s="76"/>
      <c r="I8753" s="76"/>
      <c r="M8753" s="76"/>
    </row>
    <row r="8754" spans="1:13" x14ac:dyDescent="0.5">
      <c r="A8754" s="88"/>
      <c r="H8754" s="76"/>
      <c r="I8754" s="76"/>
      <c r="M8754" s="76"/>
    </row>
    <row r="8755" spans="1:13" x14ac:dyDescent="0.5">
      <c r="A8755" s="88"/>
      <c r="H8755" s="76"/>
      <c r="I8755" s="76"/>
      <c r="M8755" s="76"/>
    </row>
    <row r="8756" spans="1:13" x14ac:dyDescent="0.5">
      <c r="A8756" s="88"/>
      <c r="H8756" s="76"/>
      <c r="I8756" s="76"/>
      <c r="M8756" s="76"/>
    </row>
    <row r="8757" spans="1:13" x14ac:dyDescent="0.5">
      <c r="A8757" s="88"/>
      <c r="H8757" s="76"/>
      <c r="I8757" s="76"/>
      <c r="M8757" s="76"/>
    </row>
    <row r="8758" spans="1:13" x14ac:dyDescent="0.5">
      <c r="A8758" s="88"/>
      <c r="H8758" s="76"/>
      <c r="I8758" s="76"/>
      <c r="M8758" s="76"/>
    </row>
    <row r="8759" spans="1:13" x14ac:dyDescent="0.5">
      <c r="A8759" s="88"/>
      <c r="H8759" s="76"/>
      <c r="I8759" s="76"/>
      <c r="M8759" s="76"/>
    </row>
    <row r="8760" spans="1:13" x14ac:dyDescent="0.5">
      <c r="A8760" s="88"/>
      <c r="H8760" s="76"/>
      <c r="I8760" s="76"/>
      <c r="M8760" s="76"/>
    </row>
    <row r="8761" spans="1:13" x14ac:dyDescent="0.5">
      <c r="A8761" s="88"/>
      <c r="H8761" s="76"/>
      <c r="I8761" s="76"/>
      <c r="M8761" s="76"/>
    </row>
    <row r="8762" spans="1:13" x14ac:dyDescent="0.5">
      <c r="A8762" s="88"/>
      <c r="H8762" s="76"/>
      <c r="I8762" s="76"/>
      <c r="M8762" s="76"/>
    </row>
    <row r="8763" spans="1:13" x14ac:dyDescent="0.5">
      <c r="A8763" s="88"/>
      <c r="H8763" s="76"/>
      <c r="I8763" s="76"/>
      <c r="M8763" s="76"/>
    </row>
    <row r="8764" spans="1:13" x14ac:dyDescent="0.5">
      <c r="A8764" s="88"/>
      <c r="H8764" s="76"/>
      <c r="I8764" s="76"/>
      <c r="M8764" s="76"/>
    </row>
    <row r="8765" spans="1:13" x14ac:dyDescent="0.5">
      <c r="A8765" s="88"/>
      <c r="H8765" s="76"/>
      <c r="I8765" s="76"/>
      <c r="M8765" s="76"/>
    </row>
    <row r="8766" spans="1:13" x14ac:dyDescent="0.5">
      <c r="A8766" s="88"/>
      <c r="H8766" s="76"/>
      <c r="I8766" s="76"/>
      <c r="M8766" s="76"/>
    </row>
    <row r="8767" spans="1:13" x14ac:dyDescent="0.5">
      <c r="A8767" s="88"/>
      <c r="H8767" s="76"/>
      <c r="I8767" s="76"/>
      <c r="M8767" s="76"/>
    </row>
    <row r="8768" spans="1:13" x14ac:dyDescent="0.5">
      <c r="A8768" s="88"/>
      <c r="H8768" s="76"/>
      <c r="I8768" s="76"/>
      <c r="M8768" s="76"/>
    </row>
    <row r="8769" spans="1:13" x14ac:dyDescent="0.5">
      <c r="A8769" s="88"/>
      <c r="H8769" s="76"/>
      <c r="I8769" s="76"/>
      <c r="M8769" s="76"/>
    </row>
    <row r="8770" spans="1:13" x14ac:dyDescent="0.5">
      <c r="A8770" s="88"/>
      <c r="H8770" s="76"/>
      <c r="I8770" s="76"/>
      <c r="M8770" s="76"/>
    </row>
    <row r="8771" spans="1:13" x14ac:dyDescent="0.5">
      <c r="A8771" s="88"/>
      <c r="H8771" s="76"/>
      <c r="I8771" s="76"/>
      <c r="M8771" s="76"/>
    </row>
    <row r="8772" spans="1:13" x14ac:dyDescent="0.5">
      <c r="A8772" s="88"/>
      <c r="H8772" s="76"/>
      <c r="I8772" s="76"/>
      <c r="M8772" s="76"/>
    </row>
    <row r="8773" spans="1:13" x14ac:dyDescent="0.5">
      <c r="A8773" s="88"/>
      <c r="H8773" s="76"/>
      <c r="I8773" s="76"/>
      <c r="M8773" s="76"/>
    </row>
    <row r="8774" spans="1:13" x14ac:dyDescent="0.5">
      <c r="A8774" s="88"/>
      <c r="H8774" s="76"/>
      <c r="I8774" s="76"/>
      <c r="M8774" s="76"/>
    </row>
    <row r="8775" spans="1:13" x14ac:dyDescent="0.5">
      <c r="A8775" s="88"/>
      <c r="H8775" s="76"/>
      <c r="I8775" s="76"/>
      <c r="M8775" s="76"/>
    </row>
    <row r="8776" spans="1:13" x14ac:dyDescent="0.5">
      <c r="A8776" s="88"/>
      <c r="H8776" s="76"/>
      <c r="I8776" s="76"/>
      <c r="M8776" s="76"/>
    </row>
    <row r="8777" spans="1:13" x14ac:dyDescent="0.5">
      <c r="A8777" s="88"/>
      <c r="H8777" s="76"/>
      <c r="I8777" s="76"/>
      <c r="M8777" s="76"/>
    </row>
    <row r="8778" spans="1:13" x14ac:dyDescent="0.5">
      <c r="A8778" s="88"/>
      <c r="H8778" s="76"/>
      <c r="I8778" s="76"/>
      <c r="M8778" s="76"/>
    </row>
    <row r="8779" spans="1:13" x14ac:dyDescent="0.5">
      <c r="A8779" s="88"/>
      <c r="H8779" s="76"/>
      <c r="I8779" s="76"/>
      <c r="M8779" s="76"/>
    </row>
    <row r="8780" spans="1:13" x14ac:dyDescent="0.5">
      <c r="A8780" s="88"/>
      <c r="H8780" s="76"/>
      <c r="I8780" s="76"/>
      <c r="M8780" s="76"/>
    </row>
    <row r="8781" spans="1:13" x14ac:dyDescent="0.5">
      <c r="A8781" s="88"/>
      <c r="H8781" s="76"/>
      <c r="I8781" s="76"/>
      <c r="M8781" s="76"/>
    </row>
    <row r="8782" spans="1:13" x14ac:dyDescent="0.5">
      <c r="A8782" s="88"/>
      <c r="H8782" s="76"/>
      <c r="I8782" s="76"/>
      <c r="M8782" s="76"/>
    </row>
    <row r="8783" spans="1:13" x14ac:dyDescent="0.5">
      <c r="A8783" s="88"/>
      <c r="H8783" s="76"/>
      <c r="I8783" s="76"/>
      <c r="M8783" s="76"/>
    </row>
    <row r="8784" spans="1:13" x14ac:dyDescent="0.5">
      <c r="A8784" s="88"/>
      <c r="H8784" s="76"/>
      <c r="I8784" s="76"/>
      <c r="M8784" s="76"/>
    </row>
    <row r="8785" spans="1:13" x14ac:dyDescent="0.5">
      <c r="A8785" s="88"/>
      <c r="H8785" s="76"/>
      <c r="I8785" s="76"/>
      <c r="M8785" s="76"/>
    </row>
    <row r="8786" spans="1:13" x14ac:dyDescent="0.5">
      <c r="A8786" s="88"/>
      <c r="H8786" s="76"/>
      <c r="I8786" s="76"/>
      <c r="M8786" s="76"/>
    </row>
    <row r="8787" spans="1:13" x14ac:dyDescent="0.5">
      <c r="A8787" s="88"/>
      <c r="H8787" s="76"/>
      <c r="I8787" s="76"/>
      <c r="M8787" s="76"/>
    </row>
    <row r="8788" spans="1:13" x14ac:dyDescent="0.5">
      <c r="A8788" s="88"/>
      <c r="H8788" s="76"/>
      <c r="I8788" s="76"/>
      <c r="M8788" s="76"/>
    </row>
    <row r="8789" spans="1:13" x14ac:dyDescent="0.5">
      <c r="A8789" s="88"/>
      <c r="H8789" s="76"/>
      <c r="I8789" s="76"/>
      <c r="M8789" s="76"/>
    </row>
    <row r="8790" spans="1:13" x14ac:dyDescent="0.5">
      <c r="A8790" s="88"/>
      <c r="H8790" s="76"/>
      <c r="I8790" s="76"/>
      <c r="M8790" s="76"/>
    </row>
    <row r="8791" spans="1:13" x14ac:dyDescent="0.5">
      <c r="A8791" s="88"/>
      <c r="H8791" s="76"/>
      <c r="I8791" s="76"/>
      <c r="M8791" s="76"/>
    </row>
    <row r="8792" spans="1:13" x14ac:dyDescent="0.5">
      <c r="A8792" s="88"/>
      <c r="H8792" s="76"/>
      <c r="I8792" s="76"/>
      <c r="M8792" s="76"/>
    </row>
    <row r="8793" spans="1:13" x14ac:dyDescent="0.5">
      <c r="A8793" s="88"/>
      <c r="H8793" s="76"/>
      <c r="I8793" s="76"/>
      <c r="M8793" s="76"/>
    </row>
    <row r="8794" spans="1:13" x14ac:dyDescent="0.5">
      <c r="A8794" s="88"/>
      <c r="H8794" s="76"/>
      <c r="I8794" s="76"/>
      <c r="M8794" s="76"/>
    </row>
    <row r="8795" spans="1:13" x14ac:dyDescent="0.5">
      <c r="A8795" s="88"/>
      <c r="H8795" s="76"/>
      <c r="I8795" s="76"/>
      <c r="M8795" s="76"/>
    </row>
    <row r="8796" spans="1:13" x14ac:dyDescent="0.5">
      <c r="A8796" s="88"/>
      <c r="H8796" s="76"/>
      <c r="I8796" s="76"/>
      <c r="M8796" s="76"/>
    </row>
    <row r="8797" spans="1:13" x14ac:dyDescent="0.5">
      <c r="A8797" s="88"/>
      <c r="H8797" s="76"/>
      <c r="I8797" s="76"/>
      <c r="M8797" s="76"/>
    </row>
    <row r="8798" spans="1:13" x14ac:dyDescent="0.5">
      <c r="A8798" s="88"/>
      <c r="H8798" s="76"/>
      <c r="I8798" s="76"/>
      <c r="M8798" s="76"/>
    </row>
    <row r="8799" spans="1:13" x14ac:dyDescent="0.5">
      <c r="A8799" s="88"/>
      <c r="H8799" s="76"/>
      <c r="I8799" s="76"/>
      <c r="M8799" s="76"/>
    </row>
    <row r="8800" spans="1:13" x14ac:dyDescent="0.5">
      <c r="A8800" s="88"/>
      <c r="H8800" s="76"/>
      <c r="I8800" s="76"/>
      <c r="M8800" s="76"/>
    </row>
    <row r="8801" spans="1:13" x14ac:dyDescent="0.5">
      <c r="A8801" s="88"/>
      <c r="H8801" s="76"/>
      <c r="I8801" s="76"/>
      <c r="M8801" s="76"/>
    </row>
    <row r="8802" spans="1:13" x14ac:dyDescent="0.5">
      <c r="A8802" s="88"/>
      <c r="H8802" s="76"/>
      <c r="I8802" s="76"/>
      <c r="M8802" s="76"/>
    </row>
    <row r="8803" spans="1:13" x14ac:dyDescent="0.5">
      <c r="A8803" s="88"/>
      <c r="H8803" s="76"/>
      <c r="I8803" s="76"/>
      <c r="M8803" s="76"/>
    </row>
    <row r="8804" spans="1:13" x14ac:dyDescent="0.5">
      <c r="A8804" s="88"/>
      <c r="H8804" s="76"/>
      <c r="I8804" s="76"/>
      <c r="M8804" s="76"/>
    </row>
    <row r="8805" spans="1:13" x14ac:dyDescent="0.5">
      <c r="A8805" s="88"/>
      <c r="H8805" s="76"/>
      <c r="I8805" s="76"/>
      <c r="M8805" s="76"/>
    </row>
    <row r="8806" spans="1:13" x14ac:dyDescent="0.5">
      <c r="A8806" s="88"/>
      <c r="H8806" s="76"/>
      <c r="I8806" s="76"/>
      <c r="M8806" s="76"/>
    </row>
    <row r="8807" spans="1:13" x14ac:dyDescent="0.5">
      <c r="A8807" s="88"/>
      <c r="H8807" s="76"/>
      <c r="I8807" s="76"/>
      <c r="M8807" s="76"/>
    </row>
    <row r="8808" spans="1:13" x14ac:dyDescent="0.5">
      <c r="A8808" s="88"/>
      <c r="H8808" s="76"/>
      <c r="I8808" s="76"/>
      <c r="M8808" s="76"/>
    </row>
    <row r="8809" spans="1:13" x14ac:dyDescent="0.5">
      <c r="A8809" s="88"/>
      <c r="H8809" s="76"/>
      <c r="I8809" s="76"/>
      <c r="M8809" s="76"/>
    </row>
    <row r="8810" spans="1:13" x14ac:dyDescent="0.5">
      <c r="A8810" s="88"/>
      <c r="H8810" s="76"/>
      <c r="I8810" s="76"/>
      <c r="M8810" s="76"/>
    </row>
    <row r="8811" spans="1:13" x14ac:dyDescent="0.5">
      <c r="A8811" s="88"/>
      <c r="H8811" s="76"/>
      <c r="I8811" s="76"/>
      <c r="M8811" s="76"/>
    </row>
    <row r="8812" spans="1:13" x14ac:dyDescent="0.5">
      <c r="A8812" s="88"/>
      <c r="H8812" s="76"/>
      <c r="I8812" s="76"/>
      <c r="M8812" s="76"/>
    </row>
    <row r="8813" spans="1:13" x14ac:dyDescent="0.5">
      <c r="A8813" s="88"/>
      <c r="H8813" s="76"/>
      <c r="I8813" s="76"/>
      <c r="M8813" s="76"/>
    </row>
    <row r="8814" spans="1:13" x14ac:dyDescent="0.5">
      <c r="A8814" s="88"/>
      <c r="H8814" s="76"/>
      <c r="I8814" s="76"/>
      <c r="M8814" s="76"/>
    </row>
    <row r="8815" spans="1:13" x14ac:dyDescent="0.5">
      <c r="A8815" s="88"/>
      <c r="H8815" s="76"/>
      <c r="I8815" s="76"/>
      <c r="M8815" s="76"/>
    </row>
    <row r="8816" spans="1:13" x14ac:dyDescent="0.5">
      <c r="A8816" s="88"/>
      <c r="H8816" s="76"/>
      <c r="I8816" s="76"/>
      <c r="M8816" s="76"/>
    </row>
    <row r="8817" spans="1:13" x14ac:dyDescent="0.5">
      <c r="A8817" s="88"/>
      <c r="H8817" s="76"/>
      <c r="I8817" s="76"/>
      <c r="M8817" s="76"/>
    </row>
    <row r="8818" spans="1:13" x14ac:dyDescent="0.5">
      <c r="A8818" s="88"/>
      <c r="H8818" s="76"/>
      <c r="I8818" s="76"/>
      <c r="M8818" s="76"/>
    </row>
    <row r="8819" spans="1:13" x14ac:dyDescent="0.5">
      <c r="A8819" s="88"/>
      <c r="H8819" s="76"/>
      <c r="I8819" s="76"/>
      <c r="M8819" s="76"/>
    </row>
    <row r="8820" spans="1:13" x14ac:dyDescent="0.5">
      <c r="A8820" s="88"/>
      <c r="H8820" s="76"/>
      <c r="I8820" s="76"/>
      <c r="M8820" s="76"/>
    </row>
    <row r="8821" spans="1:13" x14ac:dyDescent="0.5">
      <c r="A8821" s="88"/>
      <c r="H8821" s="76"/>
      <c r="I8821" s="76"/>
      <c r="M8821" s="76"/>
    </row>
    <row r="8822" spans="1:13" x14ac:dyDescent="0.5">
      <c r="A8822" s="88"/>
      <c r="H8822" s="76"/>
      <c r="I8822" s="76"/>
      <c r="M8822" s="76"/>
    </row>
    <row r="8823" spans="1:13" x14ac:dyDescent="0.5">
      <c r="A8823" s="88"/>
      <c r="H8823" s="76"/>
      <c r="I8823" s="76"/>
      <c r="M8823" s="76"/>
    </row>
    <row r="8824" spans="1:13" x14ac:dyDescent="0.5">
      <c r="A8824" s="88"/>
      <c r="H8824" s="76"/>
      <c r="I8824" s="76"/>
      <c r="M8824" s="76"/>
    </row>
    <row r="8825" spans="1:13" x14ac:dyDescent="0.5">
      <c r="A8825" s="88"/>
      <c r="H8825" s="76"/>
      <c r="I8825" s="76"/>
      <c r="M8825" s="76"/>
    </row>
    <row r="8826" spans="1:13" x14ac:dyDescent="0.5">
      <c r="A8826" s="88"/>
      <c r="H8826" s="76"/>
      <c r="I8826" s="76"/>
      <c r="M8826" s="76"/>
    </row>
    <row r="8827" spans="1:13" x14ac:dyDescent="0.5">
      <c r="A8827" s="88"/>
      <c r="H8827" s="76"/>
      <c r="I8827" s="76"/>
      <c r="M8827" s="76"/>
    </row>
    <row r="8828" spans="1:13" x14ac:dyDescent="0.5">
      <c r="A8828" s="88"/>
      <c r="H8828" s="76"/>
      <c r="I8828" s="76"/>
      <c r="M8828" s="76"/>
    </row>
    <row r="8829" spans="1:13" x14ac:dyDescent="0.5">
      <c r="A8829" s="88"/>
      <c r="H8829" s="76"/>
      <c r="I8829" s="76"/>
      <c r="M8829" s="76"/>
    </row>
    <row r="8830" spans="1:13" x14ac:dyDescent="0.5">
      <c r="A8830" s="88"/>
      <c r="H8830" s="76"/>
      <c r="I8830" s="76"/>
      <c r="M8830" s="76"/>
    </row>
    <row r="8831" spans="1:13" x14ac:dyDescent="0.5">
      <c r="A8831" s="88"/>
      <c r="H8831" s="76"/>
      <c r="I8831" s="76"/>
      <c r="M8831" s="76"/>
    </row>
    <row r="8832" spans="1:13" x14ac:dyDescent="0.5">
      <c r="A8832" s="88"/>
      <c r="H8832" s="76"/>
      <c r="I8832" s="76"/>
      <c r="M8832" s="76"/>
    </row>
    <row r="8833" spans="1:13" x14ac:dyDescent="0.5">
      <c r="A8833" s="88"/>
      <c r="H8833" s="76"/>
      <c r="I8833" s="76"/>
      <c r="M8833" s="76"/>
    </row>
    <row r="8834" spans="1:13" x14ac:dyDescent="0.5">
      <c r="A8834" s="88"/>
      <c r="H8834" s="76"/>
      <c r="I8834" s="76"/>
      <c r="M8834" s="76"/>
    </row>
    <row r="8835" spans="1:13" x14ac:dyDescent="0.5">
      <c r="A8835" s="88"/>
      <c r="H8835" s="76"/>
      <c r="I8835" s="76"/>
      <c r="M8835" s="76"/>
    </row>
    <row r="8836" spans="1:13" x14ac:dyDescent="0.5">
      <c r="A8836" s="88"/>
      <c r="H8836" s="76"/>
      <c r="I8836" s="76"/>
      <c r="M8836" s="76"/>
    </row>
    <row r="8837" spans="1:13" x14ac:dyDescent="0.5">
      <c r="A8837" s="88"/>
      <c r="H8837" s="76"/>
      <c r="I8837" s="76"/>
      <c r="M8837" s="76"/>
    </row>
    <row r="8838" spans="1:13" x14ac:dyDescent="0.5">
      <c r="A8838" s="88"/>
      <c r="H8838" s="76"/>
      <c r="I8838" s="76"/>
      <c r="M8838" s="76"/>
    </row>
    <row r="8839" spans="1:13" x14ac:dyDescent="0.5">
      <c r="A8839" s="88"/>
      <c r="H8839" s="76"/>
      <c r="I8839" s="76"/>
      <c r="M8839" s="76"/>
    </row>
    <row r="8840" spans="1:13" x14ac:dyDescent="0.5">
      <c r="A8840" s="88"/>
      <c r="H8840" s="76"/>
      <c r="I8840" s="76"/>
      <c r="M8840" s="76"/>
    </row>
    <row r="8841" spans="1:13" x14ac:dyDescent="0.5">
      <c r="A8841" s="88"/>
      <c r="H8841" s="76"/>
      <c r="I8841" s="76"/>
      <c r="M8841" s="76"/>
    </row>
    <row r="8842" spans="1:13" x14ac:dyDescent="0.5">
      <c r="A8842" s="88"/>
      <c r="H8842" s="76"/>
      <c r="I8842" s="76"/>
      <c r="M8842" s="76"/>
    </row>
    <row r="8843" spans="1:13" x14ac:dyDescent="0.5">
      <c r="A8843" s="88"/>
      <c r="H8843" s="76"/>
      <c r="I8843" s="76"/>
      <c r="M8843" s="76"/>
    </row>
    <row r="8844" spans="1:13" x14ac:dyDescent="0.5">
      <c r="A8844" s="88"/>
      <c r="H8844" s="76"/>
      <c r="I8844" s="76"/>
      <c r="M8844" s="76"/>
    </row>
    <row r="8845" spans="1:13" x14ac:dyDescent="0.5">
      <c r="A8845" s="88"/>
      <c r="H8845" s="76"/>
      <c r="I8845" s="76"/>
      <c r="M8845" s="76"/>
    </row>
    <row r="8846" spans="1:13" x14ac:dyDescent="0.5">
      <c r="A8846" s="88"/>
      <c r="H8846" s="76"/>
      <c r="I8846" s="76"/>
      <c r="M8846" s="76"/>
    </row>
    <row r="8847" spans="1:13" x14ac:dyDescent="0.5">
      <c r="A8847" s="88"/>
      <c r="H8847" s="76"/>
      <c r="I8847" s="76"/>
      <c r="M8847" s="76"/>
    </row>
    <row r="8848" spans="1:13" x14ac:dyDescent="0.5">
      <c r="A8848" s="88"/>
      <c r="H8848" s="76"/>
      <c r="I8848" s="76"/>
      <c r="M8848" s="76"/>
    </row>
    <row r="8849" spans="1:13" x14ac:dyDescent="0.5">
      <c r="A8849" s="88"/>
      <c r="H8849" s="76"/>
      <c r="I8849" s="76"/>
      <c r="M8849" s="76"/>
    </row>
    <row r="8850" spans="1:13" x14ac:dyDescent="0.5">
      <c r="A8850" s="88"/>
      <c r="H8850" s="76"/>
      <c r="I8850" s="76"/>
      <c r="M8850" s="76"/>
    </row>
    <row r="8851" spans="1:13" x14ac:dyDescent="0.5">
      <c r="A8851" s="88"/>
      <c r="H8851" s="76"/>
      <c r="I8851" s="76"/>
      <c r="M8851" s="76"/>
    </row>
    <row r="8852" spans="1:13" x14ac:dyDescent="0.5">
      <c r="A8852" s="88"/>
      <c r="H8852" s="76"/>
      <c r="I8852" s="76"/>
      <c r="M8852" s="76"/>
    </row>
    <row r="8853" spans="1:13" x14ac:dyDescent="0.5">
      <c r="A8853" s="88"/>
      <c r="H8853" s="76"/>
      <c r="I8853" s="76"/>
      <c r="M8853" s="76"/>
    </row>
    <row r="8854" spans="1:13" x14ac:dyDescent="0.5">
      <c r="A8854" s="88"/>
      <c r="H8854" s="76"/>
      <c r="I8854" s="76"/>
      <c r="M8854" s="76"/>
    </row>
    <row r="8855" spans="1:13" x14ac:dyDescent="0.5">
      <c r="A8855" s="88"/>
      <c r="H8855" s="76"/>
      <c r="I8855" s="76"/>
      <c r="M8855" s="76"/>
    </row>
    <row r="8856" spans="1:13" x14ac:dyDescent="0.5">
      <c r="A8856" s="88"/>
      <c r="H8856" s="76"/>
      <c r="I8856" s="76"/>
      <c r="M8856" s="91"/>
    </row>
    <row r="8857" spans="1:13" x14ac:dyDescent="0.5">
      <c r="A8857" s="88"/>
      <c r="H8857" s="76"/>
      <c r="I8857" s="76"/>
      <c r="M8857" s="76"/>
    </row>
    <row r="8858" spans="1:13" x14ac:dyDescent="0.5">
      <c r="A8858" s="88"/>
      <c r="H8858" s="76"/>
      <c r="I8858" s="76"/>
      <c r="M8858" s="76"/>
    </row>
    <row r="8859" spans="1:13" x14ac:dyDescent="0.5">
      <c r="A8859" s="88"/>
      <c r="H8859" s="76"/>
      <c r="I8859" s="76"/>
      <c r="M8859" s="76"/>
    </row>
    <row r="8860" spans="1:13" x14ac:dyDescent="0.5">
      <c r="A8860" s="88"/>
      <c r="H8860" s="76"/>
      <c r="I8860" s="76"/>
      <c r="M8860" s="76"/>
    </row>
    <row r="8861" spans="1:13" x14ac:dyDescent="0.5">
      <c r="A8861" s="88"/>
      <c r="H8861" s="76"/>
      <c r="I8861" s="76"/>
      <c r="M8861" s="76"/>
    </row>
    <row r="8862" spans="1:13" x14ac:dyDescent="0.5">
      <c r="A8862" s="88"/>
      <c r="H8862" s="76"/>
      <c r="I8862" s="76"/>
      <c r="M8862" s="76"/>
    </row>
    <row r="8863" spans="1:13" x14ac:dyDescent="0.5">
      <c r="A8863" s="88"/>
      <c r="H8863" s="76"/>
      <c r="I8863" s="76"/>
      <c r="M8863" s="76"/>
    </row>
    <row r="8864" spans="1:13" x14ac:dyDescent="0.5">
      <c r="A8864" s="88"/>
      <c r="H8864" s="76"/>
      <c r="I8864" s="76"/>
      <c r="M8864" s="76"/>
    </row>
    <row r="8865" spans="1:13" x14ac:dyDescent="0.5">
      <c r="A8865" s="88"/>
      <c r="H8865" s="76"/>
      <c r="I8865" s="76"/>
      <c r="M8865" s="76"/>
    </row>
    <row r="8866" spans="1:13" x14ac:dyDescent="0.5">
      <c r="A8866" s="88"/>
      <c r="H8866" s="76"/>
      <c r="I8866" s="76"/>
      <c r="M8866" s="76"/>
    </row>
    <row r="8867" spans="1:13" x14ac:dyDescent="0.5">
      <c r="A8867" s="88"/>
      <c r="H8867" s="76"/>
      <c r="I8867" s="76"/>
      <c r="M8867" s="76"/>
    </row>
    <row r="8868" spans="1:13" x14ac:dyDescent="0.5">
      <c r="A8868" s="88"/>
      <c r="H8868" s="76"/>
      <c r="I8868" s="76"/>
      <c r="M8868" s="76"/>
    </row>
    <row r="8869" spans="1:13" x14ac:dyDescent="0.5">
      <c r="A8869" s="88"/>
      <c r="H8869" s="76"/>
      <c r="I8869" s="76"/>
      <c r="M8869" s="76"/>
    </row>
    <row r="8870" spans="1:13" x14ac:dyDescent="0.5">
      <c r="A8870" s="88"/>
      <c r="H8870" s="76"/>
      <c r="I8870" s="76"/>
      <c r="M8870" s="76"/>
    </row>
    <row r="8871" spans="1:13" x14ac:dyDescent="0.5">
      <c r="A8871" s="88"/>
      <c r="H8871" s="76"/>
      <c r="I8871" s="76"/>
      <c r="M8871" s="76"/>
    </row>
    <row r="8872" spans="1:13" x14ac:dyDescent="0.5">
      <c r="A8872" s="88"/>
      <c r="H8872" s="76"/>
      <c r="I8872" s="76"/>
      <c r="M8872" s="76"/>
    </row>
    <row r="8873" spans="1:13" x14ac:dyDescent="0.5">
      <c r="A8873" s="88"/>
      <c r="H8873" s="76"/>
      <c r="I8873" s="76"/>
      <c r="M8873" s="76"/>
    </row>
    <row r="8874" spans="1:13" x14ac:dyDescent="0.5">
      <c r="A8874" s="88"/>
      <c r="H8874" s="76"/>
      <c r="I8874" s="76"/>
      <c r="M8874" s="76"/>
    </row>
    <row r="8875" spans="1:13" x14ac:dyDescent="0.5">
      <c r="A8875" s="88"/>
      <c r="H8875" s="76"/>
      <c r="I8875" s="76"/>
      <c r="M8875" s="76"/>
    </row>
    <row r="8876" spans="1:13" x14ac:dyDescent="0.5">
      <c r="A8876" s="88"/>
      <c r="H8876" s="76"/>
      <c r="I8876" s="76"/>
      <c r="M8876" s="76"/>
    </row>
    <row r="8877" spans="1:13" x14ac:dyDescent="0.5">
      <c r="A8877" s="88"/>
      <c r="H8877" s="76"/>
      <c r="I8877" s="76"/>
      <c r="M8877" s="76"/>
    </row>
    <row r="8878" spans="1:13" x14ac:dyDescent="0.5">
      <c r="A8878" s="88"/>
      <c r="H8878" s="76"/>
      <c r="I8878" s="76"/>
      <c r="M8878" s="76"/>
    </row>
    <row r="8879" spans="1:13" x14ac:dyDescent="0.5">
      <c r="A8879" s="88"/>
      <c r="H8879" s="76"/>
      <c r="I8879" s="76"/>
      <c r="M8879" s="76"/>
    </row>
    <row r="8880" spans="1:13" x14ac:dyDescent="0.5">
      <c r="A8880" s="88"/>
      <c r="H8880" s="76"/>
      <c r="I8880" s="76"/>
      <c r="M8880" s="76"/>
    </row>
    <row r="8881" spans="1:13" x14ac:dyDescent="0.5">
      <c r="A8881" s="88"/>
      <c r="H8881" s="76"/>
      <c r="I8881" s="76"/>
      <c r="M8881" s="76"/>
    </row>
    <row r="8882" spans="1:13" x14ac:dyDescent="0.5">
      <c r="A8882" s="88"/>
      <c r="H8882" s="76"/>
      <c r="I8882" s="76"/>
      <c r="M8882" s="76"/>
    </row>
    <row r="8883" spans="1:13" x14ac:dyDescent="0.5">
      <c r="A8883" s="88"/>
      <c r="H8883" s="76"/>
      <c r="I8883" s="76"/>
      <c r="M8883" s="76"/>
    </row>
    <row r="8884" spans="1:13" x14ac:dyDescent="0.5">
      <c r="A8884" s="88"/>
      <c r="H8884" s="91"/>
      <c r="I8884" s="76"/>
    </row>
    <row r="8885" spans="1:13" x14ac:dyDescent="0.5">
      <c r="A8885" s="88"/>
      <c r="H8885" s="76"/>
      <c r="I8885" s="76"/>
      <c r="M8885" s="76"/>
    </row>
    <row r="8886" spans="1:13" x14ac:dyDescent="0.5">
      <c r="A8886" s="88"/>
      <c r="H8886" s="76"/>
      <c r="I8886" s="76"/>
      <c r="M8886" s="76"/>
    </row>
    <row r="8887" spans="1:13" x14ac:dyDescent="0.5">
      <c r="A8887" s="88"/>
      <c r="H8887" s="76"/>
      <c r="I8887" s="76"/>
      <c r="M8887" s="76"/>
    </row>
    <row r="8888" spans="1:13" x14ac:dyDescent="0.5">
      <c r="A8888" s="88"/>
      <c r="H8888" s="76"/>
      <c r="I8888" s="76"/>
      <c r="M8888" s="76"/>
    </row>
    <row r="8889" spans="1:13" x14ac:dyDescent="0.5">
      <c r="A8889" s="88"/>
      <c r="H8889" s="91"/>
      <c r="I8889" s="76"/>
    </row>
    <row r="8890" spans="1:13" x14ac:dyDescent="0.5">
      <c r="A8890" s="88"/>
      <c r="H8890" s="76"/>
      <c r="I8890" s="76"/>
      <c r="M8890" s="76"/>
    </row>
    <row r="8891" spans="1:13" x14ac:dyDescent="0.5">
      <c r="A8891" s="88"/>
      <c r="H8891" s="76"/>
      <c r="I8891" s="76"/>
      <c r="M8891" s="76"/>
    </row>
    <row r="8892" spans="1:13" x14ac:dyDescent="0.5">
      <c r="A8892" s="88"/>
      <c r="H8892" s="76"/>
      <c r="I8892" s="76"/>
      <c r="M8892" s="76"/>
    </row>
    <row r="8893" spans="1:13" x14ac:dyDescent="0.5">
      <c r="A8893" s="88"/>
      <c r="H8893" s="76"/>
      <c r="I8893" s="76"/>
      <c r="M8893" s="76"/>
    </row>
    <row r="8894" spans="1:13" x14ac:dyDescent="0.5">
      <c r="A8894" s="88"/>
      <c r="H8894" s="91"/>
      <c r="I8894" s="76"/>
    </row>
    <row r="8895" spans="1:13" x14ac:dyDescent="0.5">
      <c r="A8895" s="88"/>
      <c r="H8895" s="76"/>
      <c r="I8895" s="76"/>
      <c r="M8895" s="76"/>
    </row>
    <row r="8896" spans="1:13" x14ac:dyDescent="0.5">
      <c r="A8896" s="88"/>
      <c r="H8896" s="76"/>
      <c r="I8896" s="76"/>
      <c r="M8896" s="76"/>
    </row>
    <row r="8897" spans="1:13" x14ac:dyDescent="0.5">
      <c r="A8897" s="88"/>
      <c r="H8897" s="76"/>
      <c r="I8897" s="76"/>
      <c r="M8897" s="76"/>
    </row>
    <row r="8898" spans="1:13" x14ac:dyDescent="0.5">
      <c r="A8898" s="88"/>
      <c r="H8898" s="76"/>
      <c r="I8898" s="76"/>
      <c r="M8898" s="76"/>
    </row>
    <row r="8899" spans="1:13" x14ac:dyDescent="0.5">
      <c r="A8899" s="88"/>
      <c r="H8899" s="76"/>
      <c r="I8899" s="76"/>
      <c r="M8899" s="76"/>
    </row>
    <row r="8900" spans="1:13" x14ac:dyDescent="0.5">
      <c r="A8900" s="88"/>
      <c r="H8900" s="76"/>
      <c r="I8900" s="76"/>
      <c r="M8900" s="76"/>
    </row>
    <row r="8901" spans="1:13" x14ac:dyDescent="0.5">
      <c r="A8901" s="88"/>
      <c r="H8901" s="76"/>
      <c r="I8901" s="76"/>
      <c r="M8901" s="76"/>
    </row>
    <row r="8902" spans="1:13" x14ac:dyDescent="0.5">
      <c r="A8902" s="88"/>
      <c r="H8902" s="76"/>
      <c r="I8902" s="76"/>
      <c r="M8902" s="76"/>
    </row>
    <row r="8903" spans="1:13" x14ac:dyDescent="0.5">
      <c r="A8903" s="88"/>
      <c r="H8903" s="76"/>
      <c r="I8903" s="76"/>
      <c r="M8903" s="76"/>
    </row>
    <row r="8904" spans="1:13" x14ac:dyDescent="0.5">
      <c r="A8904" s="88"/>
      <c r="H8904" s="76"/>
      <c r="I8904" s="76"/>
      <c r="M8904" s="76"/>
    </row>
    <row r="8905" spans="1:13" x14ac:dyDescent="0.5">
      <c r="A8905" s="88"/>
      <c r="H8905" s="76"/>
      <c r="I8905" s="76"/>
      <c r="M8905" s="76"/>
    </row>
    <row r="8906" spans="1:13" x14ac:dyDescent="0.5">
      <c r="A8906" s="88"/>
      <c r="H8906" s="76"/>
      <c r="I8906" s="76"/>
      <c r="M8906" s="76"/>
    </row>
    <row r="8907" spans="1:13" x14ac:dyDescent="0.5">
      <c r="A8907" s="88"/>
      <c r="H8907" s="76"/>
      <c r="I8907" s="76"/>
      <c r="M8907" s="76"/>
    </row>
    <row r="8908" spans="1:13" x14ac:dyDescent="0.5">
      <c r="A8908" s="88"/>
      <c r="H8908" s="76"/>
      <c r="I8908" s="76"/>
      <c r="M8908" s="76"/>
    </row>
    <row r="8909" spans="1:13" x14ac:dyDescent="0.5">
      <c r="A8909" s="88"/>
      <c r="H8909" s="76"/>
      <c r="I8909" s="76"/>
      <c r="M8909" s="76"/>
    </row>
    <row r="8910" spans="1:13" x14ac:dyDescent="0.5">
      <c r="A8910" s="88"/>
      <c r="H8910" s="76"/>
      <c r="I8910" s="76"/>
      <c r="M8910" s="76"/>
    </row>
    <row r="8911" spans="1:13" x14ac:dyDescent="0.5">
      <c r="A8911" s="88"/>
      <c r="H8911" s="76"/>
      <c r="I8911" s="76"/>
      <c r="M8911" s="76"/>
    </row>
    <row r="8912" spans="1:13" x14ac:dyDescent="0.5">
      <c r="A8912" s="88"/>
      <c r="H8912" s="76"/>
      <c r="I8912" s="76"/>
      <c r="M8912" s="76"/>
    </row>
    <row r="8913" spans="1:13" x14ac:dyDescent="0.5">
      <c r="A8913" s="88"/>
      <c r="H8913" s="76"/>
      <c r="I8913" s="76"/>
      <c r="M8913" s="76"/>
    </row>
    <row r="8914" spans="1:13" x14ac:dyDescent="0.5">
      <c r="A8914" s="88"/>
      <c r="H8914" s="91"/>
      <c r="I8914" s="76"/>
    </row>
    <row r="8915" spans="1:13" x14ac:dyDescent="0.5">
      <c r="A8915" s="88"/>
      <c r="H8915" s="76"/>
      <c r="I8915" s="76"/>
      <c r="M8915" s="76"/>
    </row>
    <row r="8916" spans="1:13" x14ac:dyDescent="0.5">
      <c r="A8916" s="88"/>
      <c r="H8916" s="76"/>
      <c r="I8916" s="76"/>
      <c r="M8916" s="76"/>
    </row>
    <row r="8917" spans="1:13" x14ac:dyDescent="0.5">
      <c r="A8917" s="88"/>
      <c r="H8917" s="76"/>
      <c r="I8917" s="76"/>
      <c r="M8917" s="76"/>
    </row>
    <row r="8918" spans="1:13" x14ac:dyDescent="0.5">
      <c r="A8918" s="88"/>
      <c r="H8918" s="76"/>
      <c r="I8918" s="76"/>
      <c r="M8918" s="76"/>
    </row>
    <row r="8919" spans="1:13" x14ac:dyDescent="0.5">
      <c r="A8919" s="88"/>
      <c r="H8919" s="76"/>
      <c r="I8919" s="76"/>
      <c r="M8919" s="76"/>
    </row>
    <row r="8920" spans="1:13" x14ac:dyDescent="0.5">
      <c r="A8920" s="88"/>
      <c r="H8920" s="76"/>
      <c r="I8920" s="76"/>
      <c r="M8920" s="76"/>
    </row>
    <row r="8921" spans="1:13" x14ac:dyDescent="0.5">
      <c r="A8921" s="88"/>
      <c r="H8921" s="76"/>
      <c r="I8921" s="76"/>
      <c r="M8921" s="76"/>
    </row>
    <row r="8922" spans="1:13" x14ac:dyDescent="0.5">
      <c r="A8922" s="88"/>
      <c r="H8922" s="76"/>
      <c r="I8922" s="76"/>
      <c r="M8922" s="76"/>
    </row>
    <row r="8923" spans="1:13" x14ac:dyDescent="0.5">
      <c r="A8923" s="88"/>
      <c r="H8923" s="76"/>
      <c r="I8923" s="76"/>
      <c r="M8923" s="76"/>
    </row>
    <row r="8924" spans="1:13" x14ac:dyDescent="0.5">
      <c r="A8924" s="88"/>
      <c r="H8924" s="76"/>
      <c r="I8924" s="76"/>
      <c r="M8924" s="76"/>
    </row>
    <row r="8925" spans="1:13" x14ac:dyDescent="0.5">
      <c r="A8925" s="88"/>
      <c r="H8925" s="76"/>
      <c r="I8925" s="76"/>
      <c r="M8925" s="76"/>
    </row>
    <row r="8926" spans="1:13" x14ac:dyDescent="0.5">
      <c r="A8926" s="88"/>
      <c r="H8926" s="76"/>
      <c r="I8926" s="76"/>
      <c r="M8926" s="76"/>
    </row>
    <row r="8927" spans="1:13" x14ac:dyDescent="0.5">
      <c r="A8927" s="88"/>
      <c r="H8927" s="76"/>
      <c r="I8927" s="76"/>
      <c r="M8927" s="76"/>
    </row>
    <row r="8928" spans="1:13" x14ac:dyDescent="0.5">
      <c r="A8928" s="88"/>
      <c r="H8928" s="76"/>
      <c r="I8928" s="76"/>
      <c r="M8928" s="76"/>
    </row>
    <row r="8929" spans="1:13" x14ac:dyDescent="0.5">
      <c r="A8929" s="88"/>
      <c r="H8929" s="76"/>
      <c r="I8929" s="76"/>
      <c r="M8929" s="76"/>
    </row>
    <row r="8930" spans="1:13" x14ac:dyDescent="0.5">
      <c r="A8930" s="88"/>
      <c r="H8930" s="76"/>
      <c r="I8930" s="76"/>
      <c r="M8930" s="76"/>
    </row>
    <row r="8931" spans="1:13" x14ac:dyDescent="0.5">
      <c r="A8931" s="88"/>
      <c r="H8931" s="76"/>
      <c r="I8931" s="76"/>
      <c r="M8931" s="76"/>
    </row>
    <row r="8932" spans="1:13" x14ac:dyDescent="0.5">
      <c r="A8932" s="88"/>
      <c r="H8932" s="76"/>
      <c r="I8932" s="76"/>
      <c r="M8932" s="76"/>
    </row>
    <row r="8933" spans="1:13" x14ac:dyDescent="0.5">
      <c r="A8933" s="88"/>
      <c r="H8933" s="76"/>
      <c r="I8933" s="76"/>
      <c r="M8933" s="76"/>
    </row>
    <row r="8934" spans="1:13" x14ac:dyDescent="0.5">
      <c r="A8934" s="88"/>
      <c r="H8934" s="76"/>
      <c r="I8934" s="76"/>
      <c r="M8934" s="76"/>
    </row>
    <row r="8935" spans="1:13" x14ac:dyDescent="0.5">
      <c r="A8935" s="88"/>
      <c r="H8935" s="76"/>
      <c r="I8935" s="76"/>
      <c r="M8935" s="76"/>
    </row>
    <row r="8936" spans="1:13" x14ac:dyDescent="0.5">
      <c r="A8936" s="88"/>
      <c r="H8936" s="76"/>
      <c r="I8936" s="76"/>
      <c r="M8936" s="76"/>
    </row>
    <row r="8937" spans="1:13" x14ac:dyDescent="0.5">
      <c r="A8937" s="88"/>
      <c r="H8937" s="76"/>
      <c r="I8937" s="76"/>
      <c r="M8937" s="76"/>
    </row>
    <row r="8938" spans="1:13" x14ac:dyDescent="0.5">
      <c r="A8938" s="88"/>
      <c r="H8938" s="76"/>
      <c r="I8938" s="76"/>
      <c r="M8938" s="76"/>
    </row>
    <row r="8939" spans="1:13" x14ac:dyDescent="0.5">
      <c r="A8939" s="88"/>
      <c r="H8939" s="76"/>
      <c r="I8939" s="76"/>
      <c r="M8939" s="76"/>
    </row>
    <row r="8940" spans="1:13" x14ac:dyDescent="0.5">
      <c r="A8940" s="88"/>
      <c r="H8940" s="76"/>
      <c r="I8940" s="76"/>
      <c r="M8940" s="76"/>
    </row>
    <row r="8941" spans="1:13" x14ac:dyDescent="0.5">
      <c r="A8941" s="88"/>
      <c r="H8941" s="76"/>
      <c r="I8941" s="76"/>
      <c r="M8941" s="76"/>
    </row>
    <row r="8942" spans="1:13" x14ac:dyDescent="0.5">
      <c r="A8942" s="88"/>
      <c r="H8942" s="76"/>
      <c r="I8942" s="76"/>
      <c r="M8942" s="76"/>
    </row>
    <row r="8943" spans="1:13" x14ac:dyDescent="0.5">
      <c r="A8943" s="88"/>
      <c r="H8943" s="91"/>
      <c r="I8943" s="76"/>
      <c r="M8943" s="91"/>
    </row>
    <row r="8944" spans="1:13" x14ac:dyDescent="0.5">
      <c r="A8944" s="88"/>
      <c r="H8944" s="76"/>
      <c r="I8944" s="76"/>
      <c r="M8944" s="76"/>
    </row>
    <row r="8945" spans="1:13" x14ac:dyDescent="0.5">
      <c r="A8945" s="88"/>
      <c r="H8945" s="76"/>
      <c r="I8945" s="76"/>
      <c r="M8945" s="76"/>
    </row>
    <row r="8946" spans="1:13" x14ac:dyDescent="0.5">
      <c r="A8946" s="88"/>
      <c r="H8946" s="76"/>
      <c r="I8946" s="76"/>
      <c r="M8946" s="76"/>
    </row>
    <row r="8947" spans="1:13" x14ac:dyDescent="0.5">
      <c r="A8947" s="88"/>
      <c r="H8947" s="76"/>
      <c r="I8947" s="76"/>
      <c r="M8947" s="76"/>
    </row>
    <row r="8948" spans="1:13" x14ac:dyDescent="0.5">
      <c r="A8948" s="88"/>
      <c r="H8948" s="76"/>
      <c r="I8948" s="76"/>
      <c r="M8948" s="76"/>
    </row>
    <row r="8949" spans="1:13" x14ac:dyDescent="0.5">
      <c r="A8949" s="88"/>
      <c r="H8949" s="76"/>
      <c r="I8949" s="76"/>
      <c r="M8949" s="76"/>
    </row>
    <row r="8950" spans="1:13" x14ac:dyDescent="0.5">
      <c r="A8950" s="88"/>
      <c r="H8950" s="76"/>
      <c r="I8950" s="76"/>
      <c r="M8950" s="76"/>
    </row>
    <row r="8951" spans="1:13" x14ac:dyDescent="0.5">
      <c r="A8951" s="88"/>
      <c r="H8951" s="76"/>
      <c r="I8951" s="76"/>
      <c r="M8951" s="76"/>
    </row>
    <row r="8952" spans="1:13" x14ac:dyDescent="0.5">
      <c r="A8952" s="88"/>
      <c r="H8952" s="76"/>
      <c r="I8952" s="76"/>
      <c r="M8952" s="76"/>
    </row>
    <row r="8953" spans="1:13" x14ac:dyDescent="0.5">
      <c r="A8953" s="88"/>
      <c r="H8953" s="76"/>
      <c r="I8953" s="76"/>
      <c r="M8953" s="76"/>
    </row>
    <row r="8954" spans="1:13" x14ac:dyDescent="0.5">
      <c r="A8954" s="88"/>
      <c r="H8954" s="76"/>
      <c r="I8954" s="76"/>
      <c r="M8954" s="76"/>
    </row>
    <row r="8955" spans="1:13" x14ac:dyDescent="0.5">
      <c r="A8955" s="88"/>
      <c r="H8955" s="76"/>
      <c r="I8955" s="76"/>
      <c r="M8955" s="76"/>
    </row>
    <row r="8956" spans="1:13" x14ac:dyDescent="0.5">
      <c r="A8956" s="88"/>
      <c r="H8956" s="76"/>
      <c r="I8956" s="76"/>
      <c r="M8956" s="76"/>
    </row>
    <row r="8957" spans="1:13" x14ac:dyDescent="0.5">
      <c r="A8957" s="88"/>
      <c r="H8957" s="76"/>
      <c r="I8957" s="76"/>
      <c r="M8957" s="76"/>
    </row>
    <row r="8958" spans="1:13" x14ac:dyDescent="0.5">
      <c r="A8958" s="88"/>
      <c r="H8958" s="76"/>
      <c r="I8958" s="76"/>
      <c r="M8958" s="76"/>
    </row>
    <row r="8959" spans="1:13" x14ac:dyDescent="0.5">
      <c r="A8959" s="88"/>
      <c r="H8959" s="76"/>
      <c r="I8959" s="76"/>
      <c r="M8959" s="76"/>
    </row>
    <row r="8960" spans="1:13" x14ac:dyDescent="0.5">
      <c r="A8960" s="88"/>
      <c r="H8960" s="76"/>
      <c r="I8960" s="76"/>
      <c r="M8960" s="76"/>
    </row>
    <row r="8961" spans="1:13" x14ac:dyDescent="0.5">
      <c r="A8961" s="88"/>
      <c r="H8961" s="76"/>
      <c r="I8961" s="76"/>
      <c r="M8961" s="76"/>
    </row>
    <row r="8962" spans="1:13" x14ac:dyDescent="0.5">
      <c r="A8962" s="88"/>
      <c r="H8962" s="76"/>
      <c r="I8962" s="76"/>
      <c r="M8962" s="76"/>
    </row>
    <row r="8963" spans="1:13" x14ac:dyDescent="0.5">
      <c r="A8963" s="88"/>
      <c r="H8963" s="76"/>
      <c r="I8963" s="76"/>
      <c r="M8963" s="76"/>
    </row>
    <row r="8964" spans="1:13" x14ac:dyDescent="0.5">
      <c r="A8964" s="88"/>
      <c r="H8964" s="76"/>
      <c r="I8964" s="76"/>
      <c r="M8964" s="76"/>
    </row>
    <row r="8965" spans="1:13" x14ac:dyDescent="0.5">
      <c r="A8965" s="88"/>
      <c r="H8965" s="76"/>
      <c r="I8965" s="76"/>
      <c r="M8965" s="76"/>
    </row>
    <row r="8966" spans="1:13" x14ac:dyDescent="0.5">
      <c r="A8966" s="88"/>
      <c r="H8966" s="76"/>
      <c r="I8966" s="76"/>
      <c r="M8966" s="76"/>
    </row>
    <row r="8967" spans="1:13" x14ac:dyDescent="0.5">
      <c r="A8967" s="88"/>
      <c r="H8967" s="76"/>
      <c r="I8967" s="76"/>
      <c r="M8967" s="76"/>
    </row>
    <row r="8968" spans="1:13" x14ac:dyDescent="0.5">
      <c r="A8968" s="88"/>
      <c r="H8968" s="76"/>
      <c r="I8968" s="76"/>
      <c r="M8968" s="76"/>
    </row>
    <row r="8969" spans="1:13" x14ac:dyDescent="0.5">
      <c r="A8969" s="88"/>
      <c r="H8969" s="76"/>
      <c r="I8969" s="76"/>
      <c r="M8969" s="76"/>
    </row>
    <row r="8970" spans="1:13" x14ac:dyDescent="0.5">
      <c r="A8970" s="88"/>
      <c r="H8970" s="76"/>
      <c r="I8970" s="76"/>
      <c r="M8970" s="76"/>
    </row>
    <row r="8971" spans="1:13" x14ac:dyDescent="0.5">
      <c r="A8971" s="88"/>
      <c r="H8971" s="76"/>
      <c r="I8971" s="76"/>
      <c r="M8971" s="76"/>
    </row>
    <row r="8972" spans="1:13" x14ac:dyDescent="0.5">
      <c r="A8972" s="88"/>
      <c r="H8972" s="76"/>
      <c r="I8972" s="76"/>
      <c r="M8972" s="76"/>
    </row>
    <row r="8973" spans="1:13" x14ac:dyDescent="0.5">
      <c r="A8973" s="88"/>
      <c r="H8973" s="76"/>
      <c r="I8973" s="76"/>
      <c r="M8973" s="76"/>
    </row>
    <row r="8974" spans="1:13" x14ac:dyDescent="0.5">
      <c r="A8974" s="88"/>
      <c r="H8974" s="76"/>
      <c r="I8974" s="76"/>
      <c r="M8974" s="76"/>
    </row>
    <row r="8975" spans="1:13" x14ac:dyDescent="0.5">
      <c r="A8975" s="88"/>
      <c r="H8975" s="76"/>
      <c r="I8975" s="76"/>
      <c r="M8975" s="76"/>
    </row>
    <row r="8976" spans="1:13" x14ac:dyDescent="0.5">
      <c r="A8976" s="88"/>
      <c r="H8976" s="76"/>
      <c r="I8976" s="76"/>
      <c r="M8976" s="76"/>
    </row>
    <row r="8977" spans="1:13" x14ac:dyDescent="0.5">
      <c r="A8977" s="88"/>
      <c r="H8977" s="76"/>
      <c r="I8977" s="76"/>
      <c r="M8977" s="76"/>
    </row>
    <row r="8978" spans="1:13" x14ac:dyDescent="0.5">
      <c r="A8978" s="88"/>
      <c r="H8978" s="76"/>
      <c r="I8978" s="76"/>
      <c r="M8978" s="76"/>
    </row>
    <row r="8979" spans="1:13" x14ac:dyDescent="0.5">
      <c r="A8979" s="88"/>
      <c r="H8979" s="76"/>
      <c r="I8979" s="76"/>
      <c r="M8979" s="76"/>
    </row>
    <row r="8980" spans="1:13" x14ac:dyDescent="0.5">
      <c r="A8980" s="88"/>
      <c r="H8980" s="76"/>
      <c r="I8980" s="76"/>
      <c r="M8980" s="76"/>
    </row>
    <row r="8981" spans="1:13" x14ac:dyDescent="0.5">
      <c r="A8981" s="88"/>
      <c r="H8981" s="76"/>
      <c r="I8981" s="76"/>
      <c r="M8981" s="76"/>
    </row>
    <row r="8982" spans="1:13" x14ac:dyDescent="0.5">
      <c r="A8982" s="88"/>
      <c r="H8982" s="76"/>
      <c r="I8982" s="76"/>
      <c r="M8982" s="76"/>
    </row>
    <row r="8983" spans="1:13" x14ac:dyDescent="0.5">
      <c r="A8983" s="88"/>
      <c r="H8983" s="76"/>
      <c r="I8983" s="76"/>
      <c r="M8983" s="76"/>
    </row>
    <row r="8984" spans="1:13" x14ac:dyDescent="0.5">
      <c r="A8984" s="88"/>
      <c r="H8984" s="76"/>
      <c r="I8984" s="76"/>
      <c r="M8984" s="76"/>
    </row>
    <row r="8985" spans="1:13" x14ac:dyDescent="0.5">
      <c r="A8985" s="88"/>
      <c r="H8985" s="76"/>
      <c r="I8985" s="76"/>
      <c r="M8985" s="76"/>
    </row>
    <row r="8986" spans="1:13" x14ac:dyDescent="0.5">
      <c r="A8986" s="88"/>
      <c r="H8986" s="76"/>
      <c r="I8986" s="76"/>
      <c r="M8986" s="76"/>
    </row>
    <row r="8987" spans="1:13" x14ac:dyDescent="0.5">
      <c r="A8987" s="88"/>
      <c r="H8987" s="76"/>
      <c r="I8987" s="76"/>
      <c r="M8987" s="76"/>
    </row>
    <row r="8988" spans="1:13" x14ac:dyDescent="0.5">
      <c r="A8988" s="88"/>
      <c r="H8988" s="76"/>
      <c r="I8988" s="76"/>
      <c r="M8988" s="76"/>
    </row>
    <row r="8989" spans="1:13" x14ac:dyDescent="0.5">
      <c r="A8989" s="88"/>
      <c r="H8989" s="76"/>
      <c r="I8989" s="76"/>
      <c r="M8989" s="76"/>
    </row>
    <row r="8990" spans="1:13" x14ac:dyDescent="0.5">
      <c r="A8990" s="88"/>
      <c r="H8990" s="91"/>
      <c r="I8990" s="76"/>
    </row>
    <row r="8991" spans="1:13" x14ac:dyDescent="0.5">
      <c r="A8991" s="88"/>
      <c r="H8991" s="76"/>
      <c r="I8991" s="76"/>
      <c r="M8991" s="76"/>
    </row>
    <row r="8992" spans="1:13" x14ac:dyDescent="0.5">
      <c r="A8992" s="88"/>
      <c r="H8992" s="76"/>
      <c r="I8992" s="76"/>
      <c r="M8992" s="76"/>
    </row>
    <row r="8993" spans="1:13" x14ac:dyDescent="0.5">
      <c r="A8993" s="88"/>
      <c r="H8993" s="76"/>
      <c r="I8993" s="76"/>
      <c r="M8993" s="76"/>
    </row>
    <row r="8994" spans="1:13" x14ac:dyDescent="0.5">
      <c r="A8994" s="88"/>
      <c r="H8994" s="76"/>
      <c r="I8994" s="76"/>
      <c r="M8994" s="76"/>
    </row>
    <row r="8995" spans="1:13" x14ac:dyDescent="0.5">
      <c r="A8995" s="88"/>
      <c r="H8995" s="76"/>
      <c r="I8995" s="76"/>
      <c r="M8995" s="76"/>
    </row>
    <row r="8996" spans="1:13" x14ac:dyDescent="0.5">
      <c r="A8996" s="88"/>
      <c r="H8996" s="76"/>
      <c r="I8996" s="76"/>
      <c r="M8996" s="76"/>
    </row>
    <row r="8997" spans="1:13" x14ac:dyDescent="0.5">
      <c r="A8997" s="88"/>
      <c r="H8997" s="76"/>
      <c r="I8997" s="76"/>
      <c r="M8997" s="76"/>
    </row>
    <row r="8998" spans="1:13" x14ac:dyDescent="0.5">
      <c r="A8998" s="88"/>
      <c r="H8998" s="76"/>
      <c r="I8998" s="76"/>
      <c r="M8998" s="76"/>
    </row>
    <row r="8999" spans="1:13" x14ac:dyDescent="0.5">
      <c r="A8999" s="88"/>
      <c r="H8999" s="76"/>
      <c r="I8999" s="76"/>
      <c r="M8999" s="76"/>
    </row>
    <row r="9000" spans="1:13" x14ac:dyDescent="0.5">
      <c r="A9000" s="88"/>
      <c r="H9000" s="76"/>
      <c r="I9000" s="76"/>
      <c r="M9000" s="76"/>
    </row>
    <row r="9001" spans="1:13" x14ac:dyDescent="0.5">
      <c r="A9001" s="88"/>
      <c r="H9001" s="76"/>
      <c r="I9001" s="76"/>
      <c r="M9001" s="76"/>
    </row>
    <row r="9002" spans="1:13" x14ac:dyDescent="0.5">
      <c r="A9002" s="88"/>
      <c r="H9002" s="76"/>
      <c r="I9002" s="76"/>
      <c r="M9002" s="76"/>
    </row>
    <row r="9003" spans="1:13" x14ac:dyDescent="0.5">
      <c r="A9003" s="88"/>
      <c r="H9003" s="76"/>
      <c r="I9003" s="76"/>
      <c r="M9003" s="76"/>
    </row>
    <row r="9004" spans="1:13" x14ac:dyDescent="0.5">
      <c r="A9004" s="88"/>
      <c r="H9004" s="76"/>
      <c r="I9004" s="76"/>
      <c r="M9004" s="76"/>
    </row>
    <row r="9005" spans="1:13" x14ac:dyDescent="0.5">
      <c r="A9005" s="88"/>
      <c r="H9005" s="76"/>
      <c r="I9005" s="76"/>
      <c r="M9005" s="76"/>
    </row>
    <row r="9006" spans="1:13" x14ac:dyDescent="0.5">
      <c r="A9006" s="88"/>
      <c r="H9006" s="76"/>
      <c r="I9006" s="76"/>
      <c r="M9006" s="76"/>
    </row>
    <row r="9007" spans="1:13" x14ac:dyDescent="0.5">
      <c r="A9007" s="88"/>
      <c r="H9007" s="76"/>
      <c r="I9007" s="76"/>
      <c r="M9007" s="76"/>
    </row>
    <row r="9008" spans="1:13" x14ac:dyDescent="0.5">
      <c r="A9008" s="88"/>
      <c r="H9008" s="76"/>
      <c r="I9008" s="76"/>
      <c r="M9008" s="76"/>
    </row>
    <row r="9009" spans="1:13" x14ac:dyDescent="0.5">
      <c r="A9009" s="88"/>
      <c r="H9009" s="76"/>
      <c r="I9009" s="76"/>
      <c r="M9009" s="76"/>
    </row>
    <row r="9010" spans="1:13" x14ac:dyDescent="0.5">
      <c r="A9010" s="88"/>
      <c r="H9010" s="76"/>
      <c r="I9010" s="76"/>
      <c r="M9010" s="76"/>
    </row>
    <row r="9011" spans="1:13" x14ac:dyDescent="0.5">
      <c r="A9011" s="88"/>
      <c r="H9011" s="76"/>
      <c r="I9011" s="76"/>
      <c r="M9011" s="76"/>
    </row>
    <row r="9012" spans="1:13" x14ac:dyDescent="0.5">
      <c r="A9012" s="88"/>
      <c r="H9012" s="76"/>
      <c r="I9012" s="76"/>
      <c r="M9012" s="76"/>
    </row>
    <row r="9013" spans="1:13" x14ac:dyDescent="0.5">
      <c r="A9013" s="88"/>
      <c r="H9013" s="76"/>
      <c r="I9013" s="76"/>
      <c r="M9013" s="76"/>
    </row>
    <row r="9014" spans="1:13" x14ac:dyDescent="0.5">
      <c r="A9014" s="88"/>
      <c r="H9014" s="76"/>
      <c r="I9014" s="76"/>
      <c r="M9014" s="76"/>
    </row>
    <row r="9015" spans="1:13" x14ac:dyDescent="0.5">
      <c r="A9015" s="88"/>
      <c r="H9015" s="76"/>
      <c r="I9015" s="76"/>
      <c r="M9015" s="76"/>
    </row>
    <row r="9016" spans="1:13" x14ac:dyDescent="0.5">
      <c r="A9016" s="88"/>
      <c r="H9016" s="76"/>
      <c r="I9016" s="76"/>
      <c r="M9016" s="76"/>
    </row>
    <row r="9017" spans="1:13" x14ac:dyDescent="0.5">
      <c r="A9017" s="88"/>
      <c r="H9017" s="76"/>
      <c r="I9017" s="76"/>
      <c r="M9017" s="76"/>
    </row>
    <row r="9018" spans="1:13" x14ac:dyDescent="0.5">
      <c r="A9018" s="88"/>
      <c r="H9018" s="76"/>
      <c r="I9018" s="76"/>
      <c r="M9018" s="76"/>
    </row>
    <row r="9019" spans="1:13" x14ac:dyDescent="0.5">
      <c r="A9019" s="88"/>
      <c r="H9019" s="76"/>
      <c r="I9019" s="76"/>
      <c r="M9019" s="76"/>
    </row>
    <row r="9020" spans="1:13" x14ac:dyDescent="0.5">
      <c r="A9020" s="88"/>
      <c r="H9020" s="76"/>
      <c r="I9020" s="76"/>
      <c r="M9020" s="76"/>
    </row>
    <row r="9021" spans="1:13" x14ac:dyDescent="0.5">
      <c r="A9021" s="88"/>
      <c r="H9021" s="76"/>
      <c r="I9021" s="76"/>
      <c r="M9021" s="76"/>
    </row>
    <row r="9022" spans="1:13" x14ac:dyDescent="0.5">
      <c r="A9022" s="88"/>
      <c r="H9022" s="76"/>
      <c r="I9022" s="76"/>
      <c r="M9022" s="76"/>
    </row>
    <row r="9023" spans="1:13" x14ac:dyDescent="0.5">
      <c r="A9023" s="88"/>
      <c r="H9023" s="76"/>
      <c r="I9023" s="76"/>
      <c r="M9023" s="76"/>
    </row>
    <row r="9024" spans="1:13" x14ac:dyDescent="0.5">
      <c r="A9024" s="88"/>
      <c r="H9024" s="76"/>
      <c r="I9024" s="76"/>
      <c r="M9024" s="76"/>
    </row>
    <row r="9025" spans="1:13" x14ac:dyDescent="0.5">
      <c r="A9025" s="88"/>
      <c r="H9025" s="76"/>
      <c r="I9025" s="76"/>
      <c r="M9025" s="76"/>
    </row>
    <row r="9026" spans="1:13" x14ac:dyDescent="0.5">
      <c r="A9026" s="88"/>
      <c r="H9026" s="76"/>
      <c r="I9026" s="76"/>
      <c r="M9026" s="76"/>
    </row>
    <row r="9027" spans="1:13" x14ac:dyDescent="0.5">
      <c r="A9027" s="88"/>
      <c r="H9027" s="76"/>
      <c r="I9027" s="76"/>
      <c r="M9027" s="76"/>
    </row>
    <row r="9028" spans="1:13" x14ac:dyDescent="0.5">
      <c r="A9028" s="88"/>
      <c r="H9028" s="76"/>
      <c r="I9028" s="76"/>
      <c r="M9028" s="76"/>
    </row>
    <row r="9029" spans="1:13" x14ac:dyDescent="0.5">
      <c r="A9029" s="88"/>
      <c r="H9029" s="91"/>
      <c r="I9029" s="76"/>
      <c r="M9029" s="87"/>
    </row>
    <row r="9030" spans="1:13" x14ac:dyDescent="0.5">
      <c r="A9030" s="88"/>
      <c r="H9030" s="76"/>
      <c r="I9030" s="76"/>
      <c r="M9030" s="76"/>
    </row>
    <row r="9031" spans="1:13" x14ac:dyDescent="0.5">
      <c r="A9031" s="88"/>
      <c r="H9031" s="76"/>
      <c r="I9031" s="76"/>
      <c r="M9031" s="76"/>
    </row>
    <row r="9032" spans="1:13" x14ac:dyDescent="0.5">
      <c r="A9032" s="88"/>
      <c r="H9032" s="76"/>
      <c r="I9032" s="76"/>
      <c r="M9032" s="76"/>
    </row>
    <row r="9033" spans="1:13" x14ac:dyDescent="0.5">
      <c r="A9033" s="88"/>
      <c r="H9033" s="76"/>
      <c r="I9033" s="76"/>
      <c r="M9033" s="76"/>
    </row>
    <row r="9034" spans="1:13" x14ac:dyDescent="0.5">
      <c r="A9034" s="88"/>
      <c r="H9034" s="91"/>
      <c r="I9034" s="76"/>
    </row>
    <row r="9035" spans="1:13" x14ac:dyDescent="0.5">
      <c r="A9035" s="88"/>
      <c r="H9035" s="76"/>
      <c r="I9035" s="76"/>
      <c r="M9035" s="76"/>
    </row>
    <row r="9036" spans="1:13" x14ac:dyDescent="0.5">
      <c r="A9036" s="88"/>
      <c r="H9036" s="91"/>
      <c r="I9036" s="76"/>
    </row>
    <row r="9037" spans="1:13" x14ac:dyDescent="0.5">
      <c r="A9037" s="88"/>
      <c r="H9037" s="76"/>
      <c r="I9037" s="76"/>
      <c r="M9037" s="76"/>
    </row>
    <row r="9038" spans="1:13" x14ac:dyDescent="0.5">
      <c r="A9038" s="88"/>
      <c r="H9038" s="76"/>
      <c r="I9038" s="76"/>
      <c r="M9038" s="76"/>
    </row>
    <row r="9039" spans="1:13" x14ac:dyDescent="0.5">
      <c r="A9039" s="88"/>
      <c r="H9039" s="76"/>
      <c r="I9039" s="76"/>
      <c r="M9039" s="76"/>
    </row>
    <row r="9040" spans="1:13" x14ac:dyDescent="0.5">
      <c r="A9040" s="88"/>
      <c r="H9040" s="76"/>
      <c r="I9040" s="76"/>
      <c r="M9040" s="76"/>
    </row>
    <row r="9041" spans="1:13" x14ac:dyDescent="0.5">
      <c r="A9041" s="88"/>
      <c r="H9041" s="76"/>
      <c r="I9041" s="76"/>
      <c r="M9041" s="76"/>
    </row>
    <row r="9042" spans="1:13" x14ac:dyDescent="0.5">
      <c r="A9042" s="88"/>
      <c r="H9042" s="76"/>
      <c r="I9042" s="76"/>
      <c r="M9042" s="76"/>
    </row>
    <row r="9043" spans="1:13" x14ac:dyDescent="0.5">
      <c r="A9043" s="88"/>
      <c r="H9043" s="76"/>
      <c r="I9043" s="76"/>
      <c r="M9043" s="76"/>
    </row>
    <row r="9044" spans="1:13" x14ac:dyDescent="0.5">
      <c r="A9044" s="88"/>
      <c r="H9044" s="76"/>
      <c r="I9044" s="76"/>
      <c r="M9044" s="76"/>
    </row>
    <row r="9045" spans="1:13" x14ac:dyDescent="0.5">
      <c r="A9045" s="88"/>
      <c r="H9045" s="76"/>
      <c r="I9045" s="76"/>
      <c r="M9045" s="76"/>
    </row>
    <row r="9046" spans="1:13" x14ac:dyDescent="0.5">
      <c r="A9046" s="88"/>
      <c r="H9046" s="76"/>
      <c r="I9046" s="76"/>
      <c r="M9046" s="76"/>
    </row>
    <row r="9047" spans="1:13" x14ac:dyDescent="0.5">
      <c r="A9047" s="88"/>
      <c r="H9047" s="76"/>
      <c r="I9047" s="76"/>
      <c r="M9047" s="76"/>
    </row>
    <row r="9048" spans="1:13" x14ac:dyDescent="0.5">
      <c r="A9048" s="88"/>
      <c r="H9048" s="76"/>
      <c r="I9048" s="76"/>
      <c r="M9048" s="76"/>
    </row>
    <row r="9049" spans="1:13" x14ac:dyDescent="0.5">
      <c r="A9049" s="88"/>
      <c r="H9049" s="76"/>
      <c r="I9049" s="76"/>
      <c r="M9049" s="76"/>
    </row>
    <row r="9050" spans="1:13" x14ac:dyDescent="0.5">
      <c r="A9050" s="88"/>
      <c r="H9050" s="76"/>
      <c r="I9050" s="76"/>
      <c r="M9050" s="76"/>
    </row>
    <row r="9051" spans="1:13" x14ac:dyDescent="0.5">
      <c r="A9051" s="88"/>
      <c r="H9051" s="76"/>
      <c r="I9051" s="76"/>
      <c r="M9051" s="76"/>
    </row>
    <row r="9052" spans="1:13" x14ac:dyDescent="0.5">
      <c r="A9052" s="88"/>
      <c r="H9052" s="76"/>
      <c r="I9052" s="76"/>
      <c r="M9052" s="76"/>
    </row>
    <row r="9053" spans="1:13" x14ac:dyDescent="0.5">
      <c r="A9053" s="88"/>
      <c r="H9053" s="76"/>
      <c r="I9053" s="76"/>
      <c r="M9053" s="76"/>
    </row>
    <row r="9054" spans="1:13" x14ac:dyDescent="0.5">
      <c r="A9054" s="88"/>
      <c r="H9054" s="76"/>
      <c r="I9054" s="76"/>
      <c r="M9054" s="76"/>
    </row>
    <row r="9055" spans="1:13" x14ac:dyDescent="0.5">
      <c r="A9055" s="88"/>
      <c r="H9055" s="76"/>
      <c r="I9055" s="76"/>
      <c r="M9055" s="76"/>
    </row>
    <row r="9056" spans="1:13" x14ac:dyDescent="0.5">
      <c r="A9056" s="88"/>
      <c r="H9056" s="76"/>
      <c r="I9056" s="76"/>
      <c r="M9056" s="76"/>
    </row>
    <row r="9057" spans="1:13" x14ac:dyDescent="0.5">
      <c r="A9057" s="88"/>
      <c r="H9057" s="76"/>
      <c r="I9057" s="76"/>
      <c r="M9057" s="76"/>
    </row>
    <row r="9058" spans="1:13" x14ac:dyDescent="0.5">
      <c r="A9058" s="88"/>
      <c r="H9058" s="76"/>
      <c r="I9058" s="76"/>
      <c r="M9058" s="76"/>
    </row>
    <row r="9059" spans="1:13" x14ac:dyDescent="0.5">
      <c r="A9059" s="88"/>
      <c r="H9059" s="76"/>
      <c r="I9059" s="76"/>
      <c r="M9059" s="76"/>
    </row>
    <row r="9060" spans="1:13" x14ac:dyDescent="0.5">
      <c r="A9060" s="88"/>
      <c r="H9060" s="76"/>
      <c r="I9060" s="76"/>
      <c r="M9060" s="76"/>
    </row>
    <row r="9061" spans="1:13" x14ac:dyDescent="0.5">
      <c r="A9061" s="88"/>
      <c r="H9061" s="76"/>
      <c r="I9061" s="76"/>
      <c r="M9061" s="76"/>
    </row>
    <row r="9062" spans="1:13" x14ac:dyDescent="0.5">
      <c r="A9062" s="88"/>
      <c r="H9062" s="76"/>
      <c r="I9062" s="76"/>
      <c r="M9062" s="76"/>
    </row>
    <row r="9063" spans="1:13" x14ac:dyDescent="0.5">
      <c r="A9063" s="88"/>
      <c r="H9063" s="76"/>
      <c r="I9063" s="76"/>
      <c r="M9063" s="76"/>
    </row>
    <row r="9064" spans="1:13" x14ac:dyDescent="0.5">
      <c r="A9064" s="88"/>
      <c r="H9064" s="76"/>
      <c r="I9064" s="76"/>
      <c r="M9064" s="76"/>
    </row>
    <row r="9065" spans="1:13" x14ac:dyDescent="0.5">
      <c r="A9065" s="88"/>
      <c r="H9065" s="76"/>
      <c r="I9065" s="76"/>
      <c r="M9065" s="76"/>
    </row>
    <row r="9066" spans="1:13" x14ac:dyDescent="0.5">
      <c r="A9066" s="88"/>
      <c r="H9066" s="76"/>
      <c r="I9066" s="76"/>
      <c r="M9066" s="76"/>
    </row>
    <row r="9067" spans="1:13" x14ac:dyDescent="0.5">
      <c r="A9067" s="88"/>
      <c r="H9067" s="76"/>
      <c r="I9067" s="76"/>
      <c r="M9067" s="76"/>
    </row>
    <row r="9068" spans="1:13" x14ac:dyDescent="0.5">
      <c r="A9068" s="88"/>
      <c r="H9068" s="76"/>
      <c r="I9068" s="76"/>
      <c r="M9068" s="76"/>
    </row>
    <row r="9069" spans="1:13" x14ac:dyDescent="0.5">
      <c r="A9069" s="88"/>
      <c r="H9069" s="76"/>
      <c r="I9069" s="76"/>
      <c r="M9069" s="76"/>
    </row>
    <row r="9070" spans="1:13" x14ac:dyDescent="0.5">
      <c r="A9070" s="88"/>
      <c r="H9070" s="76"/>
      <c r="I9070" s="76"/>
      <c r="M9070" s="76"/>
    </row>
    <row r="9071" spans="1:13" x14ac:dyDescent="0.5">
      <c r="A9071" s="88"/>
      <c r="H9071" s="76"/>
      <c r="I9071" s="76"/>
      <c r="M9071" s="76"/>
    </row>
    <row r="9072" spans="1:13" x14ac:dyDescent="0.5">
      <c r="A9072" s="88"/>
      <c r="H9072" s="76"/>
      <c r="I9072" s="76"/>
      <c r="M9072" s="76"/>
    </row>
    <row r="9073" spans="1:13" x14ac:dyDescent="0.5">
      <c r="A9073" s="88"/>
      <c r="H9073" s="76"/>
      <c r="I9073" s="76"/>
      <c r="M9073" s="76"/>
    </row>
    <row r="9074" spans="1:13" x14ac:dyDescent="0.5">
      <c r="A9074" s="88"/>
      <c r="H9074" s="76"/>
      <c r="I9074" s="76"/>
      <c r="M9074" s="76"/>
    </row>
    <row r="9075" spans="1:13" x14ac:dyDescent="0.5">
      <c r="A9075" s="88"/>
      <c r="H9075" s="76"/>
      <c r="I9075" s="76"/>
      <c r="M9075" s="76"/>
    </row>
    <row r="9076" spans="1:13" x14ac:dyDescent="0.5">
      <c r="A9076" s="88"/>
      <c r="H9076" s="76"/>
      <c r="I9076" s="76"/>
      <c r="M9076" s="76"/>
    </row>
    <row r="9077" spans="1:13" x14ac:dyDescent="0.5">
      <c r="A9077" s="88"/>
      <c r="H9077" s="76"/>
      <c r="I9077" s="76"/>
      <c r="M9077" s="76"/>
    </row>
    <row r="9078" spans="1:13" x14ac:dyDescent="0.5">
      <c r="A9078" s="88"/>
      <c r="H9078" s="76"/>
      <c r="I9078" s="76"/>
      <c r="M9078" s="76"/>
    </row>
    <row r="9079" spans="1:13" x14ac:dyDescent="0.5">
      <c r="A9079" s="88"/>
      <c r="H9079" s="76"/>
      <c r="I9079" s="76"/>
      <c r="M9079" s="76"/>
    </row>
    <row r="9080" spans="1:13" x14ac:dyDescent="0.5">
      <c r="A9080" s="88"/>
      <c r="H9080" s="76"/>
      <c r="I9080" s="76"/>
      <c r="M9080" s="76"/>
    </row>
    <row r="9081" spans="1:13" x14ac:dyDescent="0.5">
      <c r="A9081" s="88"/>
      <c r="H9081" s="76"/>
      <c r="I9081" s="76"/>
      <c r="M9081" s="76"/>
    </row>
    <row r="9082" spans="1:13" x14ac:dyDescent="0.5">
      <c r="A9082" s="88"/>
      <c r="H9082" s="76"/>
      <c r="I9082" s="76"/>
      <c r="M9082" s="76"/>
    </row>
    <row r="9083" spans="1:13" x14ac:dyDescent="0.5">
      <c r="A9083" s="88"/>
      <c r="H9083" s="76"/>
      <c r="I9083" s="76"/>
      <c r="M9083" s="76"/>
    </row>
    <row r="9084" spans="1:13" x14ac:dyDescent="0.5">
      <c r="A9084" s="88"/>
      <c r="H9084" s="76"/>
      <c r="I9084" s="76"/>
      <c r="M9084" s="76"/>
    </row>
    <row r="9085" spans="1:13" x14ac:dyDescent="0.5">
      <c r="A9085" s="88"/>
      <c r="H9085" s="76"/>
      <c r="I9085" s="76"/>
      <c r="M9085" s="76"/>
    </row>
    <row r="9086" spans="1:13" x14ac:dyDescent="0.5">
      <c r="A9086" s="88"/>
      <c r="H9086" s="76"/>
      <c r="I9086" s="76"/>
      <c r="M9086" s="76"/>
    </row>
    <row r="9087" spans="1:13" x14ac:dyDescent="0.5">
      <c r="A9087" s="88"/>
      <c r="H9087" s="76"/>
      <c r="I9087" s="76"/>
      <c r="M9087" s="76"/>
    </row>
    <row r="9088" spans="1:13" x14ac:dyDescent="0.5">
      <c r="A9088" s="88"/>
      <c r="H9088" s="76"/>
      <c r="I9088" s="76"/>
      <c r="M9088" s="76"/>
    </row>
    <row r="9089" spans="1:13" x14ac:dyDescent="0.5">
      <c r="A9089" s="88"/>
      <c r="H9089" s="76"/>
      <c r="I9089" s="76"/>
      <c r="M9089" s="76"/>
    </row>
    <row r="9090" spans="1:13" x14ac:dyDescent="0.5">
      <c r="A9090" s="88"/>
      <c r="H9090" s="76"/>
      <c r="I9090" s="76"/>
      <c r="M9090" s="76"/>
    </row>
    <row r="9091" spans="1:13" x14ac:dyDescent="0.5">
      <c r="A9091" s="88"/>
      <c r="H9091" s="76"/>
      <c r="I9091" s="76"/>
      <c r="M9091" s="76"/>
    </row>
    <row r="9092" spans="1:13" x14ac:dyDescent="0.5">
      <c r="A9092" s="88"/>
      <c r="H9092" s="76"/>
      <c r="I9092" s="76"/>
      <c r="M9092" s="76"/>
    </row>
    <row r="9093" spans="1:13" x14ac:dyDescent="0.5">
      <c r="A9093" s="88"/>
      <c r="H9093" s="76"/>
      <c r="I9093" s="76"/>
      <c r="M9093" s="76"/>
    </row>
    <row r="9094" spans="1:13" x14ac:dyDescent="0.5">
      <c r="A9094" s="88"/>
      <c r="H9094" s="76"/>
      <c r="I9094" s="76"/>
      <c r="M9094" s="76"/>
    </row>
    <row r="9095" spans="1:13" x14ac:dyDescent="0.5">
      <c r="A9095" s="88"/>
      <c r="H9095" s="76"/>
      <c r="I9095" s="76"/>
      <c r="M9095" s="76"/>
    </row>
    <row r="9096" spans="1:13" x14ac:dyDescent="0.5">
      <c r="A9096" s="88"/>
      <c r="H9096" s="76"/>
      <c r="I9096" s="76"/>
      <c r="M9096" s="76"/>
    </row>
    <row r="9097" spans="1:13" x14ac:dyDescent="0.5">
      <c r="A9097" s="88"/>
      <c r="H9097" s="76"/>
      <c r="I9097" s="76"/>
      <c r="M9097" s="76"/>
    </row>
    <row r="9098" spans="1:13" x14ac:dyDescent="0.5">
      <c r="A9098" s="88"/>
      <c r="H9098" s="76"/>
      <c r="I9098" s="76"/>
      <c r="M9098" s="76"/>
    </row>
    <row r="9099" spans="1:13" x14ac:dyDescent="0.5">
      <c r="A9099" s="88"/>
      <c r="H9099" s="76"/>
      <c r="I9099" s="76"/>
      <c r="M9099" s="76"/>
    </row>
    <row r="9100" spans="1:13" x14ac:dyDescent="0.5">
      <c r="A9100" s="88"/>
      <c r="H9100" s="76"/>
      <c r="I9100" s="76"/>
      <c r="M9100" s="76"/>
    </row>
    <row r="9101" spans="1:13" x14ac:dyDescent="0.5">
      <c r="A9101" s="88"/>
      <c r="H9101" s="76"/>
      <c r="I9101" s="76"/>
      <c r="M9101" s="76"/>
    </row>
    <row r="9102" spans="1:13" x14ac:dyDescent="0.5">
      <c r="A9102" s="88"/>
      <c r="H9102" s="76"/>
      <c r="I9102" s="76"/>
      <c r="M9102" s="76"/>
    </row>
    <row r="9103" spans="1:13" x14ac:dyDescent="0.5">
      <c r="A9103" s="88"/>
      <c r="H9103" s="76"/>
      <c r="I9103" s="76"/>
      <c r="M9103" s="76"/>
    </row>
    <row r="9104" spans="1:13" x14ac:dyDescent="0.5">
      <c r="A9104" s="88"/>
      <c r="H9104" s="76"/>
      <c r="I9104" s="76"/>
      <c r="M9104" s="76"/>
    </row>
    <row r="9105" spans="1:13" x14ac:dyDescent="0.5">
      <c r="A9105" s="88"/>
      <c r="H9105" s="76"/>
      <c r="I9105" s="76"/>
      <c r="M9105" s="76"/>
    </row>
    <row r="9106" spans="1:13" x14ac:dyDescent="0.5">
      <c r="A9106" s="88"/>
      <c r="H9106" s="76"/>
      <c r="I9106" s="76"/>
      <c r="M9106" s="76"/>
    </row>
    <row r="9107" spans="1:13" x14ac:dyDescent="0.5">
      <c r="A9107" s="88"/>
      <c r="H9107" s="76"/>
      <c r="I9107" s="76"/>
      <c r="M9107" s="76"/>
    </row>
    <row r="9108" spans="1:13" x14ac:dyDescent="0.5">
      <c r="A9108" s="88"/>
      <c r="H9108" s="76"/>
      <c r="I9108" s="76"/>
      <c r="M9108" s="76"/>
    </row>
    <row r="9109" spans="1:13" x14ac:dyDescent="0.5">
      <c r="A9109" s="88"/>
      <c r="H9109" s="76"/>
      <c r="I9109" s="76"/>
      <c r="M9109" s="76"/>
    </row>
    <row r="9110" spans="1:13" x14ac:dyDescent="0.5">
      <c r="A9110" s="88"/>
      <c r="H9110" s="91"/>
      <c r="I9110" s="76"/>
    </row>
    <row r="9111" spans="1:13" x14ac:dyDescent="0.5">
      <c r="A9111" s="88"/>
      <c r="H9111" s="76"/>
      <c r="I9111" s="76"/>
      <c r="M9111" s="76"/>
    </row>
    <row r="9112" spans="1:13" x14ac:dyDescent="0.5">
      <c r="A9112" s="88"/>
      <c r="H9112" s="76"/>
      <c r="I9112" s="76"/>
      <c r="M9112" s="76"/>
    </row>
    <row r="9113" spans="1:13" x14ac:dyDescent="0.5">
      <c r="A9113" s="88"/>
      <c r="H9113" s="76"/>
      <c r="I9113" s="76"/>
      <c r="M9113" s="76"/>
    </row>
    <row r="9114" spans="1:13" x14ac:dyDescent="0.5">
      <c r="A9114" s="88"/>
      <c r="H9114" s="76"/>
      <c r="I9114" s="76"/>
      <c r="M9114" s="76"/>
    </row>
    <row r="9115" spans="1:13" x14ac:dyDescent="0.5">
      <c r="A9115" s="88"/>
      <c r="H9115" s="76"/>
      <c r="I9115" s="76"/>
      <c r="M9115" s="76"/>
    </row>
    <row r="9116" spans="1:13" x14ac:dyDescent="0.5">
      <c r="A9116" s="88"/>
      <c r="H9116" s="76"/>
      <c r="I9116" s="76"/>
      <c r="M9116" s="76"/>
    </row>
    <row r="9117" spans="1:13" x14ac:dyDescent="0.5">
      <c r="A9117" s="88"/>
      <c r="H9117" s="76"/>
      <c r="I9117" s="76"/>
      <c r="M9117" s="76"/>
    </row>
    <row r="9118" spans="1:13" x14ac:dyDescent="0.5">
      <c r="A9118" s="88"/>
      <c r="H9118" s="76"/>
      <c r="I9118" s="76"/>
      <c r="M9118" s="76"/>
    </row>
    <row r="9119" spans="1:13" x14ac:dyDescent="0.5">
      <c r="A9119" s="88"/>
      <c r="H9119" s="76"/>
      <c r="I9119" s="76"/>
      <c r="M9119" s="76"/>
    </row>
    <row r="9120" spans="1:13" x14ac:dyDescent="0.5">
      <c r="A9120" s="88"/>
      <c r="H9120" s="76"/>
      <c r="I9120" s="76"/>
      <c r="M9120" s="76"/>
    </row>
    <row r="9121" spans="1:13" x14ac:dyDescent="0.5">
      <c r="A9121" s="88"/>
      <c r="H9121" s="76"/>
      <c r="I9121" s="76"/>
      <c r="M9121" s="76"/>
    </row>
    <row r="9122" spans="1:13" x14ac:dyDescent="0.5">
      <c r="A9122" s="88"/>
      <c r="H9122" s="76"/>
      <c r="I9122" s="76"/>
      <c r="M9122" s="76"/>
    </row>
    <row r="9123" spans="1:13" x14ac:dyDescent="0.5">
      <c r="A9123" s="88"/>
      <c r="H9123" s="76"/>
      <c r="I9123" s="76"/>
      <c r="M9123" s="76"/>
    </row>
    <row r="9124" spans="1:13" x14ac:dyDescent="0.5">
      <c r="A9124" s="88"/>
      <c r="H9124" s="76"/>
      <c r="I9124" s="76"/>
      <c r="M9124" s="76"/>
    </row>
    <row r="9125" spans="1:13" x14ac:dyDescent="0.5">
      <c r="A9125" s="88"/>
      <c r="H9125" s="76"/>
      <c r="I9125" s="76"/>
      <c r="M9125" s="76"/>
    </row>
    <row r="9126" spans="1:13" x14ac:dyDescent="0.5">
      <c r="A9126" s="88"/>
      <c r="H9126" s="76"/>
      <c r="I9126" s="76"/>
      <c r="M9126" s="76"/>
    </row>
    <row r="9127" spans="1:13" x14ac:dyDescent="0.5">
      <c r="A9127" s="88"/>
      <c r="H9127" s="76"/>
      <c r="I9127" s="76"/>
      <c r="M9127" s="76"/>
    </row>
    <row r="9128" spans="1:13" x14ac:dyDescent="0.5">
      <c r="A9128" s="88"/>
      <c r="H9128" s="76"/>
      <c r="I9128" s="76"/>
      <c r="M9128" s="76"/>
    </row>
    <row r="9129" spans="1:13" x14ac:dyDescent="0.5">
      <c r="A9129" s="88"/>
      <c r="H9129" s="76"/>
      <c r="I9129" s="76"/>
      <c r="M9129" s="76"/>
    </row>
    <row r="9130" spans="1:13" x14ac:dyDescent="0.5">
      <c r="A9130" s="88"/>
      <c r="H9130" s="76"/>
      <c r="I9130" s="76"/>
      <c r="M9130" s="76"/>
    </row>
    <row r="9131" spans="1:13" x14ac:dyDescent="0.5">
      <c r="A9131" s="88"/>
      <c r="H9131" s="76"/>
      <c r="I9131" s="76"/>
      <c r="M9131" s="76"/>
    </row>
    <row r="9132" spans="1:13" x14ac:dyDescent="0.5">
      <c r="A9132" s="88"/>
      <c r="H9132" s="76"/>
      <c r="I9132" s="76"/>
      <c r="M9132" s="76"/>
    </row>
    <row r="9133" spans="1:13" x14ac:dyDescent="0.5">
      <c r="A9133" s="88"/>
      <c r="H9133" s="76"/>
      <c r="I9133" s="76"/>
      <c r="M9133" s="76"/>
    </row>
    <row r="9134" spans="1:13" x14ac:dyDescent="0.5">
      <c r="A9134" s="88"/>
      <c r="H9134" s="76"/>
      <c r="I9134" s="76"/>
      <c r="M9134" s="76"/>
    </row>
    <row r="9135" spans="1:13" x14ac:dyDescent="0.5">
      <c r="A9135" s="88"/>
      <c r="H9135" s="76"/>
      <c r="I9135" s="76"/>
      <c r="M9135" s="76"/>
    </row>
    <row r="9136" spans="1:13" x14ac:dyDescent="0.5">
      <c r="A9136" s="88"/>
      <c r="H9136" s="76"/>
      <c r="I9136" s="76"/>
      <c r="M9136" s="76"/>
    </row>
    <row r="9137" spans="1:13" x14ac:dyDescent="0.5">
      <c r="A9137" s="88"/>
      <c r="H9137" s="76"/>
      <c r="I9137" s="76"/>
      <c r="M9137" s="76"/>
    </row>
    <row r="9138" spans="1:13" x14ac:dyDescent="0.5">
      <c r="A9138" s="88"/>
      <c r="H9138" s="76"/>
      <c r="I9138" s="76"/>
      <c r="M9138" s="76"/>
    </row>
    <row r="9139" spans="1:13" x14ac:dyDescent="0.5">
      <c r="A9139" s="88"/>
      <c r="H9139" s="76"/>
      <c r="I9139" s="76"/>
      <c r="M9139" s="76"/>
    </row>
    <row r="9140" spans="1:13" x14ac:dyDescent="0.5">
      <c r="A9140" s="88"/>
      <c r="H9140" s="76"/>
      <c r="I9140" s="76"/>
      <c r="M9140" s="76"/>
    </row>
    <row r="9141" spans="1:13" x14ac:dyDescent="0.5">
      <c r="A9141" s="76"/>
      <c r="H9141" s="76"/>
      <c r="I9141" s="76"/>
      <c r="M9141" s="76"/>
    </row>
    <row r="9142" spans="1:13" x14ac:dyDescent="0.5">
      <c r="A9142" s="88"/>
      <c r="H9142" s="76"/>
      <c r="I9142" s="76"/>
      <c r="M9142" s="76"/>
    </row>
    <row r="9143" spans="1:13" x14ac:dyDescent="0.5">
      <c r="A9143" s="88"/>
      <c r="H9143" s="76"/>
      <c r="I9143" s="76"/>
      <c r="M9143" s="76"/>
    </row>
    <row r="9144" spans="1:13" x14ac:dyDescent="0.5">
      <c r="A9144" s="88"/>
      <c r="H9144" s="76"/>
      <c r="I9144" s="76"/>
      <c r="M9144" s="76"/>
    </row>
    <row r="9145" spans="1:13" x14ac:dyDescent="0.5">
      <c r="A9145" s="88"/>
      <c r="H9145" s="76"/>
      <c r="I9145" s="76"/>
      <c r="M9145" s="76"/>
    </row>
    <row r="9146" spans="1:13" x14ac:dyDescent="0.5">
      <c r="A9146" s="88"/>
      <c r="H9146" s="76"/>
      <c r="I9146" s="76"/>
      <c r="M9146" s="76"/>
    </row>
    <row r="9147" spans="1:13" x14ac:dyDescent="0.5">
      <c r="A9147" s="88"/>
      <c r="H9147" s="76"/>
      <c r="I9147" s="76"/>
      <c r="M9147" s="76"/>
    </row>
    <row r="9148" spans="1:13" x14ac:dyDescent="0.5">
      <c r="A9148" s="88"/>
      <c r="H9148" s="76"/>
      <c r="I9148" s="76"/>
      <c r="M9148" s="76"/>
    </row>
    <row r="9149" spans="1:13" x14ac:dyDescent="0.5">
      <c r="A9149" s="88"/>
      <c r="H9149" s="76"/>
      <c r="I9149" s="76"/>
      <c r="M9149" s="76"/>
    </row>
    <row r="9150" spans="1:13" x14ac:dyDescent="0.5">
      <c r="A9150" s="88"/>
      <c r="H9150" s="76"/>
      <c r="I9150" s="76"/>
      <c r="M9150" s="76"/>
    </row>
    <row r="9151" spans="1:13" x14ac:dyDescent="0.5">
      <c r="A9151" s="88"/>
      <c r="H9151" s="76"/>
      <c r="I9151" s="76"/>
      <c r="M9151" s="76"/>
    </row>
    <row r="9152" spans="1:13" x14ac:dyDescent="0.5">
      <c r="A9152" s="88"/>
      <c r="H9152" s="76"/>
      <c r="I9152" s="76"/>
      <c r="M9152" s="76"/>
    </row>
    <row r="9153" spans="1:13" x14ac:dyDescent="0.5">
      <c r="A9153" s="88"/>
      <c r="H9153" s="76"/>
      <c r="I9153" s="76"/>
      <c r="M9153" s="76"/>
    </row>
    <row r="9154" spans="1:13" x14ac:dyDescent="0.5">
      <c r="A9154" s="88"/>
      <c r="H9154" s="76"/>
      <c r="I9154" s="76"/>
      <c r="M9154" s="76"/>
    </row>
    <row r="9155" spans="1:13" x14ac:dyDescent="0.5">
      <c r="A9155" s="88"/>
      <c r="H9155" s="76"/>
      <c r="I9155" s="76"/>
      <c r="M9155" s="76"/>
    </row>
    <row r="9156" spans="1:13" x14ac:dyDescent="0.5">
      <c r="A9156" s="88"/>
      <c r="H9156" s="76"/>
      <c r="I9156" s="76"/>
      <c r="M9156" s="76"/>
    </row>
    <row r="9157" spans="1:13" x14ac:dyDescent="0.5">
      <c r="A9157" s="88"/>
      <c r="H9157" s="76"/>
      <c r="I9157" s="76"/>
      <c r="M9157" s="76"/>
    </row>
    <row r="9158" spans="1:13" x14ac:dyDescent="0.5">
      <c r="A9158" s="88"/>
      <c r="H9158" s="76"/>
      <c r="I9158" s="76"/>
      <c r="M9158" s="76"/>
    </row>
    <row r="9159" spans="1:13" x14ac:dyDescent="0.5">
      <c r="A9159" s="88"/>
      <c r="H9159" s="76"/>
      <c r="I9159" s="76"/>
      <c r="M9159" s="76"/>
    </row>
    <row r="9160" spans="1:13" x14ac:dyDescent="0.5">
      <c r="A9160" s="88"/>
      <c r="H9160" s="76"/>
      <c r="I9160" s="76"/>
      <c r="M9160" s="76"/>
    </row>
    <row r="9161" spans="1:13" x14ac:dyDescent="0.5">
      <c r="A9161" s="88"/>
      <c r="H9161" s="76"/>
      <c r="I9161" s="76"/>
      <c r="M9161" s="76"/>
    </row>
    <row r="9162" spans="1:13" x14ac:dyDescent="0.5">
      <c r="A9162" s="88"/>
      <c r="H9162" s="76"/>
      <c r="I9162" s="76"/>
      <c r="M9162" s="76"/>
    </row>
    <row r="9163" spans="1:13" x14ac:dyDescent="0.5">
      <c r="A9163" s="88"/>
      <c r="H9163" s="76"/>
      <c r="I9163" s="76"/>
      <c r="M9163" s="76"/>
    </row>
    <row r="9164" spans="1:13" x14ac:dyDescent="0.5">
      <c r="A9164" s="88"/>
      <c r="H9164" s="76"/>
      <c r="I9164" s="76"/>
      <c r="M9164" s="76"/>
    </row>
    <row r="9165" spans="1:13" x14ac:dyDescent="0.5">
      <c r="A9165" s="88"/>
      <c r="H9165" s="76"/>
      <c r="I9165" s="76"/>
      <c r="M9165" s="76"/>
    </row>
    <row r="9166" spans="1:13" x14ac:dyDescent="0.5">
      <c r="A9166" s="88"/>
      <c r="H9166" s="76"/>
      <c r="I9166" s="76"/>
      <c r="M9166" s="76"/>
    </row>
    <row r="9167" spans="1:13" x14ac:dyDescent="0.5">
      <c r="A9167" s="88"/>
      <c r="H9167" s="76"/>
      <c r="I9167" s="76"/>
      <c r="M9167" s="76"/>
    </row>
    <row r="9168" spans="1:13" x14ac:dyDescent="0.5">
      <c r="A9168" s="88"/>
      <c r="H9168" s="76"/>
      <c r="I9168" s="76"/>
      <c r="M9168" s="76"/>
    </row>
    <row r="9169" spans="1:13" x14ac:dyDescent="0.5">
      <c r="A9169" s="88"/>
      <c r="H9169" s="76"/>
      <c r="I9169" s="76"/>
      <c r="M9169" s="76"/>
    </row>
    <row r="9170" spans="1:13" x14ac:dyDescent="0.5">
      <c r="A9170" s="88"/>
      <c r="H9170" s="76"/>
      <c r="I9170" s="76"/>
      <c r="M9170" s="76"/>
    </row>
    <row r="9171" spans="1:13" x14ac:dyDescent="0.5">
      <c r="A9171" s="88"/>
      <c r="H9171" s="76"/>
      <c r="I9171" s="76"/>
      <c r="M9171" s="76"/>
    </row>
    <row r="9172" spans="1:13" x14ac:dyDescent="0.5">
      <c r="A9172" s="88"/>
      <c r="H9172" s="76"/>
      <c r="I9172" s="76"/>
      <c r="M9172" s="76"/>
    </row>
    <row r="9173" spans="1:13" x14ac:dyDescent="0.5">
      <c r="A9173" s="88"/>
      <c r="H9173" s="76"/>
      <c r="I9173" s="76"/>
      <c r="M9173" s="76"/>
    </row>
    <row r="9174" spans="1:13" x14ac:dyDescent="0.5">
      <c r="A9174" s="88"/>
      <c r="H9174" s="76"/>
      <c r="I9174" s="76"/>
      <c r="M9174" s="76"/>
    </row>
    <row r="9175" spans="1:13" x14ac:dyDescent="0.5">
      <c r="A9175" s="88"/>
      <c r="H9175" s="76"/>
      <c r="I9175" s="76"/>
      <c r="M9175" s="76"/>
    </row>
    <row r="9176" spans="1:13" x14ac:dyDescent="0.5">
      <c r="A9176" s="88"/>
      <c r="H9176" s="76"/>
      <c r="I9176" s="76"/>
      <c r="M9176" s="76"/>
    </row>
    <row r="9177" spans="1:13" x14ac:dyDescent="0.5">
      <c r="A9177" s="88"/>
      <c r="H9177" s="76"/>
      <c r="I9177" s="76"/>
      <c r="M9177" s="76"/>
    </row>
    <row r="9178" spans="1:13" x14ac:dyDescent="0.5">
      <c r="A9178" s="88"/>
      <c r="H9178" s="76"/>
      <c r="I9178" s="76"/>
      <c r="M9178" s="76"/>
    </row>
    <row r="9179" spans="1:13" x14ac:dyDescent="0.5">
      <c r="A9179" s="88"/>
      <c r="H9179" s="76"/>
      <c r="I9179" s="76"/>
      <c r="M9179" s="76"/>
    </row>
    <row r="9180" spans="1:13" x14ac:dyDescent="0.5">
      <c r="A9180" s="88"/>
      <c r="H9180" s="76"/>
      <c r="I9180" s="76"/>
      <c r="M9180" s="76"/>
    </row>
    <row r="9181" spans="1:13" x14ac:dyDescent="0.5">
      <c r="A9181" s="88"/>
      <c r="H9181" s="76"/>
      <c r="I9181" s="76"/>
      <c r="M9181" s="76"/>
    </row>
    <row r="9182" spans="1:13" x14ac:dyDescent="0.5">
      <c r="A9182" s="88"/>
      <c r="H9182" s="76"/>
      <c r="I9182" s="76"/>
      <c r="M9182" s="76"/>
    </row>
    <row r="9183" spans="1:13" x14ac:dyDescent="0.5">
      <c r="A9183" s="88"/>
      <c r="H9183" s="76"/>
      <c r="I9183" s="76"/>
      <c r="M9183" s="76"/>
    </row>
    <row r="9184" spans="1:13" x14ac:dyDescent="0.5">
      <c r="A9184" s="88"/>
      <c r="H9184" s="76"/>
      <c r="I9184" s="76"/>
      <c r="M9184" s="76"/>
    </row>
    <row r="9185" spans="1:13" x14ac:dyDescent="0.5">
      <c r="A9185" s="88"/>
      <c r="H9185" s="76"/>
      <c r="I9185" s="76"/>
      <c r="M9185" s="76"/>
    </row>
    <row r="9186" spans="1:13" x14ac:dyDescent="0.5">
      <c r="A9186" s="88"/>
      <c r="H9186" s="76"/>
      <c r="I9186" s="76"/>
      <c r="M9186" s="76"/>
    </row>
    <row r="9187" spans="1:13" x14ac:dyDescent="0.5">
      <c r="A9187" s="88"/>
      <c r="H9187" s="76"/>
      <c r="I9187" s="76"/>
      <c r="M9187" s="76"/>
    </row>
    <row r="9188" spans="1:13" x14ac:dyDescent="0.5">
      <c r="A9188" s="88"/>
      <c r="H9188" s="76"/>
      <c r="I9188" s="76"/>
      <c r="M9188" s="76"/>
    </row>
    <row r="9189" spans="1:13" x14ac:dyDescent="0.5">
      <c r="A9189" s="88"/>
      <c r="H9189" s="76"/>
      <c r="I9189" s="76"/>
      <c r="M9189" s="76"/>
    </row>
    <row r="9190" spans="1:13" x14ac:dyDescent="0.5">
      <c r="A9190" s="88"/>
      <c r="H9190" s="76"/>
      <c r="I9190" s="76"/>
      <c r="M9190" s="76"/>
    </row>
    <row r="9191" spans="1:13" x14ac:dyDescent="0.5">
      <c r="A9191" s="88"/>
      <c r="H9191" s="76"/>
      <c r="I9191" s="76"/>
      <c r="M9191" s="76"/>
    </row>
    <row r="9192" spans="1:13" x14ac:dyDescent="0.5">
      <c r="A9192" s="88"/>
      <c r="H9192" s="76"/>
      <c r="I9192" s="76"/>
      <c r="M9192" s="76"/>
    </row>
    <row r="9193" spans="1:13" x14ac:dyDescent="0.5">
      <c r="A9193" s="88"/>
      <c r="H9193" s="76"/>
      <c r="I9193" s="76"/>
      <c r="M9193" s="76"/>
    </row>
    <row r="9194" spans="1:13" x14ac:dyDescent="0.5">
      <c r="A9194" s="88"/>
      <c r="H9194" s="76"/>
      <c r="I9194" s="76"/>
      <c r="M9194" s="76"/>
    </row>
    <row r="9195" spans="1:13" x14ac:dyDescent="0.5">
      <c r="A9195" s="88"/>
      <c r="H9195" s="76"/>
      <c r="I9195" s="76"/>
      <c r="M9195" s="76"/>
    </row>
    <row r="9196" spans="1:13" x14ac:dyDescent="0.5">
      <c r="A9196" s="88"/>
      <c r="H9196" s="76"/>
      <c r="I9196" s="76"/>
      <c r="M9196" s="76"/>
    </row>
    <row r="9197" spans="1:13" x14ac:dyDescent="0.5">
      <c r="A9197" s="88"/>
      <c r="H9197" s="76"/>
      <c r="I9197" s="76"/>
      <c r="M9197" s="76"/>
    </row>
    <row r="9198" spans="1:13" x14ac:dyDescent="0.5">
      <c r="A9198" s="88"/>
      <c r="H9198" s="76"/>
      <c r="I9198" s="76"/>
      <c r="M9198" s="76"/>
    </row>
    <row r="9199" spans="1:13" x14ac:dyDescent="0.5">
      <c r="A9199" s="88"/>
      <c r="H9199" s="76"/>
      <c r="I9199" s="76"/>
      <c r="M9199" s="76"/>
    </row>
    <row r="9200" spans="1:13" x14ac:dyDescent="0.5">
      <c r="A9200" s="88"/>
      <c r="H9200" s="76"/>
      <c r="I9200" s="76"/>
      <c r="M9200" s="76"/>
    </row>
    <row r="9201" spans="1:13" x14ac:dyDescent="0.5">
      <c r="A9201" s="88"/>
      <c r="H9201" s="76"/>
      <c r="I9201" s="76"/>
      <c r="M9201" s="76"/>
    </row>
    <row r="9202" spans="1:13" x14ac:dyDescent="0.5">
      <c r="A9202" s="88"/>
      <c r="H9202" s="76"/>
      <c r="I9202" s="76"/>
      <c r="M9202" s="76"/>
    </row>
    <row r="9203" spans="1:13" x14ac:dyDescent="0.5">
      <c r="A9203" s="88"/>
      <c r="H9203" s="76"/>
      <c r="I9203" s="76"/>
      <c r="M9203" s="76"/>
    </row>
    <row r="9204" spans="1:13" x14ac:dyDescent="0.5">
      <c r="A9204" s="88"/>
      <c r="H9204" s="76"/>
      <c r="I9204" s="76"/>
      <c r="M9204" s="76"/>
    </row>
    <row r="9205" spans="1:13" x14ac:dyDescent="0.5">
      <c r="A9205" s="88"/>
      <c r="H9205" s="76"/>
      <c r="I9205" s="76"/>
      <c r="M9205" s="76"/>
    </row>
    <row r="9206" spans="1:13" x14ac:dyDescent="0.5">
      <c r="A9206" s="88"/>
      <c r="H9206" s="76"/>
      <c r="I9206" s="76"/>
      <c r="M9206" s="76"/>
    </row>
    <row r="9207" spans="1:13" x14ac:dyDescent="0.5">
      <c r="A9207" s="88"/>
      <c r="H9207" s="76"/>
      <c r="I9207" s="76"/>
      <c r="M9207" s="76"/>
    </row>
    <row r="9208" spans="1:13" x14ac:dyDescent="0.5">
      <c r="A9208" s="88"/>
      <c r="H9208" s="76"/>
      <c r="I9208" s="76"/>
      <c r="M9208" s="76"/>
    </row>
    <row r="9209" spans="1:13" x14ac:dyDescent="0.5">
      <c r="A9209" s="88"/>
      <c r="H9209" s="76"/>
      <c r="I9209" s="76"/>
      <c r="M9209" s="76"/>
    </row>
    <row r="9210" spans="1:13" x14ac:dyDescent="0.5">
      <c r="A9210" s="88"/>
      <c r="H9210" s="76"/>
      <c r="I9210" s="76"/>
      <c r="M9210" s="76"/>
    </row>
    <row r="9211" spans="1:13" x14ac:dyDescent="0.5">
      <c r="A9211" s="88"/>
      <c r="H9211" s="76"/>
      <c r="I9211" s="76"/>
      <c r="M9211" s="76"/>
    </row>
    <row r="9212" spans="1:13" x14ac:dyDescent="0.5">
      <c r="A9212" s="88"/>
      <c r="H9212" s="76"/>
      <c r="I9212" s="76"/>
      <c r="M9212" s="76"/>
    </row>
    <row r="9213" spans="1:13" x14ac:dyDescent="0.5">
      <c r="A9213" s="88"/>
      <c r="H9213" s="76"/>
      <c r="I9213" s="76"/>
      <c r="M9213" s="76"/>
    </row>
    <row r="9214" spans="1:13" x14ac:dyDescent="0.5">
      <c r="A9214" s="88"/>
      <c r="H9214" s="76"/>
      <c r="I9214" s="76"/>
      <c r="M9214" s="76"/>
    </row>
    <row r="9215" spans="1:13" x14ac:dyDescent="0.5">
      <c r="A9215" s="88"/>
      <c r="H9215" s="76"/>
      <c r="I9215" s="76"/>
      <c r="M9215" s="76"/>
    </row>
    <row r="9216" spans="1:13" x14ac:dyDescent="0.5">
      <c r="A9216" s="88"/>
      <c r="H9216" s="76"/>
      <c r="I9216" s="76"/>
      <c r="M9216" s="76"/>
    </row>
    <row r="9217" spans="1:13" x14ac:dyDescent="0.5">
      <c r="A9217" s="88"/>
      <c r="H9217" s="76"/>
      <c r="I9217" s="76"/>
      <c r="M9217" s="76"/>
    </row>
    <row r="9218" spans="1:13" x14ac:dyDescent="0.5">
      <c r="A9218" s="88"/>
      <c r="H9218" s="76"/>
      <c r="I9218" s="76"/>
      <c r="M9218" s="76"/>
    </row>
    <row r="9219" spans="1:13" x14ac:dyDescent="0.5">
      <c r="A9219" s="88"/>
      <c r="H9219" s="76"/>
      <c r="I9219" s="76"/>
      <c r="M9219" s="76"/>
    </row>
    <row r="9220" spans="1:13" x14ac:dyDescent="0.5">
      <c r="A9220" s="88"/>
      <c r="H9220" s="76"/>
      <c r="I9220" s="76"/>
      <c r="M9220" s="76"/>
    </row>
    <row r="9221" spans="1:13" x14ac:dyDescent="0.5">
      <c r="A9221" s="88"/>
      <c r="H9221" s="76"/>
      <c r="I9221" s="76"/>
      <c r="M9221" s="76"/>
    </row>
    <row r="9222" spans="1:13" x14ac:dyDescent="0.5">
      <c r="A9222" s="88"/>
      <c r="H9222" s="76"/>
      <c r="I9222" s="76"/>
      <c r="M9222" s="76"/>
    </row>
    <row r="9223" spans="1:13" x14ac:dyDescent="0.5">
      <c r="A9223" s="88"/>
      <c r="H9223" s="76"/>
      <c r="I9223" s="76"/>
      <c r="M9223" s="76"/>
    </row>
    <row r="9224" spans="1:13" x14ac:dyDescent="0.5">
      <c r="A9224" s="88"/>
      <c r="H9224" s="76"/>
      <c r="I9224" s="76"/>
      <c r="M9224" s="76"/>
    </row>
    <row r="9225" spans="1:13" x14ac:dyDescent="0.5">
      <c r="A9225" s="88"/>
      <c r="H9225" s="76"/>
      <c r="I9225" s="76"/>
      <c r="M9225" s="76"/>
    </row>
    <row r="9226" spans="1:13" x14ac:dyDescent="0.5">
      <c r="A9226" s="88"/>
      <c r="H9226" s="76"/>
      <c r="I9226" s="76"/>
      <c r="M9226" s="76"/>
    </row>
    <row r="9227" spans="1:13" x14ac:dyDescent="0.5">
      <c r="A9227" s="88"/>
      <c r="H9227" s="76"/>
      <c r="I9227" s="76"/>
      <c r="M9227" s="76"/>
    </row>
    <row r="9228" spans="1:13" x14ac:dyDescent="0.5">
      <c r="A9228" s="88"/>
      <c r="H9228" s="76"/>
      <c r="I9228" s="76"/>
      <c r="M9228" s="76"/>
    </row>
    <row r="9229" spans="1:13" x14ac:dyDescent="0.5">
      <c r="A9229" s="88"/>
      <c r="H9229" s="76"/>
      <c r="I9229" s="76"/>
      <c r="M9229" s="76"/>
    </row>
    <row r="9230" spans="1:13" x14ac:dyDescent="0.5">
      <c r="A9230" s="88"/>
      <c r="H9230" s="76"/>
      <c r="I9230" s="76"/>
      <c r="M9230" s="76"/>
    </row>
    <row r="9231" spans="1:13" x14ac:dyDescent="0.5">
      <c r="A9231" s="88"/>
      <c r="H9231" s="76"/>
      <c r="I9231" s="76"/>
      <c r="M9231" s="76"/>
    </row>
    <row r="9232" spans="1:13" x14ac:dyDescent="0.5">
      <c r="A9232" s="88"/>
      <c r="H9232" s="76"/>
      <c r="I9232" s="76"/>
      <c r="M9232" s="76"/>
    </row>
    <row r="9233" spans="1:13" x14ac:dyDescent="0.5">
      <c r="A9233" s="88"/>
      <c r="H9233" s="76"/>
      <c r="I9233" s="76"/>
      <c r="M9233" s="76"/>
    </row>
    <row r="9234" spans="1:13" x14ac:dyDescent="0.5">
      <c r="A9234" s="88"/>
      <c r="H9234" s="76"/>
      <c r="I9234" s="76"/>
      <c r="M9234" s="76"/>
    </row>
    <row r="9235" spans="1:13" x14ac:dyDescent="0.5">
      <c r="A9235" s="88"/>
      <c r="H9235" s="76"/>
      <c r="I9235" s="76"/>
      <c r="M9235" s="76"/>
    </row>
    <row r="9236" spans="1:13" x14ac:dyDescent="0.5">
      <c r="A9236" s="88"/>
      <c r="H9236" s="91"/>
      <c r="I9236" s="76"/>
      <c r="M9236" s="91"/>
    </row>
    <row r="9237" spans="1:13" x14ac:dyDescent="0.5">
      <c r="A9237" s="88"/>
      <c r="H9237" s="76"/>
      <c r="I9237" s="76"/>
      <c r="M9237" s="76"/>
    </row>
    <row r="9238" spans="1:13" x14ac:dyDescent="0.5">
      <c r="A9238" s="88"/>
      <c r="H9238" s="76"/>
      <c r="I9238" s="76"/>
      <c r="M9238" s="76"/>
    </row>
    <row r="9239" spans="1:13" x14ac:dyDescent="0.5">
      <c r="A9239" s="88"/>
      <c r="H9239" s="76"/>
      <c r="I9239" s="76"/>
      <c r="M9239" s="76"/>
    </row>
    <row r="9240" spans="1:13" x14ac:dyDescent="0.5">
      <c r="A9240" s="88"/>
      <c r="H9240" s="76"/>
      <c r="I9240" s="76"/>
      <c r="M9240" s="76"/>
    </row>
    <row r="9241" spans="1:13" x14ac:dyDescent="0.5">
      <c r="A9241" s="88"/>
      <c r="H9241" s="76"/>
      <c r="I9241" s="76"/>
      <c r="M9241" s="76"/>
    </row>
    <row r="9242" spans="1:13" x14ac:dyDescent="0.5">
      <c r="A9242" s="88"/>
      <c r="H9242" s="76"/>
      <c r="I9242" s="76"/>
      <c r="M9242" s="76"/>
    </row>
    <row r="9243" spans="1:13" x14ac:dyDescent="0.5">
      <c r="A9243" s="88"/>
      <c r="H9243" s="76"/>
      <c r="I9243" s="76"/>
      <c r="M9243" s="76"/>
    </row>
    <row r="9244" spans="1:13" x14ac:dyDescent="0.5">
      <c r="A9244" s="88"/>
      <c r="H9244" s="76"/>
      <c r="I9244" s="76"/>
      <c r="M9244" s="76"/>
    </row>
    <row r="9245" spans="1:13" x14ac:dyDescent="0.5">
      <c r="A9245" s="88"/>
      <c r="H9245" s="76"/>
      <c r="I9245" s="76"/>
      <c r="M9245" s="76"/>
    </row>
    <row r="9246" spans="1:13" x14ac:dyDescent="0.5">
      <c r="A9246" s="88"/>
      <c r="H9246" s="76"/>
      <c r="I9246" s="76"/>
      <c r="M9246" s="76"/>
    </row>
    <row r="9247" spans="1:13" x14ac:dyDescent="0.5">
      <c r="A9247" s="88"/>
      <c r="H9247" s="76"/>
      <c r="I9247" s="76"/>
      <c r="M9247" s="76"/>
    </row>
    <row r="9248" spans="1:13" x14ac:dyDescent="0.5">
      <c r="A9248" s="88"/>
      <c r="H9248" s="76"/>
      <c r="I9248" s="76"/>
      <c r="M9248" s="76"/>
    </row>
    <row r="9249" spans="1:13" x14ac:dyDescent="0.5">
      <c r="A9249" s="88"/>
      <c r="H9249" s="76"/>
      <c r="I9249" s="76"/>
      <c r="M9249" s="76"/>
    </row>
    <row r="9250" spans="1:13" x14ac:dyDescent="0.5">
      <c r="A9250" s="88"/>
      <c r="H9250" s="76"/>
      <c r="I9250" s="76"/>
      <c r="M9250" s="76"/>
    </row>
    <row r="9251" spans="1:13" x14ac:dyDescent="0.5">
      <c r="A9251" s="88"/>
      <c r="H9251" s="76"/>
      <c r="I9251" s="76"/>
      <c r="M9251" s="76"/>
    </row>
    <row r="9252" spans="1:13" x14ac:dyDescent="0.5">
      <c r="A9252" s="88"/>
      <c r="H9252" s="76"/>
      <c r="I9252" s="76"/>
      <c r="M9252" s="76"/>
    </row>
    <row r="9253" spans="1:13" x14ac:dyDescent="0.5">
      <c r="A9253" s="88"/>
      <c r="H9253" s="76"/>
      <c r="I9253" s="76"/>
      <c r="M9253" s="76"/>
    </row>
    <row r="9254" spans="1:13" x14ac:dyDescent="0.5">
      <c r="A9254" s="88"/>
      <c r="H9254" s="76"/>
      <c r="I9254" s="76"/>
      <c r="M9254" s="76"/>
    </row>
    <row r="9255" spans="1:13" x14ac:dyDescent="0.5">
      <c r="A9255" s="88"/>
      <c r="H9255" s="76"/>
      <c r="I9255" s="76"/>
      <c r="M9255" s="76"/>
    </row>
    <row r="9256" spans="1:13" x14ac:dyDescent="0.5">
      <c r="A9256" s="88"/>
      <c r="H9256" s="76"/>
      <c r="I9256" s="76"/>
      <c r="M9256" s="76"/>
    </row>
    <row r="9257" spans="1:13" x14ac:dyDescent="0.5">
      <c r="A9257" s="88"/>
      <c r="H9257" s="76"/>
      <c r="I9257" s="76"/>
      <c r="M9257" s="76"/>
    </row>
    <row r="9258" spans="1:13" x14ac:dyDescent="0.5">
      <c r="A9258" s="88"/>
      <c r="H9258" s="76"/>
      <c r="I9258" s="76"/>
      <c r="M9258" s="76"/>
    </row>
    <row r="9259" spans="1:13" x14ac:dyDescent="0.5">
      <c r="A9259" s="88"/>
      <c r="H9259" s="76"/>
      <c r="I9259" s="76"/>
      <c r="M9259" s="76"/>
    </row>
    <row r="9260" spans="1:13" x14ac:dyDescent="0.5">
      <c r="A9260" s="88"/>
      <c r="H9260" s="76"/>
      <c r="I9260" s="76"/>
      <c r="M9260" s="76"/>
    </row>
    <row r="9261" spans="1:13" x14ac:dyDescent="0.5">
      <c r="A9261" s="88"/>
      <c r="H9261" s="76"/>
      <c r="I9261" s="76"/>
      <c r="M9261" s="76"/>
    </row>
    <row r="9262" spans="1:13" x14ac:dyDescent="0.5">
      <c r="A9262" s="88"/>
      <c r="H9262" s="76"/>
      <c r="I9262" s="76"/>
      <c r="M9262" s="76"/>
    </row>
    <row r="9263" spans="1:13" x14ac:dyDescent="0.5">
      <c r="A9263" s="88"/>
      <c r="H9263" s="76"/>
      <c r="I9263" s="76"/>
      <c r="M9263" s="76"/>
    </row>
    <row r="9264" spans="1:13" x14ac:dyDescent="0.5">
      <c r="A9264" s="88"/>
      <c r="H9264" s="76"/>
      <c r="I9264" s="76"/>
      <c r="M9264" s="76"/>
    </row>
    <row r="9265" spans="1:13" x14ac:dyDescent="0.5">
      <c r="A9265" s="88"/>
      <c r="H9265" s="76"/>
      <c r="I9265" s="76"/>
      <c r="M9265" s="76"/>
    </row>
    <row r="9266" spans="1:13" x14ac:dyDescent="0.5">
      <c r="A9266" s="88"/>
      <c r="H9266" s="76"/>
      <c r="I9266" s="76"/>
      <c r="M9266" s="76"/>
    </row>
    <row r="9267" spans="1:13" x14ac:dyDescent="0.5">
      <c r="A9267" s="88"/>
      <c r="H9267" s="76"/>
      <c r="I9267" s="76"/>
      <c r="M9267" s="76"/>
    </row>
    <row r="9268" spans="1:13" x14ac:dyDescent="0.5">
      <c r="A9268" s="88"/>
      <c r="H9268" s="76"/>
      <c r="I9268" s="76"/>
      <c r="M9268" s="76"/>
    </row>
    <row r="9269" spans="1:13" x14ac:dyDescent="0.5">
      <c r="A9269" s="88"/>
      <c r="H9269" s="76"/>
      <c r="I9269" s="76"/>
      <c r="M9269" s="76"/>
    </row>
    <row r="9270" spans="1:13" x14ac:dyDescent="0.5">
      <c r="A9270" s="88"/>
      <c r="H9270" s="76"/>
      <c r="I9270" s="76"/>
      <c r="M9270" s="76"/>
    </row>
    <row r="9271" spans="1:13" x14ac:dyDescent="0.5">
      <c r="A9271" s="88"/>
      <c r="H9271" s="76"/>
      <c r="I9271" s="76"/>
      <c r="M9271" s="76"/>
    </row>
    <row r="9272" spans="1:13" x14ac:dyDescent="0.5">
      <c r="A9272" s="88"/>
      <c r="H9272" s="76"/>
      <c r="I9272" s="76"/>
      <c r="M9272" s="76"/>
    </row>
    <row r="9273" spans="1:13" x14ac:dyDescent="0.5">
      <c r="A9273" s="88"/>
      <c r="H9273" s="76"/>
      <c r="I9273" s="76"/>
      <c r="M9273" s="76"/>
    </row>
    <row r="9274" spans="1:13" x14ac:dyDescent="0.5">
      <c r="A9274" s="88"/>
      <c r="H9274" s="76"/>
      <c r="I9274" s="76"/>
      <c r="M9274" s="76"/>
    </row>
    <row r="9275" spans="1:13" x14ac:dyDescent="0.5">
      <c r="A9275" s="88"/>
      <c r="H9275" s="76"/>
      <c r="I9275" s="76"/>
      <c r="M9275" s="76"/>
    </row>
    <row r="9276" spans="1:13" x14ac:dyDescent="0.5">
      <c r="A9276" s="88"/>
      <c r="H9276" s="76"/>
      <c r="I9276" s="76"/>
      <c r="M9276" s="76"/>
    </row>
    <row r="9277" spans="1:13" x14ac:dyDescent="0.5">
      <c r="A9277" s="88"/>
      <c r="H9277" s="76"/>
      <c r="I9277" s="76"/>
      <c r="M9277" s="76"/>
    </row>
    <row r="9278" spans="1:13" x14ac:dyDescent="0.5">
      <c r="A9278" s="88"/>
      <c r="H9278" s="76"/>
      <c r="I9278" s="76"/>
      <c r="M9278" s="76"/>
    </row>
    <row r="9279" spans="1:13" x14ac:dyDescent="0.5">
      <c r="A9279" s="88"/>
      <c r="H9279" s="76"/>
      <c r="I9279" s="76"/>
      <c r="M9279" s="76"/>
    </row>
    <row r="9280" spans="1:13" x14ac:dyDescent="0.5">
      <c r="A9280" s="88"/>
      <c r="H9280" s="76"/>
      <c r="I9280" s="76"/>
      <c r="M9280" s="76"/>
    </row>
    <row r="9281" spans="1:13" x14ac:dyDescent="0.5">
      <c r="A9281" s="88"/>
      <c r="H9281" s="76"/>
      <c r="I9281" s="76"/>
      <c r="M9281" s="76"/>
    </row>
    <row r="9282" spans="1:13" x14ac:dyDescent="0.5">
      <c r="A9282" s="88"/>
      <c r="H9282" s="76"/>
      <c r="I9282" s="76"/>
      <c r="M9282" s="76"/>
    </row>
    <row r="9283" spans="1:13" x14ac:dyDescent="0.5">
      <c r="A9283" s="88"/>
      <c r="H9283" s="76"/>
      <c r="I9283" s="76"/>
      <c r="M9283" s="76"/>
    </row>
    <row r="9284" spans="1:13" x14ac:dyDescent="0.5">
      <c r="A9284" s="88"/>
      <c r="H9284" s="76"/>
      <c r="I9284" s="76"/>
      <c r="M9284" s="76"/>
    </row>
    <row r="9285" spans="1:13" x14ac:dyDescent="0.5">
      <c r="A9285" s="88"/>
      <c r="H9285" s="76"/>
      <c r="I9285" s="76"/>
      <c r="M9285" s="76"/>
    </row>
    <row r="9286" spans="1:13" x14ac:dyDescent="0.5">
      <c r="A9286" s="88"/>
      <c r="H9286" s="76"/>
      <c r="I9286" s="76"/>
      <c r="M9286" s="76"/>
    </row>
    <row r="9287" spans="1:13" x14ac:dyDescent="0.5">
      <c r="A9287" s="88"/>
      <c r="H9287" s="76"/>
      <c r="I9287" s="76"/>
      <c r="M9287" s="76"/>
    </row>
    <row r="9288" spans="1:13" x14ac:dyDescent="0.5">
      <c r="A9288" s="88"/>
      <c r="H9288" s="76"/>
      <c r="I9288" s="76"/>
      <c r="M9288" s="76"/>
    </row>
    <row r="9289" spans="1:13" x14ac:dyDescent="0.5">
      <c r="A9289" s="88"/>
      <c r="H9289" s="76"/>
      <c r="I9289" s="76"/>
      <c r="M9289" s="76"/>
    </row>
    <row r="9290" spans="1:13" x14ac:dyDescent="0.5">
      <c r="A9290" s="88"/>
      <c r="H9290" s="76"/>
      <c r="I9290" s="76"/>
      <c r="M9290" s="76"/>
    </row>
    <row r="9291" spans="1:13" x14ac:dyDescent="0.5">
      <c r="A9291" s="88"/>
      <c r="H9291" s="76"/>
      <c r="I9291" s="76"/>
      <c r="M9291" s="76"/>
    </row>
    <row r="9292" spans="1:13" x14ac:dyDescent="0.5">
      <c r="A9292" s="88"/>
      <c r="H9292" s="91"/>
      <c r="I9292" s="76"/>
    </row>
    <row r="9293" spans="1:13" x14ac:dyDescent="0.5">
      <c r="A9293" s="88"/>
      <c r="H9293" s="76"/>
      <c r="I9293" s="76"/>
      <c r="M9293" s="76"/>
    </row>
    <row r="9294" spans="1:13" x14ac:dyDescent="0.5">
      <c r="A9294" s="88"/>
      <c r="H9294" s="76"/>
      <c r="I9294" s="76"/>
      <c r="M9294" s="76"/>
    </row>
    <row r="9295" spans="1:13" x14ac:dyDescent="0.5">
      <c r="A9295" s="88"/>
      <c r="H9295" s="76"/>
      <c r="I9295" s="76"/>
      <c r="M9295" s="76"/>
    </row>
    <row r="9296" spans="1:13" x14ac:dyDescent="0.5">
      <c r="A9296" s="88"/>
      <c r="H9296" s="76"/>
      <c r="I9296" s="76"/>
      <c r="M9296" s="76"/>
    </row>
    <row r="9297" spans="1:13" x14ac:dyDescent="0.5">
      <c r="A9297" s="88"/>
      <c r="H9297" s="76"/>
      <c r="I9297" s="76"/>
      <c r="M9297" s="76"/>
    </row>
    <row r="9298" spans="1:13" x14ac:dyDescent="0.5">
      <c r="A9298" s="88"/>
      <c r="H9298" s="76"/>
      <c r="I9298" s="76"/>
      <c r="M9298" s="76"/>
    </row>
    <row r="9299" spans="1:13" x14ac:dyDescent="0.5">
      <c r="A9299" s="88"/>
      <c r="H9299" s="76"/>
      <c r="I9299" s="76"/>
      <c r="M9299" s="76"/>
    </row>
    <row r="9300" spans="1:13" x14ac:dyDescent="0.5">
      <c r="A9300" s="88"/>
      <c r="H9300" s="76"/>
      <c r="I9300" s="76"/>
      <c r="M9300" s="76"/>
    </row>
    <row r="9301" spans="1:13" x14ac:dyDescent="0.5">
      <c r="A9301" s="88"/>
      <c r="H9301" s="76"/>
      <c r="I9301" s="76"/>
      <c r="M9301" s="76"/>
    </row>
    <row r="9302" spans="1:13" x14ac:dyDescent="0.5">
      <c r="A9302" s="88"/>
      <c r="H9302" s="76"/>
      <c r="I9302" s="76"/>
      <c r="M9302" s="76"/>
    </row>
    <row r="9303" spans="1:13" x14ac:dyDescent="0.5">
      <c r="A9303" s="88"/>
      <c r="H9303" s="76"/>
      <c r="I9303" s="76"/>
      <c r="M9303" s="76"/>
    </row>
    <row r="9304" spans="1:13" x14ac:dyDescent="0.5">
      <c r="A9304" s="88"/>
      <c r="H9304" s="76"/>
      <c r="I9304" s="76"/>
      <c r="M9304" s="76"/>
    </row>
    <row r="9305" spans="1:13" x14ac:dyDescent="0.5">
      <c r="A9305" s="88"/>
      <c r="H9305" s="76"/>
      <c r="I9305" s="76"/>
      <c r="M9305" s="76"/>
    </row>
    <row r="9306" spans="1:13" x14ac:dyDescent="0.5">
      <c r="A9306" s="88"/>
      <c r="H9306" s="76"/>
      <c r="I9306" s="76"/>
      <c r="M9306" s="76"/>
    </row>
    <row r="9307" spans="1:13" x14ac:dyDescent="0.5">
      <c r="A9307" s="88"/>
      <c r="H9307" s="76"/>
      <c r="I9307" s="76"/>
      <c r="M9307" s="76"/>
    </row>
    <row r="9308" spans="1:13" x14ac:dyDescent="0.5">
      <c r="A9308" s="88"/>
      <c r="H9308" s="76"/>
      <c r="I9308" s="76"/>
      <c r="M9308" s="76"/>
    </row>
    <row r="9309" spans="1:13" x14ac:dyDescent="0.5">
      <c r="A9309" s="88"/>
      <c r="H9309" s="76"/>
      <c r="I9309" s="76"/>
      <c r="M9309" s="76"/>
    </row>
    <row r="9310" spans="1:13" x14ac:dyDescent="0.5">
      <c r="A9310" s="88"/>
      <c r="H9310" s="76"/>
      <c r="I9310" s="76"/>
      <c r="M9310" s="76"/>
    </row>
    <row r="9311" spans="1:13" x14ac:dyDescent="0.5">
      <c r="A9311" s="88"/>
      <c r="H9311" s="76"/>
      <c r="I9311" s="76"/>
      <c r="M9311" s="76"/>
    </row>
    <row r="9312" spans="1:13" x14ac:dyDescent="0.5">
      <c r="A9312" s="88"/>
      <c r="H9312" s="76"/>
      <c r="I9312" s="76"/>
      <c r="M9312" s="76"/>
    </row>
    <row r="9313" spans="1:13" x14ac:dyDescent="0.5">
      <c r="A9313" s="88"/>
      <c r="H9313" s="76"/>
      <c r="I9313" s="76"/>
      <c r="M9313" s="76"/>
    </row>
    <row r="9314" spans="1:13" x14ac:dyDescent="0.5">
      <c r="A9314" s="88"/>
      <c r="H9314" s="76"/>
      <c r="I9314" s="76"/>
      <c r="M9314" s="76"/>
    </row>
    <row r="9315" spans="1:13" x14ac:dyDescent="0.5">
      <c r="A9315" s="88"/>
      <c r="H9315" s="76"/>
      <c r="I9315" s="76"/>
      <c r="M9315" s="76"/>
    </row>
    <row r="9316" spans="1:13" x14ac:dyDescent="0.5">
      <c r="A9316" s="88"/>
      <c r="H9316" s="76"/>
      <c r="I9316" s="76"/>
      <c r="M9316" s="76"/>
    </row>
    <row r="9317" spans="1:13" x14ac:dyDescent="0.5">
      <c r="A9317" s="88"/>
      <c r="H9317" s="76"/>
      <c r="I9317" s="76"/>
      <c r="M9317" s="76"/>
    </row>
    <row r="9318" spans="1:13" x14ac:dyDescent="0.5">
      <c r="A9318" s="88"/>
      <c r="H9318" s="76"/>
      <c r="I9318" s="76"/>
      <c r="M9318" s="76"/>
    </row>
    <row r="9319" spans="1:13" x14ac:dyDescent="0.5">
      <c r="A9319" s="88"/>
      <c r="H9319" s="76"/>
      <c r="I9319" s="76"/>
      <c r="M9319" s="76"/>
    </row>
    <row r="9320" spans="1:13" x14ac:dyDescent="0.5">
      <c r="A9320" s="88"/>
      <c r="H9320" s="76"/>
      <c r="I9320" s="76"/>
      <c r="M9320" s="76"/>
    </row>
    <row r="9321" spans="1:13" x14ac:dyDescent="0.5">
      <c r="A9321" s="88"/>
      <c r="H9321" s="76"/>
      <c r="I9321" s="76"/>
      <c r="M9321" s="76"/>
    </row>
    <row r="9322" spans="1:13" x14ac:dyDescent="0.5">
      <c r="A9322" s="88"/>
      <c r="H9322" s="76"/>
      <c r="I9322" s="76"/>
      <c r="M9322" s="76"/>
    </row>
    <row r="9323" spans="1:13" x14ac:dyDescent="0.5">
      <c r="A9323" s="88"/>
      <c r="H9323" s="76"/>
      <c r="I9323" s="76"/>
      <c r="M9323" s="76"/>
    </row>
    <row r="9324" spans="1:13" x14ac:dyDescent="0.5">
      <c r="A9324" s="88"/>
      <c r="H9324" s="76"/>
      <c r="I9324" s="76"/>
      <c r="M9324" s="76"/>
    </row>
    <row r="9325" spans="1:13" x14ac:dyDescent="0.5">
      <c r="A9325" s="88"/>
      <c r="H9325" s="76"/>
      <c r="I9325" s="76"/>
      <c r="M9325" s="76"/>
    </row>
    <row r="9326" spans="1:13" x14ac:dyDescent="0.5">
      <c r="A9326" s="88"/>
      <c r="H9326" s="76"/>
      <c r="I9326" s="76"/>
      <c r="M9326" s="76"/>
    </row>
    <row r="9327" spans="1:13" x14ac:dyDescent="0.5">
      <c r="A9327" s="88"/>
      <c r="H9327" s="76"/>
      <c r="I9327" s="76"/>
      <c r="M9327" s="76"/>
    </row>
    <row r="9328" spans="1:13" x14ac:dyDescent="0.5">
      <c r="A9328" s="88"/>
      <c r="H9328" s="76"/>
      <c r="I9328" s="76"/>
      <c r="M9328" s="76"/>
    </row>
    <row r="9329" spans="1:13" x14ac:dyDescent="0.5">
      <c r="A9329" s="88"/>
      <c r="H9329" s="76"/>
      <c r="I9329" s="76"/>
      <c r="M9329" s="76"/>
    </row>
    <row r="9330" spans="1:13" x14ac:dyDescent="0.5">
      <c r="A9330" s="88"/>
      <c r="H9330" s="76"/>
      <c r="I9330" s="76"/>
      <c r="M9330" s="76"/>
    </row>
    <row r="9331" spans="1:13" x14ac:dyDescent="0.5">
      <c r="A9331" s="88"/>
      <c r="H9331" s="76"/>
      <c r="I9331" s="76"/>
      <c r="M9331" s="76"/>
    </row>
    <row r="9332" spans="1:13" x14ac:dyDescent="0.5">
      <c r="A9332" s="88"/>
      <c r="H9332" s="76"/>
      <c r="I9332" s="76"/>
      <c r="M9332" s="76"/>
    </row>
    <row r="9333" spans="1:13" x14ac:dyDescent="0.5">
      <c r="A9333" s="88"/>
      <c r="H9333" s="76"/>
      <c r="I9333" s="76"/>
      <c r="M9333" s="76"/>
    </row>
    <row r="9334" spans="1:13" x14ac:dyDescent="0.5">
      <c r="A9334" s="88"/>
      <c r="H9334" s="76"/>
      <c r="I9334" s="76"/>
      <c r="M9334" s="76"/>
    </row>
    <row r="9335" spans="1:13" x14ac:dyDescent="0.5">
      <c r="A9335" s="88"/>
      <c r="H9335" s="76"/>
      <c r="I9335" s="76"/>
      <c r="M9335" s="76"/>
    </row>
    <row r="9336" spans="1:13" x14ac:dyDescent="0.5">
      <c r="A9336" s="88"/>
      <c r="H9336" s="76"/>
      <c r="I9336" s="76"/>
      <c r="M9336" s="76"/>
    </row>
    <row r="9337" spans="1:13" x14ac:dyDescent="0.5">
      <c r="A9337" s="88"/>
      <c r="H9337" s="76"/>
      <c r="I9337" s="76"/>
      <c r="M9337" s="76"/>
    </row>
    <row r="9338" spans="1:13" x14ac:dyDescent="0.5">
      <c r="A9338" s="88"/>
      <c r="H9338" s="76"/>
      <c r="I9338" s="76"/>
      <c r="M9338" s="76"/>
    </row>
    <row r="9339" spans="1:13" x14ac:dyDescent="0.5">
      <c r="A9339" s="88"/>
      <c r="H9339" s="76"/>
      <c r="I9339" s="76"/>
      <c r="M9339" s="76"/>
    </row>
    <row r="9340" spans="1:13" x14ac:dyDescent="0.5">
      <c r="A9340" s="88"/>
      <c r="H9340" s="76"/>
      <c r="I9340" s="76"/>
      <c r="M9340" s="76"/>
    </row>
    <row r="9341" spans="1:13" x14ac:dyDescent="0.5">
      <c r="A9341" s="88"/>
      <c r="H9341" s="76"/>
      <c r="I9341" s="76"/>
      <c r="M9341" s="76"/>
    </row>
    <row r="9342" spans="1:13" x14ac:dyDescent="0.5">
      <c r="A9342" s="88"/>
      <c r="H9342" s="76"/>
      <c r="I9342" s="76"/>
      <c r="M9342" s="76"/>
    </row>
    <row r="9343" spans="1:13" x14ac:dyDescent="0.5">
      <c r="A9343" s="88"/>
      <c r="H9343" s="76"/>
      <c r="I9343" s="76"/>
      <c r="M9343" s="76"/>
    </row>
    <row r="9344" spans="1:13" x14ac:dyDescent="0.5">
      <c r="A9344" s="88"/>
      <c r="H9344" s="76"/>
      <c r="I9344" s="76"/>
      <c r="M9344" s="76"/>
    </row>
    <row r="9345" spans="1:13" x14ac:dyDescent="0.5">
      <c r="A9345" s="88"/>
      <c r="H9345" s="76"/>
      <c r="I9345" s="76"/>
      <c r="M9345" s="76"/>
    </row>
    <row r="9346" spans="1:13" x14ac:dyDescent="0.5">
      <c r="A9346" s="88"/>
      <c r="H9346" s="76"/>
      <c r="I9346" s="76"/>
      <c r="M9346" s="76"/>
    </row>
    <row r="9347" spans="1:13" x14ac:dyDescent="0.5">
      <c r="A9347" s="88"/>
      <c r="H9347" s="76"/>
      <c r="I9347" s="76"/>
      <c r="M9347" s="76"/>
    </row>
    <row r="9348" spans="1:13" x14ac:dyDescent="0.5">
      <c r="A9348" s="88"/>
      <c r="H9348" s="76"/>
      <c r="I9348" s="76"/>
      <c r="M9348" s="76"/>
    </row>
    <row r="9349" spans="1:13" x14ac:dyDescent="0.5">
      <c r="A9349" s="88"/>
      <c r="H9349" s="91"/>
      <c r="I9349" s="76"/>
    </row>
    <row r="9350" spans="1:13" x14ac:dyDescent="0.5">
      <c r="A9350" s="88"/>
      <c r="H9350" s="76"/>
      <c r="I9350" s="76"/>
      <c r="M9350" s="76"/>
    </row>
    <row r="9351" spans="1:13" x14ac:dyDescent="0.5">
      <c r="A9351" s="88"/>
      <c r="H9351" s="76"/>
      <c r="I9351" s="76"/>
      <c r="M9351" s="76"/>
    </row>
    <row r="9352" spans="1:13" x14ac:dyDescent="0.5">
      <c r="A9352" s="88"/>
      <c r="H9352" s="76"/>
      <c r="I9352" s="76"/>
      <c r="M9352" s="76"/>
    </row>
    <row r="9353" spans="1:13" x14ac:dyDescent="0.5">
      <c r="A9353" s="88"/>
      <c r="H9353" s="76"/>
      <c r="I9353" s="76"/>
      <c r="M9353" s="76"/>
    </row>
    <row r="9354" spans="1:13" x14ac:dyDescent="0.5">
      <c r="A9354" s="88"/>
      <c r="H9354" s="76"/>
      <c r="I9354" s="76"/>
      <c r="M9354" s="76"/>
    </row>
    <row r="9355" spans="1:13" x14ac:dyDescent="0.5">
      <c r="A9355" s="88"/>
      <c r="H9355" s="76"/>
      <c r="I9355" s="76"/>
      <c r="M9355" s="76"/>
    </row>
    <row r="9356" spans="1:13" x14ac:dyDescent="0.5">
      <c r="A9356" s="88"/>
      <c r="H9356" s="76"/>
      <c r="I9356" s="76"/>
      <c r="M9356" s="76"/>
    </row>
    <row r="9357" spans="1:13" x14ac:dyDescent="0.5">
      <c r="A9357" s="88"/>
      <c r="H9357" s="91"/>
      <c r="I9357" s="76"/>
    </row>
    <row r="9358" spans="1:13" x14ac:dyDescent="0.5">
      <c r="A9358" s="88"/>
      <c r="H9358" s="76"/>
      <c r="I9358" s="76"/>
      <c r="M9358" s="76"/>
    </row>
    <row r="9359" spans="1:13" x14ac:dyDescent="0.5">
      <c r="A9359" s="88"/>
      <c r="H9359" s="76"/>
      <c r="I9359" s="76"/>
      <c r="M9359" s="76"/>
    </row>
    <row r="9360" spans="1:13" x14ac:dyDescent="0.5">
      <c r="A9360" s="88"/>
      <c r="H9360" s="76"/>
      <c r="I9360" s="76"/>
      <c r="M9360" s="76"/>
    </row>
    <row r="9361" spans="1:13" x14ac:dyDescent="0.5">
      <c r="A9361" s="88"/>
      <c r="H9361" s="91"/>
      <c r="I9361" s="76"/>
    </row>
    <row r="9362" spans="1:13" x14ac:dyDescent="0.5">
      <c r="A9362" s="88"/>
      <c r="H9362" s="76"/>
      <c r="I9362" s="76"/>
      <c r="M9362" s="76"/>
    </row>
    <row r="9363" spans="1:13" x14ac:dyDescent="0.5">
      <c r="A9363" s="88"/>
      <c r="H9363" s="76"/>
      <c r="I9363" s="76"/>
      <c r="M9363" s="76"/>
    </row>
    <row r="9364" spans="1:13" x14ac:dyDescent="0.5">
      <c r="A9364" s="88"/>
      <c r="H9364" s="76"/>
      <c r="I9364" s="76"/>
      <c r="M9364" s="76"/>
    </row>
    <row r="9365" spans="1:13" x14ac:dyDescent="0.5">
      <c r="A9365" s="88"/>
      <c r="H9365" s="76"/>
      <c r="I9365" s="76"/>
      <c r="M9365" s="76"/>
    </row>
    <row r="9366" spans="1:13" x14ac:dyDescent="0.5">
      <c r="A9366" s="88"/>
      <c r="H9366" s="76"/>
      <c r="I9366" s="76"/>
      <c r="M9366" s="76"/>
    </row>
    <row r="9367" spans="1:13" x14ac:dyDescent="0.5">
      <c r="A9367" s="88"/>
      <c r="H9367" s="76"/>
      <c r="I9367" s="76"/>
      <c r="M9367" s="76"/>
    </row>
    <row r="9368" spans="1:13" x14ac:dyDescent="0.5">
      <c r="A9368" s="88"/>
      <c r="H9368" s="76"/>
      <c r="I9368" s="76"/>
      <c r="M9368" s="76"/>
    </row>
    <row r="9369" spans="1:13" x14ac:dyDescent="0.5">
      <c r="A9369" s="88"/>
      <c r="H9369" s="76"/>
      <c r="I9369" s="76"/>
      <c r="M9369" s="76"/>
    </row>
    <row r="9370" spans="1:13" x14ac:dyDescent="0.5">
      <c r="A9370" s="88"/>
      <c r="H9370" s="76"/>
      <c r="I9370" s="76"/>
      <c r="M9370" s="76"/>
    </row>
    <row r="9371" spans="1:13" x14ac:dyDescent="0.5">
      <c r="A9371" s="88"/>
      <c r="H9371" s="76"/>
      <c r="I9371" s="76"/>
      <c r="M9371" s="76"/>
    </row>
    <row r="9372" spans="1:13" x14ac:dyDescent="0.5">
      <c r="A9372" s="88"/>
      <c r="H9372" s="76"/>
      <c r="I9372" s="76"/>
      <c r="M9372" s="76"/>
    </row>
    <row r="9373" spans="1:13" x14ac:dyDescent="0.5">
      <c r="A9373" s="88"/>
      <c r="H9373" s="76"/>
      <c r="I9373" s="76"/>
      <c r="M9373" s="76"/>
    </row>
    <row r="9374" spans="1:13" x14ac:dyDescent="0.5">
      <c r="A9374" s="88"/>
      <c r="H9374" s="76"/>
      <c r="I9374" s="76"/>
      <c r="M9374" s="76"/>
    </row>
    <row r="9375" spans="1:13" x14ac:dyDescent="0.5">
      <c r="A9375" s="88"/>
      <c r="H9375" s="76"/>
      <c r="I9375" s="76"/>
      <c r="M9375" s="76"/>
    </row>
    <row r="9376" spans="1:13" x14ac:dyDescent="0.5">
      <c r="A9376" s="88"/>
      <c r="H9376" s="76"/>
      <c r="I9376" s="76"/>
      <c r="M9376" s="76"/>
    </row>
    <row r="9377" spans="1:13" x14ac:dyDescent="0.5">
      <c r="A9377" s="88"/>
      <c r="H9377" s="76"/>
      <c r="I9377" s="76"/>
      <c r="M9377" s="76"/>
    </row>
    <row r="9378" spans="1:13" x14ac:dyDescent="0.5">
      <c r="A9378" s="88"/>
      <c r="H9378" s="76"/>
      <c r="I9378" s="76"/>
      <c r="M9378" s="76"/>
    </row>
    <row r="9379" spans="1:13" x14ac:dyDescent="0.5">
      <c r="A9379" s="88"/>
      <c r="H9379" s="76"/>
      <c r="I9379" s="76"/>
      <c r="M9379" s="76"/>
    </row>
    <row r="9380" spans="1:13" x14ac:dyDescent="0.5">
      <c r="A9380" s="88"/>
      <c r="H9380" s="76"/>
      <c r="I9380" s="76"/>
      <c r="M9380" s="76"/>
    </row>
    <row r="9381" spans="1:13" x14ac:dyDescent="0.5">
      <c r="A9381" s="88"/>
      <c r="H9381" s="76"/>
      <c r="I9381" s="76"/>
      <c r="M9381" s="76"/>
    </row>
    <row r="9382" spans="1:13" x14ac:dyDescent="0.5">
      <c r="A9382" s="88"/>
      <c r="H9382" s="76"/>
      <c r="I9382" s="76"/>
      <c r="M9382" s="76"/>
    </row>
    <row r="9383" spans="1:13" x14ac:dyDescent="0.5">
      <c r="A9383" s="88"/>
      <c r="H9383" s="76"/>
      <c r="I9383" s="76"/>
      <c r="M9383" s="76"/>
    </row>
    <row r="9384" spans="1:13" x14ac:dyDescent="0.5">
      <c r="A9384" s="88"/>
      <c r="H9384" s="76"/>
      <c r="I9384" s="76"/>
      <c r="M9384" s="76"/>
    </row>
    <row r="9385" spans="1:13" x14ac:dyDescent="0.5">
      <c r="A9385" s="88"/>
      <c r="H9385" s="76"/>
      <c r="I9385" s="76"/>
      <c r="M9385" s="76"/>
    </row>
    <row r="9386" spans="1:13" x14ac:dyDescent="0.5">
      <c r="A9386" s="88"/>
      <c r="H9386" s="76"/>
      <c r="I9386" s="76"/>
      <c r="M9386" s="76"/>
    </row>
    <row r="9387" spans="1:13" x14ac:dyDescent="0.5">
      <c r="A9387" s="88"/>
      <c r="H9387" s="76"/>
      <c r="I9387" s="76"/>
      <c r="M9387" s="76"/>
    </row>
    <row r="9388" spans="1:13" x14ac:dyDescent="0.5">
      <c r="A9388" s="88"/>
      <c r="H9388" s="76"/>
      <c r="I9388" s="76"/>
      <c r="M9388" s="76"/>
    </row>
    <row r="9389" spans="1:13" x14ac:dyDescent="0.5">
      <c r="A9389" s="88"/>
      <c r="H9389" s="91"/>
      <c r="I9389" s="76"/>
    </row>
    <row r="9390" spans="1:13" x14ac:dyDescent="0.5">
      <c r="A9390" s="88"/>
      <c r="H9390" s="76"/>
      <c r="I9390" s="76"/>
      <c r="M9390" s="76"/>
    </row>
    <row r="9391" spans="1:13" x14ac:dyDescent="0.5">
      <c r="A9391" s="88"/>
      <c r="H9391" s="76"/>
      <c r="I9391" s="76"/>
      <c r="M9391" s="76"/>
    </row>
    <row r="9392" spans="1:13" x14ac:dyDescent="0.5">
      <c r="A9392" s="88"/>
      <c r="H9392" s="76"/>
      <c r="I9392" s="76"/>
      <c r="M9392" s="76"/>
    </row>
    <row r="9393" spans="1:13" x14ac:dyDescent="0.5">
      <c r="A9393" s="88"/>
      <c r="H9393" s="76"/>
      <c r="I9393" s="76"/>
      <c r="M9393" s="76"/>
    </row>
    <row r="9394" spans="1:13" x14ac:dyDescent="0.5">
      <c r="A9394" s="88"/>
      <c r="H9394" s="76"/>
      <c r="I9394" s="76"/>
      <c r="M9394" s="76"/>
    </row>
    <row r="9395" spans="1:13" x14ac:dyDescent="0.5">
      <c r="A9395" s="88"/>
      <c r="H9395" s="76"/>
      <c r="I9395" s="76"/>
      <c r="M9395" s="76"/>
    </row>
    <row r="9396" spans="1:13" x14ac:dyDescent="0.5">
      <c r="A9396" s="88"/>
      <c r="H9396" s="76"/>
      <c r="I9396" s="76"/>
      <c r="M9396" s="76"/>
    </row>
    <row r="9397" spans="1:13" x14ac:dyDescent="0.5">
      <c r="A9397" s="88"/>
      <c r="H9397" s="76"/>
      <c r="I9397" s="76"/>
      <c r="M9397" s="76"/>
    </row>
    <row r="9398" spans="1:13" x14ac:dyDescent="0.5">
      <c r="A9398" s="88"/>
      <c r="H9398" s="76"/>
      <c r="I9398" s="76"/>
      <c r="M9398" s="76"/>
    </row>
    <row r="9399" spans="1:13" x14ac:dyDescent="0.5">
      <c r="A9399" s="88"/>
      <c r="H9399" s="76"/>
      <c r="I9399" s="76"/>
      <c r="M9399" s="76"/>
    </row>
    <row r="9400" spans="1:13" x14ac:dyDescent="0.5">
      <c r="A9400" s="88"/>
      <c r="H9400" s="76"/>
      <c r="I9400" s="76"/>
      <c r="M9400" s="76"/>
    </row>
    <row r="9401" spans="1:13" x14ac:dyDescent="0.5">
      <c r="A9401" s="88"/>
      <c r="H9401" s="76"/>
      <c r="I9401" s="76"/>
      <c r="M9401" s="76"/>
    </row>
    <row r="9402" spans="1:13" x14ac:dyDescent="0.5">
      <c r="A9402" s="88"/>
      <c r="H9402" s="76"/>
      <c r="I9402" s="76"/>
      <c r="M9402" s="76"/>
    </row>
    <row r="9403" spans="1:13" x14ac:dyDescent="0.5">
      <c r="A9403" s="88"/>
      <c r="H9403" s="76"/>
      <c r="I9403" s="76"/>
      <c r="M9403" s="76"/>
    </row>
    <row r="9404" spans="1:13" x14ac:dyDescent="0.5">
      <c r="A9404" s="88"/>
      <c r="H9404" s="76"/>
      <c r="I9404" s="76"/>
      <c r="M9404" s="76"/>
    </row>
    <row r="9405" spans="1:13" x14ac:dyDescent="0.5">
      <c r="A9405" s="88"/>
      <c r="H9405" s="76"/>
      <c r="I9405" s="76"/>
      <c r="M9405" s="76"/>
    </row>
    <row r="9406" spans="1:13" x14ac:dyDescent="0.5">
      <c r="A9406" s="88"/>
      <c r="H9406" s="76"/>
      <c r="I9406" s="76"/>
      <c r="M9406" s="76"/>
    </row>
    <row r="9407" spans="1:13" x14ac:dyDescent="0.5">
      <c r="A9407" s="88"/>
      <c r="H9407" s="76"/>
      <c r="I9407" s="76"/>
      <c r="M9407" s="76"/>
    </row>
    <row r="9408" spans="1:13" x14ac:dyDescent="0.5">
      <c r="A9408" s="88"/>
      <c r="H9408" s="76"/>
      <c r="I9408" s="76"/>
      <c r="M9408" s="76"/>
    </row>
    <row r="9409" spans="1:13" x14ac:dyDescent="0.5">
      <c r="A9409" s="88"/>
      <c r="H9409" s="76"/>
      <c r="I9409" s="76"/>
      <c r="M9409" s="76"/>
    </row>
    <row r="9410" spans="1:13" x14ac:dyDescent="0.5">
      <c r="A9410" s="88"/>
      <c r="H9410" s="76"/>
      <c r="I9410" s="76"/>
      <c r="M9410" s="76"/>
    </row>
    <row r="9411" spans="1:13" x14ac:dyDescent="0.5">
      <c r="A9411" s="88"/>
      <c r="H9411" s="76"/>
      <c r="I9411" s="76"/>
      <c r="M9411" s="76"/>
    </row>
    <row r="9412" spans="1:13" x14ac:dyDescent="0.5">
      <c r="A9412" s="88"/>
      <c r="H9412" s="76"/>
      <c r="I9412" s="76"/>
      <c r="M9412" s="76"/>
    </row>
    <row r="9413" spans="1:13" x14ac:dyDescent="0.5">
      <c r="A9413" s="88"/>
      <c r="H9413" s="76"/>
      <c r="I9413" s="76"/>
      <c r="M9413" s="76"/>
    </row>
    <row r="9414" spans="1:13" x14ac:dyDescent="0.5">
      <c r="A9414" s="88"/>
      <c r="H9414" s="76"/>
      <c r="I9414" s="76"/>
      <c r="M9414" s="76"/>
    </row>
    <row r="9415" spans="1:13" x14ac:dyDescent="0.5">
      <c r="A9415" s="88"/>
      <c r="H9415" s="76"/>
      <c r="I9415" s="76"/>
      <c r="M9415" s="76"/>
    </row>
    <row r="9416" spans="1:13" x14ac:dyDescent="0.5">
      <c r="A9416" s="88"/>
      <c r="H9416" s="76"/>
      <c r="I9416" s="76"/>
      <c r="M9416" s="76"/>
    </row>
    <row r="9417" spans="1:13" x14ac:dyDescent="0.5">
      <c r="A9417" s="88"/>
      <c r="H9417" s="76"/>
      <c r="I9417" s="76"/>
      <c r="M9417" s="76"/>
    </row>
    <row r="9418" spans="1:13" x14ac:dyDescent="0.5">
      <c r="A9418" s="88"/>
      <c r="H9418" s="76"/>
      <c r="I9418" s="76"/>
      <c r="M9418" s="76"/>
    </row>
    <row r="9419" spans="1:13" x14ac:dyDescent="0.5">
      <c r="A9419" s="88"/>
      <c r="H9419" s="76"/>
      <c r="I9419" s="76"/>
      <c r="M9419" s="76"/>
    </row>
    <row r="9420" spans="1:13" x14ac:dyDescent="0.5">
      <c r="A9420" s="88"/>
      <c r="H9420" s="76"/>
      <c r="I9420" s="76"/>
      <c r="M9420" s="76"/>
    </row>
    <row r="9421" spans="1:13" x14ac:dyDescent="0.5">
      <c r="A9421" s="88"/>
      <c r="H9421" s="76"/>
      <c r="I9421" s="76"/>
      <c r="M9421" s="76"/>
    </row>
    <row r="9422" spans="1:13" x14ac:dyDescent="0.5">
      <c r="A9422" s="88"/>
      <c r="H9422" s="76"/>
      <c r="I9422" s="76"/>
      <c r="M9422" s="76"/>
    </row>
    <row r="9423" spans="1:13" x14ac:dyDescent="0.5">
      <c r="A9423" s="88"/>
      <c r="H9423" s="76"/>
      <c r="I9423" s="76"/>
      <c r="M9423" s="76"/>
    </row>
    <row r="9424" spans="1:13" x14ac:dyDescent="0.5">
      <c r="A9424" s="88"/>
      <c r="H9424" s="76"/>
      <c r="I9424" s="76"/>
      <c r="M9424" s="76"/>
    </row>
    <row r="9425" spans="1:13" x14ac:dyDescent="0.5">
      <c r="A9425" s="88"/>
      <c r="H9425" s="76"/>
      <c r="I9425" s="76"/>
      <c r="M9425" s="76"/>
    </row>
    <row r="9426" spans="1:13" x14ac:dyDescent="0.5">
      <c r="A9426" s="88"/>
      <c r="H9426" s="91"/>
      <c r="I9426" s="76"/>
      <c r="M9426" s="91"/>
    </row>
    <row r="9427" spans="1:13" x14ac:dyDescent="0.5">
      <c r="A9427" s="88"/>
      <c r="H9427" s="76"/>
      <c r="I9427" s="76"/>
      <c r="M9427" s="76"/>
    </row>
    <row r="9428" spans="1:13" x14ac:dyDescent="0.5">
      <c r="A9428" s="88"/>
      <c r="H9428" s="76"/>
      <c r="I9428" s="76"/>
      <c r="M9428" s="76"/>
    </row>
    <row r="9429" spans="1:13" x14ac:dyDescent="0.5">
      <c r="A9429" s="88"/>
      <c r="H9429" s="76"/>
      <c r="I9429" s="76"/>
      <c r="M9429" s="76"/>
    </row>
    <row r="9430" spans="1:13" x14ac:dyDescent="0.5">
      <c r="A9430" s="88"/>
      <c r="H9430" s="76"/>
      <c r="I9430" s="76"/>
      <c r="M9430" s="76"/>
    </row>
    <row r="9431" spans="1:13" x14ac:dyDescent="0.5">
      <c r="A9431" s="88"/>
      <c r="H9431" s="76"/>
      <c r="I9431" s="76"/>
      <c r="M9431" s="76"/>
    </row>
    <row r="9432" spans="1:13" x14ac:dyDescent="0.5">
      <c r="A9432" s="88"/>
      <c r="H9432" s="76"/>
      <c r="I9432" s="76"/>
      <c r="M9432" s="76"/>
    </row>
    <row r="9433" spans="1:13" x14ac:dyDescent="0.5">
      <c r="A9433" s="88"/>
      <c r="H9433" s="76"/>
      <c r="I9433" s="76"/>
      <c r="M9433" s="76"/>
    </row>
    <row r="9434" spans="1:13" x14ac:dyDescent="0.5">
      <c r="A9434" s="88"/>
      <c r="H9434" s="76"/>
      <c r="I9434" s="76"/>
      <c r="M9434" s="76"/>
    </row>
    <row r="9435" spans="1:13" x14ac:dyDescent="0.5">
      <c r="A9435" s="88"/>
      <c r="H9435" s="76"/>
      <c r="I9435" s="76"/>
      <c r="M9435" s="76"/>
    </row>
    <row r="9436" spans="1:13" x14ac:dyDescent="0.5">
      <c r="A9436" s="88"/>
      <c r="H9436" s="76"/>
      <c r="I9436" s="76"/>
      <c r="M9436" s="76"/>
    </row>
    <row r="9437" spans="1:13" x14ac:dyDescent="0.5">
      <c r="A9437" s="88"/>
      <c r="H9437" s="76"/>
      <c r="I9437" s="76"/>
      <c r="M9437" s="76"/>
    </row>
    <row r="9438" spans="1:13" x14ac:dyDescent="0.5">
      <c r="A9438" s="88"/>
      <c r="H9438" s="76"/>
      <c r="I9438" s="76"/>
      <c r="M9438" s="76"/>
    </row>
    <row r="9439" spans="1:13" x14ac:dyDescent="0.5">
      <c r="A9439" s="88"/>
      <c r="H9439" s="76"/>
      <c r="I9439" s="76"/>
      <c r="M9439" s="76"/>
    </row>
    <row r="9440" spans="1:13" x14ac:dyDescent="0.5">
      <c r="A9440" s="88"/>
      <c r="H9440" s="76"/>
      <c r="I9440" s="76"/>
      <c r="M9440" s="76"/>
    </row>
    <row r="9441" spans="1:13" x14ac:dyDescent="0.5">
      <c r="A9441" s="88"/>
      <c r="H9441" s="76"/>
      <c r="I9441" s="76"/>
      <c r="M9441" s="76"/>
    </row>
    <row r="9442" spans="1:13" x14ac:dyDescent="0.5">
      <c r="A9442" s="88"/>
      <c r="H9442" s="76"/>
      <c r="I9442" s="76"/>
      <c r="M9442" s="76"/>
    </row>
    <row r="9443" spans="1:13" x14ac:dyDescent="0.5">
      <c r="A9443" s="88"/>
      <c r="H9443" s="76"/>
      <c r="I9443" s="76"/>
      <c r="M9443" s="76"/>
    </row>
    <row r="9444" spans="1:13" x14ac:dyDescent="0.5">
      <c r="A9444" s="88"/>
      <c r="H9444" s="76"/>
      <c r="I9444" s="76"/>
      <c r="M9444" s="76"/>
    </row>
    <row r="9445" spans="1:13" x14ac:dyDescent="0.5">
      <c r="A9445" s="88"/>
      <c r="H9445" s="76"/>
      <c r="I9445" s="76"/>
      <c r="M9445" s="76"/>
    </row>
    <row r="9446" spans="1:13" x14ac:dyDescent="0.5">
      <c r="A9446" s="88"/>
      <c r="H9446" s="76"/>
      <c r="I9446" s="76"/>
      <c r="M9446" s="76"/>
    </row>
    <row r="9447" spans="1:13" x14ac:dyDescent="0.5">
      <c r="A9447" s="88"/>
      <c r="H9447" s="76"/>
      <c r="I9447" s="76"/>
      <c r="M9447" s="76"/>
    </row>
    <row r="9448" spans="1:13" x14ac:dyDescent="0.5">
      <c r="A9448" s="88"/>
      <c r="H9448" s="76"/>
      <c r="I9448" s="76"/>
      <c r="M9448" s="76"/>
    </row>
    <row r="9449" spans="1:13" x14ac:dyDescent="0.5">
      <c r="A9449" s="88"/>
      <c r="H9449" s="76"/>
      <c r="I9449" s="76"/>
      <c r="M9449" s="76"/>
    </row>
    <row r="9450" spans="1:13" x14ac:dyDescent="0.5">
      <c r="A9450" s="88"/>
      <c r="H9450" s="76"/>
      <c r="I9450" s="76"/>
      <c r="M9450" s="76"/>
    </row>
    <row r="9451" spans="1:13" x14ac:dyDescent="0.5">
      <c r="A9451" s="88"/>
      <c r="H9451" s="76"/>
      <c r="I9451" s="76"/>
      <c r="M9451" s="76"/>
    </row>
    <row r="9452" spans="1:13" x14ac:dyDescent="0.5">
      <c r="A9452" s="88"/>
      <c r="H9452" s="76"/>
      <c r="I9452" s="76"/>
      <c r="M9452" s="76"/>
    </row>
    <row r="9453" spans="1:13" x14ac:dyDescent="0.5">
      <c r="A9453" s="88"/>
      <c r="H9453" s="76"/>
      <c r="I9453" s="76"/>
      <c r="M9453" s="76"/>
    </row>
    <row r="9454" spans="1:13" x14ac:dyDescent="0.5">
      <c r="A9454" s="88"/>
      <c r="H9454" s="76"/>
      <c r="I9454" s="76"/>
      <c r="M9454" s="76"/>
    </row>
    <row r="9455" spans="1:13" x14ac:dyDescent="0.5">
      <c r="A9455" s="88"/>
      <c r="H9455" s="76"/>
      <c r="I9455" s="76"/>
      <c r="M9455" s="76"/>
    </row>
    <row r="9456" spans="1:13" x14ac:dyDescent="0.5">
      <c r="A9456" s="88"/>
      <c r="H9456" s="76"/>
      <c r="I9456" s="76"/>
      <c r="M9456" s="76"/>
    </row>
    <row r="9457" spans="1:13" x14ac:dyDescent="0.5">
      <c r="A9457" s="88"/>
      <c r="H9457" s="76"/>
      <c r="I9457" s="76"/>
      <c r="M9457" s="76"/>
    </row>
    <row r="9458" spans="1:13" x14ac:dyDescent="0.5">
      <c r="A9458" s="88"/>
      <c r="H9458" s="76"/>
      <c r="I9458" s="76"/>
      <c r="M9458" s="76"/>
    </row>
    <row r="9459" spans="1:13" x14ac:dyDescent="0.5">
      <c r="A9459" s="88"/>
      <c r="H9459" s="76"/>
      <c r="I9459" s="76"/>
      <c r="M9459" s="76"/>
    </row>
    <row r="9460" spans="1:13" x14ac:dyDescent="0.5">
      <c r="A9460" s="88"/>
      <c r="H9460" s="76"/>
      <c r="I9460" s="76"/>
      <c r="M9460" s="76"/>
    </row>
    <row r="9461" spans="1:13" x14ac:dyDescent="0.5">
      <c r="A9461" s="88"/>
      <c r="H9461" s="76"/>
      <c r="I9461" s="76"/>
      <c r="M9461" s="76"/>
    </row>
    <row r="9462" spans="1:13" x14ac:dyDescent="0.5">
      <c r="A9462" s="88"/>
      <c r="H9462" s="76"/>
      <c r="I9462" s="76"/>
      <c r="M9462" s="76"/>
    </row>
    <row r="9463" spans="1:13" x14ac:dyDescent="0.5">
      <c r="A9463" s="88"/>
      <c r="H9463" s="76"/>
      <c r="I9463" s="76"/>
      <c r="M9463" s="76"/>
    </row>
    <row r="9464" spans="1:13" x14ac:dyDescent="0.5">
      <c r="A9464" s="88"/>
      <c r="H9464" s="76"/>
      <c r="I9464" s="76"/>
      <c r="M9464" s="76"/>
    </row>
    <row r="9465" spans="1:13" x14ac:dyDescent="0.5">
      <c r="A9465" s="88"/>
      <c r="H9465" s="76"/>
      <c r="I9465" s="76"/>
      <c r="M9465" s="76"/>
    </row>
    <row r="9466" spans="1:13" x14ac:dyDescent="0.5">
      <c r="A9466" s="88"/>
      <c r="H9466" s="76"/>
      <c r="I9466" s="76"/>
      <c r="M9466" s="76"/>
    </row>
    <row r="9467" spans="1:13" x14ac:dyDescent="0.5">
      <c r="A9467" s="88"/>
      <c r="H9467" s="76"/>
      <c r="I9467" s="76"/>
      <c r="M9467" s="76"/>
    </row>
    <row r="9468" spans="1:13" x14ac:dyDescent="0.5">
      <c r="A9468" s="88"/>
      <c r="H9468" s="76"/>
      <c r="I9468" s="76"/>
      <c r="M9468" s="76"/>
    </row>
    <row r="9469" spans="1:13" x14ac:dyDescent="0.5">
      <c r="A9469" s="88"/>
      <c r="H9469" s="76"/>
      <c r="I9469" s="76"/>
      <c r="M9469" s="76"/>
    </row>
    <row r="9470" spans="1:13" x14ac:dyDescent="0.5">
      <c r="A9470" s="88"/>
      <c r="H9470" s="76"/>
      <c r="I9470" s="76"/>
      <c r="M9470" s="76"/>
    </row>
    <row r="9471" spans="1:13" x14ac:dyDescent="0.5">
      <c r="A9471" s="88"/>
      <c r="H9471" s="91"/>
      <c r="I9471" s="76"/>
    </row>
    <row r="9472" spans="1:13" x14ac:dyDescent="0.5">
      <c r="A9472" s="88"/>
      <c r="H9472" s="76"/>
      <c r="I9472" s="76"/>
      <c r="M9472" s="76"/>
    </row>
    <row r="9473" spans="1:13" x14ac:dyDescent="0.5">
      <c r="A9473" s="88"/>
      <c r="H9473" s="76"/>
      <c r="I9473" s="76"/>
      <c r="M9473" s="76"/>
    </row>
    <row r="9474" spans="1:13" x14ac:dyDescent="0.5">
      <c r="A9474" s="88"/>
      <c r="H9474" s="76"/>
      <c r="I9474" s="76"/>
      <c r="M9474" s="76"/>
    </row>
    <row r="9475" spans="1:13" x14ac:dyDescent="0.5">
      <c r="A9475" s="88"/>
      <c r="H9475" s="76"/>
      <c r="I9475" s="76"/>
      <c r="M9475" s="76"/>
    </row>
    <row r="9476" spans="1:13" x14ac:dyDescent="0.5">
      <c r="A9476" s="88"/>
      <c r="H9476" s="76"/>
      <c r="I9476" s="76"/>
      <c r="M9476" s="76"/>
    </row>
    <row r="9477" spans="1:13" x14ac:dyDescent="0.5">
      <c r="A9477" s="88"/>
      <c r="H9477" s="76"/>
      <c r="I9477" s="76"/>
      <c r="M9477" s="76"/>
    </row>
    <row r="9478" spans="1:13" x14ac:dyDescent="0.5">
      <c r="A9478" s="88"/>
      <c r="H9478" s="76"/>
      <c r="I9478" s="76"/>
      <c r="M9478" s="76"/>
    </row>
    <row r="9479" spans="1:13" x14ac:dyDescent="0.5">
      <c r="A9479" s="88"/>
      <c r="H9479" s="76"/>
      <c r="I9479" s="76"/>
      <c r="M9479" s="76"/>
    </row>
    <row r="9480" spans="1:13" x14ac:dyDescent="0.5">
      <c r="A9480" s="88"/>
      <c r="H9480" s="76"/>
      <c r="I9480" s="76"/>
      <c r="M9480" s="76"/>
    </row>
    <row r="9481" spans="1:13" x14ac:dyDescent="0.5">
      <c r="A9481" s="88"/>
      <c r="H9481" s="76"/>
      <c r="I9481" s="76"/>
      <c r="M9481" s="76"/>
    </row>
    <row r="9482" spans="1:13" x14ac:dyDescent="0.5">
      <c r="A9482" s="88"/>
      <c r="H9482" s="76"/>
      <c r="I9482" s="76"/>
      <c r="M9482" s="76"/>
    </row>
    <row r="9483" spans="1:13" x14ac:dyDescent="0.5">
      <c r="A9483" s="88"/>
      <c r="H9483" s="76"/>
      <c r="I9483" s="76"/>
      <c r="M9483" s="76"/>
    </row>
    <row r="9484" spans="1:13" x14ac:dyDescent="0.5">
      <c r="A9484" s="88"/>
      <c r="H9484" s="76"/>
      <c r="I9484" s="76"/>
      <c r="M9484" s="76"/>
    </row>
    <row r="9485" spans="1:13" x14ac:dyDescent="0.5">
      <c r="A9485" s="88"/>
      <c r="H9485" s="91"/>
      <c r="I9485" s="76"/>
    </row>
    <row r="9486" spans="1:13" x14ac:dyDescent="0.5">
      <c r="A9486" s="88"/>
      <c r="H9486" s="76"/>
      <c r="I9486" s="76"/>
      <c r="M9486" s="76"/>
    </row>
    <row r="9487" spans="1:13" x14ac:dyDescent="0.5">
      <c r="A9487" s="88"/>
      <c r="H9487" s="76"/>
      <c r="I9487" s="76"/>
      <c r="M9487" s="76"/>
    </row>
    <row r="9488" spans="1:13" x14ac:dyDescent="0.5">
      <c r="A9488" s="88"/>
      <c r="H9488" s="76"/>
      <c r="I9488" s="76"/>
      <c r="M9488" s="76"/>
    </row>
    <row r="9489" spans="1:13" x14ac:dyDescent="0.5">
      <c r="A9489" s="88"/>
      <c r="H9489" s="76"/>
      <c r="I9489" s="76"/>
      <c r="M9489" s="76"/>
    </row>
    <row r="9490" spans="1:13" x14ac:dyDescent="0.5">
      <c r="A9490" s="88"/>
      <c r="H9490" s="76"/>
      <c r="I9490" s="76"/>
      <c r="M9490" s="76"/>
    </row>
    <row r="9491" spans="1:13" x14ac:dyDescent="0.5">
      <c r="A9491" s="88"/>
      <c r="H9491" s="76"/>
      <c r="I9491" s="76"/>
      <c r="M9491" s="76"/>
    </row>
    <row r="9492" spans="1:13" x14ac:dyDescent="0.5">
      <c r="A9492" s="88"/>
      <c r="H9492" s="76"/>
      <c r="I9492" s="76"/>
      <c r="M9492" s="76"/>
    </row>
    <row r="9493" spans="1:13" x14ac:dyDescent="0.5">
      <c r="A9493" s="88"/>
      <c r="H9493" s="76"/>
      <c r="I9493" s="76"/>
      <c r="M9493" s="76"/>
    </row>
    <row r="9494" spans="1:13" x14ac:dyDescent="0.5">
      <c r="A9494" s="88"/>
      <c r="H9494" s="76"/>
      <c r="I9494" s="76"/>
      <c r="M9494" s="76"/>
    </row>
    <row r="9495" spans="1:13" x14ac:dyDescent="0.5">
      <c r="A9495" s="88"/>
      <c r="H9495" s="76"/>
      <c r="I9495" s="76"/>
      <c r="M9495" s="76"/>
    </row>
    <row r="9496" spans="1:13" x14ac:dyDescent="0.5">
      <c r="A9496" s="88"/>
      <c r="H9496" s="76"/>
      <c r="I9496" s="76"/>
      <c r="M9496" s="76"/>
    </row>
    <row r="9497" spans="1:13" x14ac:dyDescent="0.5">
      <c r="A9497" s="88"/>
      <c r="H9497" s="76"/>
      <c r="I9497" s="76"/>
      <c r="M9497" s="76"/>
    </row>
    <row r="9498" spans="1:13" x14ac:dyDescent="0.5">
      <c r="A9498" s="88"/>
      <c r="H9498" s="76"/>
      <c r="I9498" s="76"/>
      <c r="M9498" s="76"/>
    </row>
    <row r="9499" spans="1:13" x14ac:dyDescent="0.5">
      <c r="A9499" s="88"/>
      <c r="H9499" s="76"/>
      <c r="I9499" s="76"/>
      <c r="M9499" s="76"/>
    </row>
    <row r="9500" spans="1:13" x14ac:dyDescent="0.5">
      <c r="A9500" s="88"/>
      <c r="H9500" s="76"/>
      <c r="I9500" s="76"/>
      <c r="M9500" s="76"/>
    </row>
    <row r="9501" spans="1:13" x14ac:dyDescent="0.5">
      <c r="A9501" s="88"/>
      <c r="H9501" s="76"/>
      <c r="I9501" s="76"/>
      <c r="M9501" s="76"/>
    </row>
    <row r="9502" spans="1:13" x14ac:dyDescent="0.5">
      <c r="A9502" s="88"/>
      <c r="H9502" s="76"/>
      <c r="I9502" s="76"/>
      <c r="M9502" s="76"/>
    </row>
    <row r="9503" spans="1:13" x14ac:dyDescent="0.5">
      <c r="A9503" s="88"/>
      <c r="H9503" s="76"/>
      <c r="I9503" s="76"/>
      <c r="M9503" s="76"/>
    </row>
    <row r="9504" spans="1:13" x14ac:dyDescent="0.5">
      <c r="A9504" s="88"/>
      <c r="H9504" s="76"/>
      <c r="I9504" s="76"/>
      <c r="M9504" s="76"/>
    </row>
    <row r="9505" spans="1:13" x14ac:dyDescent="0.5">
      <c r="A9505" s="88"/>
      <c r="H9505" s="76"/>
      <c r="I9505" s="76"/>
      <c r="M9505" s="76"/>
    </row>
    <row r="9506" spans="1:13" x14ac:dyDescent="0.5">
      <c r="A9506" s="88"/>
      <c r="H9506" s="76"/>
      <c r="I9506" s="76"/>
      <c r="M9506" s="76"/>
    </row>
    <row r="9507" spans="1:13" x14ac:dyDescent="0.5">
      <c r="A9507" s="88"/>
      <c r="H9507" s="76"/>
      <c r="I9507" s="76"/>
      <c r="M9507" s="76"/>
    </row>
    <row r="9508" spans="1:13" x14ac:dyDescent="0.5">
      <c r="A9508" s="88"/>
      <c r="H9508" s="76"/>
      <c r="I9508" s="76"/>
      <c r="M9508" s="76"/>
    </row>
    <row r="9509" spans="1:13" x14ac:dyDescent="0.5">
      <c r="A9509" s="88"/>
      <c r="H9509" s="76"/>
      <c r="I9509" s="76"/>
      <c r="M9509" s="76"/>
    </row>
    <row r="9510" spans="1:13" x14ac:dyDescent="0.5">
      <c r="A9510" s="88"/>
      <c r="H9510" s="76"/>
      <c r="I9510" s="76"/>
      <c r="M9510" s="76"/>
    </row>
    <row r="9511" spans="1:13" x14ac:dyDescent="0.5">
      <c r="A9511" s="88"/>
      <c r="H9511" s="76"/>
      <c r="I9511" s="76"/>
      <c r="M9511" s="76"/>
    </row>
    <row r="9512" spans="1:13" x14ac:dyDescent="0.5">
      <c r="A9512" s="88"/>
      <c r="H9512" s="76"/>
      <c r="I9512" s="76"/>
      <c r="M9512" s="76"/>
    </row>
    <row r="9513" spans="1:13" x14ac:dyDescent="0.5">
      <c r="A9513" s="88"/>
      <c r="H9513" s="76"/>
      <c r="I9513" s="76"/>
      <c r="M9513" s="76"/>
    </row>
    <row r="9514" spans="1:13" x14ac:dyDescent="0.5">
      <c r="A9514" s="88"/>
      <c r="H9514" s="76"/>
      <c r="I9514" s="76"/>
      <c r="M9514" s="76"/>
    </row>
    <row r="9515" spans="1:13" x14ac:dyDescent="0.5">
      <c r="A9515" s="88"/>
      <c r="H9515" s="76"/>
      <c r="I9515" s="76"/>
      <c r="M9515" s="76"/>
    </row>
    <row r="9516" spans="1:13" x14ac:dyDescent="0.5">
      <c r="A9516" s="88"/>
      <c r="H9516" s="76"/>
      <c r="I9516" s="76"/>
      <c r="M9516" s="76"/>
    </row>
    <row r="9517" spans="1:13" x14ac:dyDescent="0.5">
      <c r="A9517" s="88"/>
      <c r="H9517" s="76"/>
      <c r="I9517" s="76"/>
      <c r="M9517" s="76"/>
    </row>
    <row r="9518" spans="1:13" x14ac:dyDescent="0.5">
      <c r="A9518" s="88"/>
      <c r="H9518" s="76"/>
      <c r="I9518" s="76"/>
      <c r="M9518" s="76"/>
    </row>
    <row r="9519" spans="1:13" x14ac:dyDescent="0.5">
      <c r="A9519" s="88"/>
      <c r="H9519" s="76"/>
      <c r="I9519" s="76"/>
      <c r="M9519" s="76"/>
    </row>
    <row r="9520" spans="1:13" x14ac:dyDescent="0.5">
      <c r="A9520" s="88"/>
      <c r="H9520" s="76"/>
      <c r="I9520" s="76"/>
      <c r="M9520" s="76"/>
    </row>
    <row r="9521" spans="1:13" x14ac:dyDescent="0.5">
      <c r="A9521" s="88"/>
      <c r="H9521" s="76"/>
      <c r="I9521" s="76"/>
      <c r="M9521" s="76"/>
    </row>
    <row r="9522" spans="1:13" x14ac:dyDescent="0.5">
      <c r="A9522" s="88"/>
      <c r="H9522" s="76"/>
      <c r="I9522" s="76"/>
      <c r="M9522" s="76"/>
    </row>
    <row r="9523" spans="1:13" x14ac:dyDescent="0.5">
      <c r="A9523" s="88"/>
      <c r="H9523" s="76"/>
      <c r="I9523" s="76"/>
      <c r="M9523" s="76"/>
    </row>
    <row r="9524" spans="1:13" x14ac:dyDescent="0.5">
      <c r="A9524" s="88"/>
      <c r="H9524" s="76"/>
      <c r="I9524" s="76"/>
      <c r="M9524" s="76"/>
    </row>
    <row r="9525" spans="1:13" x14ac:dyDescent="0.5">
      <c r="A9525" s="88"/>
      <c r="H9525" s="76"/>
      <c r="I9525" s="76"/>
      <c r="M9525" s="76"/>
    </row>
    <row r="9526" spans="1:13" x14ac:dyDescent="0.5">
      <c r="A9526" s="88"/>
      <c r="H9526" s="76"/>
      <c r="I9526" s="76"/>
      <c r="M9526" s="76"/>
    </row>
    <row r="9527" spans="1:13" x14ac:dyDescent="0.5">
      <c r="A9527" s="88"/>
      <c r="H9527" s="76"/>
      <c r="I9527" s="76"/>
      <c r="M9527" s="76"/>
    </row>
    <row r="9528" spans="1:13" x14ac:dyDescent="0.5">
      <c r="A9528" s="88"/>
      <c r="H9528" s="76"/>
      <c r="I9528" s="76"/>
      <c r="M9528" s="76"/>
    </row>
    <row r="9529" spans="1:13" x14ac:dyDescent="0.5">
      <c r="A9529" s="88"/>
      <c r="H9529" s="76"/>
      <c r="I9529" s="76"/>
      <c r="M9529" s="76"/>
    </row>
    <row r="9530" spans="1:13" x14ac:dyDescent="0.5">
      <c r="A9530" s="88"/>
      <c r="H9530" s="76"/>
      <c r="I9530" s="76"/>
      <c r="M9530" s="76"/>
    </row>
    <row r="9531" spans="1:13" x14ac:dyDescent="0.5">
      <c r="A9531" s="88"/>
      <c r="H9531" s="76"/>
      <c r="I9531" s="76"/>
      <c r="M9531" s="76"/>
    </row>
    <row r="9532" spans="1:13" x14ac:dyDescent="0.5">
      <c r="A9532" s="88"/>
      <c r="H9532" s="76"/>
      <c r="I9532" s="76"/>
      <c r="M9532" s="76"/>
    </row>
    <row r="9533" spans="1:13" x14ac:dyDescent="0.5">
      <c r="A9533" s="88"/>
      <c r="H9533" s="76"/>
      <c r="I9533" s="76"/>
      <c r="M9533" s="76"/>
    </row>
    <row r="9534" spans="1:13" x14ac:dyDescent="0.5">
      <c r="A9534" s="88"/>
      <c r="H9534" s="76"/>
      <c r="I9534" s="76"/>
      <c r="M9534" s="76"/>
    </row>
    <row r="9535" spans="1:13" x14ac:dyDescent="0.5">
      <c r="A9535" s="88"/>
      <c r="H9535" s="76"/>
      <c r="I9535" s="76"/>
      <c r="M9535" s="76"/>
    </row>
    <row r="9536" spans="1:13" x14ac:dyDescent="0.5">
      <c r="A9536" s="88"/>
      <c r="H9536" s="76"/>
      <c r="I9536" s="76"/>
      <c r="M9536" s="76"/>
    </row>
    <row r="9537" spans="1:13" x14ac:dyDescent="0.5">
      <c r="A9537" s="88"/>
      <c r="H9537" s="76"/>
      <c r="I9537" s="76"/>
      <c r="M9537" s="76"/>
    </row>
    <row r="9538" spans="1:13" x14ac:dyDescent="0.5">
      <c r="A9538" s="88"/>
      <c r="H9538" s="76"/>
      <c r="I9538" s="76"/>
      <c r="M9538" s="76"/>
    </row>
    <row r="9539" spans="1:13" x14ac:dyDescent="0.5">
      <c r="A9539" s="88"/>
      <c r="H9539" s="76"/>
      <c r="I9539" s="76"/>
      <c r="M9539" s="76"/>
    </row>
    <row r="9540" spans="1:13" x14ac:dyDescent="0.5">
      <c r="A9540" s="88"/>
      <c r="H9540" s="76"/>
      <c r="I9540" s="76"/>
      <c r="M9540" s="76"/>
    </row>
    <row r="9541" spans="1:13" x14ac:dyDescent="0.5">
      <c r="A9541" s="88"/>
      <c r="H9541" s="76"/>
      <c r="I9541" s="76"/>
      <c r="M9541" s="76"/>
    </row>
    <row r="9542" spans="1:13" x14ac:dyDescent="0.5">
      <c r="A9542" s="88"/>
      <c r="H9542" s="76"/>
      <c r="I9542" s="76"/>
      <c r="M9542" s="76"/>
    </row>
    <row r="9543" spans="1:13" x14ac:dyDescent="0.5">
      <c r="A9543" s="88"/>
      <c r="H9543" s="76"/>
      <c r="I9543" s="76"/>
      <c r="M9543" s="76"/>
    </row>
    <row r="9544" spans="1:13" x14ac:dyDescent="0.5">
      <c r="A9544" s="88"/>
      <c r="H9544" s="76"/>
      <c r="I9544" s="76"/>
      <c r="M9544" s="76"/>
    </row>
    <row r="9545" spans="1:13" x14ac:dyDescent="0.5">
      <c r="A9545" s="88"/>
      <c r="H9545" s="76"/>
      <c r="I9545" s="76"/>
      <c r="M9545" s="76"/>
    </row>
    <row r="9546" spans="1:13" x14ac:dyDescent="0.5">
      <c r="A9546" s="88"/>
      <c r="H9546" s="76"/>
      <c r="I9546" s="76"/>
      <c r="M9546" s="76"/>
    </row>
    <row r="9547" spans="1:13" x14ac:dyDescent="0.5">
      <c r="A9547" s="88"/>
      <c r="H9547" s="76"/>
      <c r="I9547" s="76"/>
      <c r="M9547" s="76"/>
    </row>
    <row r="9548" spans="1:13" x14ac:dyDescent="0.5">
      <c r="A9548" s="88"/>
      <c r="H9548" s="76"/>
      <c r="I9548" s="76"/>
      <c r="M9548" s="76"/>
    </row>
    <row r="9549" spans="1:13" x14ac:dyDescent="0.5">
      <c r="A9549" s="88"/>
      <c r="H9549" s="76"/>
      <c r="I9549" s="76"/>
      <c r="M9549" s="76"/>
    </row>
    <row r="9550" spans="1:13" x14ac:dyDescent="0.5">
      <c r="A9550" s="88"/>
      <c r="H9550" s="76"/>
      <c r="I9550" s="76"/>
      <c r="M9550" s="76"/>
    </row>
    <row r="9551" spans="1:13" x14ac:dyDescent="0.5">
      <c r="A9551" s="88"/>
      <c r="H9551" s="76"/>
      <c r="I9551" s="76"/>
      <c r="M9551" s="76"/>
    </row>
    <row r="9552" spans="1:13" x14ac:dyDescent="0.5">
      <c r="A9552" s="88"/>
      <c r="H9552" s="76"/>
      <c r="I9552" s="76"/>
      <c r="M9552" s="76"/>
    </row>
    <row r="9553" spans="1:13" x14ac:dyDescent="0.5">
      <c r="A9553" s="88"/>
      <c r="H9553" s="76"/>
      <c r="I9553" s="76"/>
      <c r="M9553" s="76"/>
    </row>
    <row r="9554" spans="1:13" x14ac:dyDescent="0.5">
      <c r="A9554" s="88"/>
      <c r="H9554" s="76"/>
      <c r="I9554" s="76"/>
      <c r="M9554" s="76"/>
    </row>
    <row r="9555" spans="1:13" x14ac:dyDescent="0.5">
      <c r="A9555" s="88"/>
      <c r="H9555" s="76"/>
      <c r="I9555" s="76"/>
      <c r="M9555" s="76"/>
    </row>
    <row r="9556" spans="1:13" x14ac:dyDescent="0.5">
      <c r="A9556" s="88"/>
      <c r="H9556" s="76"/>
      <c r="I9556" s="76"/>
      <c r="M9556" s="76"/>
    </row>
    <row r="9557" spans="1:13" x14ac:dyDescent="0.5">
      <c r="A9557" s="88"/>
      <c r="H9557" s="76"/>
      <c r="I9557" s="76"/>
      <c r="M9557" s="76"/>
    </row>
    <row r="9558" spans="1:13" x14ac:dyDescent="0.5">
      <c r="A9558" s="88"/>
      <c r="H9558" s="76"/>
      <c r="I9558" s="76"/>
      <c r="M9558" s="76"/>
    </row>
    <row r="9559" spans="1:13" x14ac:dyDescent="0.5">
      <c r="A9559" s="88"/>
      <c r="H9559" s="76"/>
      <c r="I9559" s="76"/>
      <c r="M9559" s="76"/>
    </row>
    <row r="9560" spans="1:13" x14ac:dyDescent="0.5">
      <c r="A9560" s="88"/>
      <c r="H9560" s="76"/>
      <c r="I9560" s="76"/>
      <c r="M9560" s="76"/>
    </row>
    <row r="9561" spans="1:13" x14ac:dyDescent="0.5">
      <c r="A9561" s="88"/>
      <c r="H9561" s="76"/>
      <c r="I9561" s="76"/>
      <c r="M9561" s="76"/>
    </row>
    <row r="9562" spans="1:13" x14ac:dyDescent="0.5">
      <c r="A9562" s="88"/>
      <c r="H9562" s="76"/>
      <c r="I9562" s="76"/>
      <c r="M9562" s="76"/>
    </row>
    <row r="9563" spans="1:13" x14ac:dyDescent="0.5">
      <c r="A9563" s="88"/>
      <c r="H9563" s="91"/>
      <c r="I9563" s="76"/>
    </row>
    <row r="9564" spans="1:13" x14ac:dyDescent="0.5">
      <c r="A9564" s="88"/>
      <c r="H9564" s="76"/>
      <c r="I9564" s="76"/>
      <c r="M9564" s="76"/>
    </row>
    <row r="9565" spans="1:13" x14ac:dyDescent="0.5">
      <c r="A9565" s="88"/>
      <c r="H9565" s="76"/>
      <c r="I9565" s="76"/>
      <c r="M9565" s="76"/>
    </row>
    <row r="9566" spans="1:13" x14ac:dyDescent="0.5">
      <c r="A9566" s="88"/>
      <c r="H9566" s="76"/>
      <c r="I9566" s="76"/>
      <c r="M9566" s="76"/>
    </row>
    <row r="9567" spans="1:13" x14ac:dyDescent="0.5">
      <c r="A9567" s="88"/>
      <c r="H9567" s="76"/>
      <c r="I9567" s="76"/>
      <c r="M9567" s="76"/>
    </row>
    <row r="9568" spans="1:13" x14ac:dyDescent="0.5">
      <c r="A9568" s="88"/>
      <c r="H9568" s="76"/>
      <c r="I9568" s="76"/>
      <c r="M9568" s="76"/>
    </row>
    <row r="9569" spans="1:13" x14ac:dyDescent="0.5">
      <c r="A9569" s="88"/>
      <c r="H9569" s="91"/>
      <c r="I9569" s="76"/>
    </row>
    <row r="9570" spans="1:13" x14ac:dyDescent="0.5">
      <c r="A9570" s="88"/>
      <c r="H9570" s="76"/>
      <c r="I9570" s="76"/>
      <c r="M9570" s="76"/>
    </row>
    <row r="9571" spans="1:13" x14ac:dyDescent="0.5">
      <c r="A9571" s="88"/>
      <c r="H9571" s="76"/>
      <c r="I9571" s="76"/>
      <c r="M9571" s="76"/>
    </row>
    <row r="9572" spans="1:13" x14ac:dyDescent="0.5">
      <c r="A9572" s="88"/>
      <c r="H9572" s="76"/>
      <c r="I9572" s="76"/>
      <c r="M9572" s="76"/>
    </row>
    <row r="9573" spans="1:13" x14ac:dyDescent="0.5">
      <c r="A9573" s="88"/>
      <c r="H9573" s="76"/>
      <c r="I9573" s="76"/>
      <c r="M9573" s="76"/>
    </row>
    <row r="9574" spans="1:13" x14ac:dyDescent="0.5">
      <c r="A9574" s="88"/>
      <c r="H9574" s="76"/>
      <c r="I9574" s="76"/>
      <c r="M9574" s="76"/>
    </row>
    <row r="9575" spans="1:13" x14ac:dyDescent="0.5">
      <c r="A9575" s="88"/>
      <c r="H9575" s="76"/>
      <c r="I9575" s="76"/>
      <c r="M9575" s="76"/>
    </row>
    <row r="9576" spans="1:13" x14ac:dyDescent="0.5">
      <c r="A9576" s="88"/>
      <c r="H9576" s="76"/>
      <c r="I9576" s="76"/>
      <c r="M9576" s="76"/>
    </row>
    <row r="9577" spans="1:13" x14ac:dyDescent="0.5">
      <c r="A9577" s="88"/>
      <c r="H9577" s="76"/>
      <c r="I9577" s="76"/>
      <c r="M9577" s="76"/>
    </row>
    <row r="9578" spans="1:13" x14ac:dyDescent="0.5">
      <c r="A9578" s="88"/>
      <c r="H9578" s="76"/>
      <c r="I9578" s="76"/>
      <c r="M9578" s="76"/>
    </row>
    <row r="9579" spans="1:13" x14ac:dyDescent="0.5">
      <c r="A9579" s="88"/>
      <c r="H9579" s="76"/>
      <c r="I9579" s="76"/>
      <c r="M9579" s="76"/>
    </row>
    <row r="9580" spans="1:13" x14ac:dyDescent="0.5">
      <c r="A9580" s="88"/>
      <c r="H9580" s="76"/>
      <c r="I9580" s="76"/>
      <c r="M9580" s="76"/>
    </row>
    <row r="9581" spans="1:13" x14ac:dyDescent="0.5">
      <c r="A9581" s="88"/>
      <c r="H9581" s="76"/>
      <c r="I9581" s="76"/>
      <c r="M9581" s="76"/>
    </row>
    <row r="9582" spans="1:13" x14ac:dyDescent="0.5">
      <c r="A9582" s="88"/>
      <c r="H9582" s="76"/>
      <c r="I9582" s="76"/>
      <c r="M9582" s="76"/>
    </row>
    <row r="9583" spans="1:13" x14ac:dyDescent="0.5">
      <c r="A9583" s="88"/>
      <c r="H9583" s="76"/>
      <c r="I9583" s="76"/>
      <c r="M9583" s="76"/>
    </row>
    <row r="9584" spans="1:13" x14ac:dyDescent="0.5">
      <c r="A9584" s="88"/>
      <c r="H9584" s="76"/>
      <c r="I9584" s="76"/>
      <c r="M9584" s="76"/>
    </row>
    <row r="9585" spans="1:13" x14ac:dyDescent="0.5">
      <c r="A9585" s="88"/>
      <c r="H9585" s="76"/>
      <c r="I9585" s="76"/>
      <c r="M9585" s="76"/>
    </row>
    <row r="9586" spans="1:13" x14ac:dyDescent="0.5">
      <c r="A9586" s="88"/>
      <c r="H9586" s="76"/>
      <c r="I9586" s="76"/>
      <c r="M9586" s="76"/>
    </row>
    <row r="9587" spans="1:13" x14ac:dyDescent="0.5">
      <c r="A9587" s="88"/>
      <c r="H9587" s="76"/>
      <c r="I9587" s="76"/>
      <c r="M9587" s="76"/>
    </row>
    <row r="9588" spans="1:13" x14ac:dyDescent="0.5">
      <c r="A9588" s="88"/>
      <c r="H9588" s="76"/>
      <c r="I9588" s="76"/>
      <c r="M9588" s="76"/>
    </row>
    <row r="9589" spans="1:13" x14ac:dyDescent="0.5">
      <c r="A9589" s="88"/>
      <c r="H9589" s="76"/>
      <c r="I9589" s="76"/>
      <c r="M9589" s="76"/>
    </row>
    <row r="9590" spans="1:13" x14ac:dyDescent="0.5">
      <c r="A9590" s="88"/>
      <c r="H9590" s="76"/>
      <c r="I9590" s="76"/>
      <c r="M9590" s="76"/>
    </row>
    <row r="9591" spans="1:13" x14ac:dyDescent="0.5">
      <c r="A9591" s="88"/>
      <c r="H9591" s="76"/>
      <c r="I9591" s="76"/>
      <c r="M9591" s="76"/>
    </row>
    <row r="9592" spans="1:13" x14ac:dyDescent="0.5">
      <c r="A9592" s="88"/>
      <c r="H9592" s="76"/>
      <c r="I9592" s="76"/>
      <c r="M9592" s="76"/>
    </row>
    <row r="9593" spans="1:13" x14ac:dyDescent="0.5">
      <c r="A9593" s="88"/>
      <c r="H9593" s="76"/>
      <c r="I9593" s="76"/>
      <c r="M9593" s="76"/>
    </row>
    <row r="9594" spans="1:13" x14ac:dyDescent="0.5">
      <c r="A9594" s="88"/>
      <c r="H9594" s="76"/>
      <c r="I9594" s="76"/>
      <c r="M9594" s="76"/>
    </row>
    <row r="9595" spans="1:13" x14ac:dyDescent="0.5">
      <c r="A9595" s="88"/>
      <c r="H9595" s="76"/>
      <c r="I9595" s="76"/>
      <c r="M9595" s="76"/>
    </row>
    <row r="9596" spans="1:13" x14ac:dyDescent="0.5">
      <c r="A9596" s="88"/>
      <c r="H9596" s="76"/>
      <c r="I9596" s="76"/>
      <c r="M9596" s="76"/>
    </row>
    <row r="9597" spans="1:13" x14ac:dyDescent="0.5">
      <c r="A9597" s="88"/>
      <c r="H9597" s="76"/>
      <c r="I9597" s="76"/>
      <c r="M9597" s="76"/>
    </row>
    <row r="9598" spans="1:13" x14ac:dyDescent="0.5">
      <c r="A9598" s="88"/>
      <c r="H9598" s="76"/>
      <c r="I9598" s="76"/>
      <c r="M9598" s="76"/>
    </row>
    <row r="9599" spans="1:13" x14ac:dyDescent="0.5">
      <c r="A9599" s="88"/>
      <c r="H9599" s="76"/>
      <c r="I9599" s="76"/>
      <c r="M9599" s="76"/>
    </row>
    <row r="9600" spans="1:13" x14ac:dyDescent="0.5">
      <c r="A9600" s="88"/>
      <c r="H9600" s="76"/>
      <c r="I9600" s="76"/>
      <c r="M9600" s="76"/>
    </row>
    <row r="9601" spans="1:13" x14ac:dyDescent="0.5">
      <c r="A9601" s="88"/>
      <c r="H9601" s="76"/>
      <c r="I9601" s="76"/>
      <c r="M9601" s="76"/>
    </row>
    <row r="9602" spans="1:13" x14ac:dyDescent="0.5">
      <c r="A9602" s="88"/>
      <c r="H9602" s="76"/>
      <c r="I9602" s="76"/>
      <c r="M9602" s="76"/>
    </row>
    <row r="9603" spans="1:13" x14ac:dyDescent="0.5">
      <c r="A9603" s="88"/>
      <c r="H9603" s="76"/>
      <c r="I9603" s="76"/>
      <c r="M9603" s="76"/>
    </row>
    <row r="9604" spans="1:13" x14ac:dyDescent="0.5">
      <c r="A9604" s="88"/>
      <c r="H9604" s="76"/>
      <c r="I9604" s="76"/>
      <c r="M9604" s="76"/>
    </row>
    <row r="9605" spans="1:13" x14ac:dyDescent="0.5">
      <c r="A9605" s="88"/>
      <c r="H9605" s="76"/>
      <c r="I9605" s="76"/>
      <c r="M9605" s="76"/>
    </row>
    <row r="9606" spans="1:13" x14ac:dyDescent="0.5">
      <c r="A9606" s="88"/>
      <c r="H9606" s="76"/>
      <c r="I9606" s="76"/>
      <c r="M9606" s="76"/>
    </row>
    <row r="9607" spans="1:13" x14ac:dyDescent="0.5">
      <c r="A9607" s="88"/>
      <c r="H9607" s="76"/>
      <c r="I9607" s="76"/>
      <c r="M9607" s="76"/>
    </row>
    <row r="9608" spans="1:13" x14ac:dyDescent="0.5">
      <c r="A9608" s="88"/>
      <c r="H9608" s="76"/>
      <c r="I9608" s="76"/>
      <c r="M9608" s="76"/>
    </row>
    <row r="9609" spans="1:13" x14ac:dyDescent="0.5">
      <c r="A9609" s="88"/>
      <c r="H9609" s="76"/>
      <c r="I9609" s="76"/>
      <c r="M9609" s="76"/>
    </row>
    <row r="9610" spans="1:13" x14ac:dyDescent="0.5">
      <c r="A9610" s="88"/>
      <c r="H9610" s="76"/>
      <c r="I9610" s="76"/>
      <c r="M9610" s="76"/>
    </row>
    <row r="9611" spans="1:13" x14ac:dyDescent="0.5">
      <c r="A9611" s="88"/>
      <c r="H9611" s="76"/>
      <c r="I9611" s="76"/>
      <c r="M9611" s="76"/>
    </row>
    <row r="9612" spans="1:13" x14ac:dyDescent="0.5">
      <c r="A9612" s="88"/>
      <c r="H9612" s="76"/>
      <c r="I9612" s="76"/>
      <c r="M9612" s="76"/>
    </row>
    <row r="9613" spans="1:13" x14ac:dyDescent="0.5">
      <c r="A9613" s="88"/>
      <c r="H9613" s="76"/>
      <c r="I9613" s="76"/>
      <c r="M9613" s="76"/>
    </row>
    <row r="9614" spans="1:13" x14ac:dyDescent="0.5">
      <c r="A9614" s="88"/>
      <c r="H9614" s="76"/>
      <c r="I9614" s="76"/>
      <c r="M9614" s="76"/>
    </row>
    <row r="9615" spans="1:13" x14ac:dyDescent="0.5">
      <c r="A9615" s="88"/>
      <c r="H9615" s="76"/>
      <c r="I9615" s="76"/>
      <c r="M9615" s="76"/>
    </row>
    <row r="9616" spans="1:13" x14ac:dyDescent="0.5">
      <c r="A9616" s="88"/>
      <c r="H9616" s="76"/>
      <c r="I9616" s="76"/>
      <c r="M9616" s="76"/>
    </row>
    <row r="9617" spans="1:13" x14ac:dyDescent="0.5">
      <c r="A9617" s="88"/>
      <c r="H9617" s="76"/>
      <c r="I9617" s="76"/>
      <c r="M9617" s="76"/>
    </row>
    <row r="9618" spans="1:13" x14ac:dyDescent="0.5">
      <c r="A9618" s="88"/>
      <c r="H9618" s="76"/>
      <c r="I9618" s="76"/>
      <c r="M9618" s="76"/>
    </row>
    <row r="9619" spans="1:13" x14ac:dyDescent="0.5">
      <c r="A9619" s="88"/>
      <c r="H9619" s="76"/>
      <c r="I9619" s="76"/>
      <c r="M9619" s="76"/>
    </row>
    <row r="9620" spans="1:13" x14ac:dyDescent="0.5">
      <c r="A9620" s="88"/>
      <c r="H9620" s="76"/>
      <c r="I9620" s="76"/>
      <c r="M9620" s="76"/>
    </row>
    <row r="9621" spans="1:13" x14ac:dyDescent="0.5">
      <c r="A9621" s="88"/>
      <c r="H9621" s="76"/>
      <c r="I9621" s="76"/>
      <c r="M9621" s="76"/>
    </row>
    <row r="9622" spans="1:13" x14ac:dyDescent="0.5">
      <c r="A9622" s="88"/>
      <c r="H9622" s="76"/>
      <c r="I9622" s="76"/>
      <c r="M9622" s="76"/>
    </row>
    <row r="9623" spans="1:13" x14ac:dyDescent="0.5">
      <c r="A9623" s="88"/>
      <c r="H9623" s="76"/>
      <c r="I9623" s="76"/>
      <c r="M9623" s="76"/>
    </row>
    <row r="9624" spans="1:13" x14ac:dyDescent="0.5">
      <c r="A9624" s="88"/>
      <c r="H9624" s="76"/>
      <c r="I9624" s="76"/>
      <c r="M9624" s="76"/>
    </row>
    <row r="9625" spans="1:13" x14ac:dyDescent="0.5">
      <c r="A9625" s="88"/>
      <c r="H9625" s="76"/>
      <c r="I9625" s="76"/>
      <c r="M9625" s="76"/>
    </row>
    <row r="9626" spans="1:13" x14ac:dyDescent="0.5">
      <c r="A9626" s="88"/>
      <c r="H9626" s="76"/>
      <c r="I9626" s="76"/>
      <c r="M9626" s="76"/>
    </row>
    <row r="9627" spans="1:13" x14ac:dyDescent="0.5">
      <c r="A9627" s="88"/>
      <c r="H9627" s="76"/>
      <c r="I9627" s="76"/>
      <c r="M9627" s="76"/>
    </row>
    <row r="9628" spans="1:13" x14ac:dyDescent="0.5">
      <c r="A9628" s="88"/>
      <c r="H9628" s="76"/>
      <c r="I9628" s="76"/>
      <c r="M9628" s="76"/>
    </row>
    <row r="9629" spans="1:13" x14ac:dyDescent="0.5">
      <c r="A9629" s="88"/>
      <c r="H9629" s="76"/>
      <c r="I9629" s="76"/>
      <c r="M9629" s="76"/>
    </row>
    <row r="9630" spans="1:13" x14ac:dyDescent="0.5">
      <c r="A9630" s="88"/>
      <c r="H9630" s="76"/>
      <c r="I9630" s="76"/>
      <c r="M9630" s="76"/>
    </row>
    <row r="9631" spans="1:13" x14ac:dyDescent="0.5">
      <c r="A9631" s="88"/>
      <c r="H9631" s="76"/>
      <c r="I9631" s="76"/>
      <c r="M9631" s="76"/>
    </row>
    <row r="9632" spans="1:13" x14ac:dyDescent="0.5">
      <c r="A9632" s="88"/>
      <c r="H9632" s="76"/>
      <c r="I9632" s="76"/>
      <c r="M9632" s="76"/>
    </row>
    <row r="9633" spans="1:13" x14ac:dyDescent="0.5">
      <c r="A9633" s="88"/>
      <c r="H9633" s="76"/>
      <c r="I9633" s="76"/>
      <c r="M9633" s="76"/>
    </row>
    <row r="9634" spans="1:13" x14ac:dyDescent="0.5">
      <c r="A9634" s="88"/>
      <c r="H9634" s="76"/>
      <c r="I9634" s="76"/>
      <c r="M9634" s="76"/>
    </row>
    <row r="9635" spans="1:13" x14ac:dyDescent="0.5">
      <c r="A9635" s="88"/>
      <c r="H9635" s="76"/>
      <c r="I9635" s="76"/>
      <c r="M9635" s="76"/>
    </row>
    <row r="9636" spans="1:13" x14ac:dyDescent="0.5">
      <c r="A9636" s="88"/>
      <c r="H9636" s="76"/>
      <c r="I9636" s="76"/>
      <c r="M9636" s="76"/>
    </row>
    <row r="9637" spans="1:13" x14ac:dyDescent="0.5">
      <c r="A9637" s="88"/>
      <c r="H9637" s="76"/>
      <c r="I9637" s="76"/>
      <c r="M9637" s="76"/>
    </row>
    <row r="9638" spans="1:13" x14ac:dyDescent="0.5">
      <c r="A9638" s="88"/>
      <c r="H9638" s="76"/>
      <c r="I9638" s="76"/>
      <c r="M9638" s="76"/>
    </row>
    <row r="9639" spans="1:13" x14ac:dyDescent="0.5">
      <c r="A9639" s="88"/>
      <c r="H9639" s="76"/>
      <c r="I9639" s="76"/>
      <c r="M9639" s="76"/>
    </row>
    <row r="9640" spans="1:13" x14ac:dyDescent="0.5">
      <c r="A9640" s="88"/>
      <c r="H9640" s="76"/>
      <c r="I9640" s="76"/>
      <c r="M9640" s="76"/>
    </row>
    <row r="9641" spans="1:13" x14ac:dyDescent="0.5">
      <c r="A9641" s="88"/>
      <c r="H9641" s="76"/>
      <c r="I9641" s="76"/>
      <c r="M9641" s="76"/>
    </row>
    <row r="9642" spans="1:13" x14ac:dyDescent="0.5">
      <c r="A9642" s="88"/>
      <c r="H9642" s="76"/>
      <c r="I9642" s="76"/>
      <c r="M9642" s="76"/>
    </row>
    <row r="9643" spans="1:13" x14ac:dyDescent="0.5">
      <c r="A9643" s="88"/>
      <c r="H9643" s="76"/>
      <c r="I9643" s="76"/>
      <c r="M9643" s="76"/>
    </row>
    <row r="9644" spans="1:13" x14ac:dyDescent="0.5">
      <c r="A9644" s="88"/>
      <c r="H9644" s="76"/>
      <c r="I9644" s="76"/>
      <c r="M9644" s="76"/>
    </row>
    <row r="9645" spans="1:13" x14ac:dyDescent="0.5">
      <c r="A9645" s="88"/>
      <c r="H9645" s="76"/>
      <c r="I9645" s="76"/>
      <c r="M9645" s="76"/>
    </row>
    <row r="9646" spans="1:13" x14ac:dyDescent="0.5">
      <c r="A9646" s="88"/>
      <c r="H9646" s="76"/>
      <c r="I9646" s="76"/>
      <c r="M9646" s="76"/>
    </row>
    <row r="9647" spans="1:13" x14ac:dyDescent="0.5">
      <c r="A9647" s="88"/>
      <c r="H9647" s="76"/>
      <c r="I9647" s="76"/>
      <c r="M9647" s="76"/>
    </row>
    <row r="9648" spans="1:13" x14ac:dyDescent="0.5">
      <c r="A9648" s="88"/>
      <c r="H9648" s="76"/>
      <c r="I9648" s="76"/>
      <c r="M9648" s="76"/>
    </row>
    <row r="9649" spans="1:13" x14ac:dyDescent="0.5">
      <c r="A9649" s="88"/>
      <c r="H9649" s="76"/>
      <c r="I9649" s="76"/>
      <c r="M9649" s="76"/>
    </row>
    <row r="9650" spans="1:13" x14ac:dyDescent="0.5">
      <c r="A9650" s="88"/>
      <c r="H9650" s="76"/>
      <c r="I9650" s="76"/>
      <c r="M9650" s="76"/>
    </row>
    <row r="9651" spans="1:13" x14ac:dyDescent="0.5">
      <c r="A9651" s="88"/>
      <c r="H9651" s="76"/>
      <c r="I9651" s="76"/>
      <c r="M9651" s="76"/>
    </row>
    <row r="9652" spans="1:13" x14ac:dyDescent="0.5">
      <c r="A9652" s="88"/>
      <c r="H9652" s="76"/>
      <c r="I9652" s="76"/>
      <c r="M9652" s="76"/>
    </row>
    <row r="9653" spans="1:13" x14ac:dyDescent="0.5">
      <c r="A9653" s="88"/>
      <c r="H9653" s="76"/>
      <c r="I9653" s="76"/>
      <c r="M9653" s="76"/>
    </row>
    <row r="9654" spans="1:13" x14ac:dyDescent="0.5">
      <c r="A9654" s="88"/>
      <c r="H9654" s="76"/>
      <c r="I9654" s="76"/>
      <c r="M9654" s="76"/>
    </row>
    <row r="9655" spans="1:13" x14ac:dyDescent="0.5">
      <c r="A9655" s="88"/>
      <c r="H9655" s="76"/>
      <c r="I9655" s="76"/>
      <c r="M9655" s="76"/>
    </row>
    <row r="9656" spans="1:13" x14ac:dyDescent="0.5">
      <c r="A9656" s="88"/>
      <c r="H9656" s="76"/>
      <c r="I9656" s="76"/>
      <c r="M9656" s="76"/>
    </row>
    <row r="9657" spans="1:13" x14ac:dyDescent="0.5">
      <c r="A9657" s="76"/>
      <c r="H9657" s="76"/>
      <c r="I9657" s="76"/>
      <c r="M9657" s="76"/>
    </row>
    <row r="9658" spans="1:13" x14ac:dyDescent="0.5">
      <c r="A9658" s="88"/>
      <c r="H9658" s="76"/>
      <c r="I9658" s="76"/>
      <c r="M9658" s="76"/>
    </row>
    <row r="9659" spans="1:13" x14ac:dyDescent="0.5">
      <c r="A9659" s="88"/>
      <c r="H9659" s="76"/>
      <c r="I9659" s="76"/>
      <c r="M9659" s="76"/>
    </row>
    <row r="9660" spans="1:13" x14ac:dyDescent="0.5">
      <c r="A9660" s="88"/>
      <c r="H9660" s="76"/>
      <c r="I9660" s="76"/>
      <c r="M9660" s="76"/>
    </row>
    <row r="9661" spans="1:13" x14ac:dyDescent="0.5">
      <c r="A9661" s="88"/>
      <c r="H9661" s="76"/>
      <c r="I9661" s="76"/>
      <c r="M9661" s="76"/>
    </row>
    <row r="9662" spans="1:13" x14ac:dyDescent="0.5">
      <c r="A9662" s="88"/>
      <c r="H9662" s="76"/>
      <c r="I9662" s="76"/>
      <c r="M9662" s="76"/>
    </row>
    <row r="9663" spans="1:13" x14ac:dyDescent="0.5">
      <c r="A9663" s="88"/>
      <c r="H9663" s="76"/>
      <c r="I9663" s="76"/>
      <c r="M9663" s="76"/>
    </row>
    <row r="9664" spans="1:13" x14ac:dyDescent="0.5">
      <c r="A9664" s="88"/>
      <c r="H9664" s="76"/>
      <c r="I9664" s="76"/>
      <c r="M9664" s="76"/>
    </row>
    <row r="9665" spans="1:13" x14ac:dyDescent="0.5">
      <c r="A9665" s="88"/>
      <c r="H9665" s="76"/>
      <c r="I9665" s="76"/>
      <c r="M9665" s="76"/>
    </row>
    <row r="9666" spans="1:13" x14ac:dyDescent="0.5">
      <c r="A9666" s="88"/>
      <c r="H9666" s="76"/>
      <c r="I9666" s="76"/>
      <c r="M9666" s="76"/>
    </row>
    <row r="9667" spans="1:13" x14ac:dyDescent="0.5">
      <c r="A9667" s="88"/>
      <c r="H9667" s="76"/>
      <c r="I9667" s="76"/>
      <c r="M9667" s="76"/>
    </row>
    <row r="9668" spans="1:13" x14ac:dyDescent="0.5">
      <c r="A9668" s="88"/>
      <c r="H9668" s="76"/>
      <c r="I9668" s="76"/>
      <c r="M9668" s="76"/>
    </row>
    <row r="9669" spans="1:13" x14ac:dyDescent="0.5">
      <c r="A9669" s="88"/>
      <c r="H9669" s="76"/>
      <c r="I9669" s="76"/>
      <c r="M9669" s="76"/>
    </row>
    <row r="9670" spans="1:13" x14ac:dyDescent="0.5">
      <c r="A9670" s="88"/>
      <c r="H9670" s="76"/>
      <c r="I9670" s="76"/>
      <c r="M9670" s="76"/>
    </row>
    <row r="9671" spans="1:13" x14ac:dyDescent="0.5">
      <c r="A9671" s="88"/>
      <c r="H9671" s="76"/>
      <c r="I9671" s="76"/>
      <c r="M9671" s="76"/>
    </row>
    <row r="9672" spans="1:13" x14ac:dyDescent="0.5">
      <c r="A9672" s="88"/>
      <c r="H9672" s="76"/>
      <c r="I9672" s="76"/>
      <c r="M9672" s="76"/>
    </row>
    <row r="9673" spans="1:13" x14ac:dyDescent="0.5">
      <c r="A9673" s="88"/>
      <c r="H9673" s="76"/>
      <c r="I9673" s="76"/>
      <c r="M9673" s="76"/>
    </row>
    <row r="9674" spans="1:13" x14ac:dyDescent="0.5">
      <c r="A9674" s="88"/>
      <c r="H9674" s="76"/>
      <c r="I9674" s="76"/>
      <c r="M9674" s="76"/>
    </row>
    <row r="9675" spans="1:13" x14ac:dyDescent="0.5">
      <c r="A9675" s="88"/>
      <c r="H9675" s="76"/>
      <c r="I9675" s="76"/>
      <c r="M9675" s="76"/>
    </row>
    <row r="9676" spans="1:13" x14ac:dyDescent="0.5">
      <c r="A9676" s="88"/>
      <c r="H9676" s="76"/>
      <c r="I9676" s="76"/>
      <c r="M9676" s="76"/>
    </row>
    <row r="9677" spans="1:13" x14ac:dyDescent="0.5">
      <c r="A9677" s="88"/>
      <c r="H9677" s="76"/>
      <c r="I9677" s="76"/>
      <c r="M9677" s="76"/>
    </row>
    <row r="9678" spans="1:13" x14ac:dyDescent="0.5">
      <c r="A9678" s="88"/>
      <c r="H9678" s="76"/>
      <c r="I9678" s="76"/>
      <c r="M9678" s="76"/>
    </row>
    <row r="9679" spans="1:13" x14ac:dyDescent="0.5">
      <c r="A9679" s="88"/>
      <c r="H9679" s="76"/>
      <c r="I9679" s="76"/>
      <c r="M9679" s="76"/>
    </row>
    <row r="9680" spans="1:13" x14ac:dyDescent="0.5">
      <c r="A9680" s="88"/>
      <c r="H9680" s="76"/>
      <c r="I9680" s="76"/>
      <c r="M9680" s="76"/>
    </row>
    <row r="9681" spans="1:13" x14ac:dyDescent="0.5">
      <c r="A9681" s="88"/>
      <c r="H9681" s="76"/>
      <c r="I9681" s="76"/>
      <c r="M9681" s="76"/>
    </row>
    <row r="9682" spans="1:13" x14ac:dyDescent="0.5">
      <c r="A9682" s="88"/>
      <c r="H9682" s="76"/>
      <c r="I9682" s="76"/>
      <c r="M9682" s="76"/>
    </row>
    <row r="9683" spans="1:13" x14ac:dyDescent="0.5">
      <c r="A9683" s="88"/>
      <c r="H9683" s="76"/>
      <c r="I9683" s="76"/>
      <c r="M9683" s="76"/>
    </row>
    <row r="9684" spans="1:13" x14ac:dyDescent="0.5">
      <c r="A9684" s="88"/>
      <c r="H9684" s="76"/>
      <c r="I9684" s="76"/>
      <c r="M9684" s="76"/>
    </row>
    <row r="9685" spans="1:13" x14ac:dyDescent="0.5">
      <c r="A9685" s="88"/>
      <c r="H9685" s="76"/>
      <c r="I9685" s="76"/>
      <c r="M9685" s="76"/>
    </row>
    <row r="9686" spans="1:13" x14ac:dyDescent="0.5">
      <c r="A9686" s="88"/>
      <c r="H9686" s="76"/>
      <c r="I9686" s="76"/>
      <c r="M9686" s="76"/>
    </row>
    <row r="9687" spans="1:13" x14ac:dyDescent="0.5">
      <c r="A9687" s="88"/>
      <c r="H9687" s="76"/>
      <c r="I9687" s="76"/>
      <c r="M9687" s="76"/>
    </row>
    <row r="9688" spans="1:13" x14ac:dyDescent="0.5">
      <c r="A9688" s="88"/>
      <c r="H9688" s="76"/>
      <c r="I9688" s="76"/>
      <c r="M9688" s="76"/>
    </row>
    <row r="9689" spans="1:13" x14ac:dyDescent="0.5">
      <c r="A9689" s="88"/>
      <c r="H9689" s="76"/>
      <c r="I9689" s="76"/>
      <c r="M9689" s="76"/>
    </row>
    <row r="9690" spans="1:13" x14ac:dyDescent="0.5">
      <c r="A9690" s="88"/>
      <c r="H9690" s="76"/>
      <c r="I9690" s="76"/>
      <c r="M9690" s="76"/>
    </row>
    <row r="9691" spans="1:13" x14ac:dyDescent="0.5">
      <c r="A9691" s="88"/>
      <c r="H9691" s="76"/>
      <c r="I9691" s="76"/>
      <c r="M9691" s="76"/>
    </row>
    <row r="9692" spans="1:13" x14ac:dyDescent="0.5">
      <c r="A9692" s="88"/>
      <c r="H9692" s="76"/>
      <c r="I9692" s="76"/>
      <c r="M9692" s="76"/>
    </row>
    <row r="9693" spans="1:13" x14ac:dyDescent="0.5">
      <c r="A9693" s="88"/>
      <c r="H9693" s="76"/>
      <c r="I9693" s="76"/>
      <c r="M9693" s="76"/>
    </row>
    <row r="9694" spans="1:13" x14ac:dyDescent="0.5">
      <c r="A9694" s="88"/>
      <c r="H9694" s="76"/>
      <c r="I9694" s="76"/>
      <c r="M9694" s="76"/>
    </row>
    <row r="9695" spans="1:13" x14ac:dyDescent="0.5">
      <c r="A9695" s="88"/>
      <c r="H9695" s="76"/>
      <c r="I9695" s="76"/>
      <c r="M9695" s="76"/>
    </row>
    <row r="9696" spans="1:13" x14ac:dyDescent="0.5">
      <c r="A9696" s="88"/>
      <c r="H9696" s="76"/>
      <c r="I9696" s="76"/>
      <c r="M9696" s="76"/>
    </row>
    <row r="9697" spans="1:13" x14ac:dyDescent="0.5">
      <c r="A9697" s="88"/>
      <c r="H9697" s="76"/>
      <c r="I9697" s="76"/>
      <c r="M9697" s="76"/>
    </row>
    <row r="9698" spans="1:13" x14ac:dyDescent="0.5">
      <c r="A9698" s="88"/>
      <c r="H9698" s="76"/>
      <c r="I9698" s="76"/>
      <c r="M9698" s="76"/>
    </row>
    <row r="9699" spans="1:13" x14ac:dyDescent="0.5">
      <c r="A9699" s="88"/>
      <c r="H9699" s="76"/>
      <c r="I9699" s="76"/>
      <c r="M9699" s="76"/>
    </row>
    <row r="9700" spans="1:13" x14ac:dyDescent="0.5">
      <c r="A9700" s="88"/>
      <c r="H9700" s="76"/>
      <c r="I9700" s="76"/>
      <c r="M9700" s="76"/>
    </row>
    <row r="9701" spans="1:13" x14ac:dyDescent="0.5">
      <c r="A9701" s="88"/>
      <c r="H9701" s="76"/>
      <c r="I9701" s="76"/>
      <c r="M9701" s="76"/>
    </row>
    <row r="9702" spans="1:13" x14ac:dyDescent="0.5">
      <c r="A9702" s="88"/>
      <c r="H9702" s="76"/>
      <c r="I9702" s="76"/>
      <c r="M9702" s="76"/>
    </row>
    <row r="9703" spans="1:13" x14ac:dyDescent="0.5">
      <c r="A9703" s="88"/>
      <c r="H9703" s="76"/>
      <c r="I9703" s="76"/>
      <c r="M9703" s="76"/>
    </row>
    <row r="9704" spans="1:13" x14ac:dyDescent="0.5">
      <c r="A9704" s="88"/>
      <c r="H9704" s="76"/>
      <c r="I9704" s="76"/>
      <c r="M9704" s="76"/>
    </row>
    <row r="9705" spans="1:13" x14ac:dyDescent="0.5">
      <c r="A9705" s="88"/>
      <c r="H9705" s="76"/>
      <c r="I9705" s="76"/>
      <c r="M9705" s="76"/>
    </row>
    <row r="9706" spans="1:13" x14ac:dyDescent="0.5">
      <c r="A9706" s="88"/>
      <c r="H9706" s="76"/>
      <c r="I9706" s="76"/>
      <c r="M9706" s="76"/>
    </row>
    <row r="9707" spans="1:13" x14ac:dyDescent="0.5">
      <c r="A9707" s="88"/>
      <c r="H9707" s="76"/>
      <c r="I9707" s="76"/>
      <c r="M9707" s="76"/>
    </row>
    <row r="9708" spans="1:13" x14ac:dyDescent="0.5">
      <c r="A9708" s="88"/>
      <c r="H9708" s="76"/>
      <c r="I9708" s="76"/>
      <c r="M9708" s="76"/>
    </row>
    <row r="9709" spans="1:13" x14ac:dyDescent="0.5">
      <c r="A9709" s="88"/>
      <c r="H9709" s="76"/>
      <c r="I9709" s="76"/>
      <c r="M9709" s="76"/>
    </row>
    <row r="9710" spans="1:13" x14ac:dyDescent="0.5">
      <c r="A9710" s="88"/>
      <c r="H9710" s="76"/>
      <c r="I9710" s="76"/>
      <c r="M9710" s="76"/>
    </row>
    <row r="9711" spans="1:13" x14ac:dyDescent="0.5">
      <c r="A9711" s="88"/>
      <c r="H9711" s="76"/>
      <c r="I9711" s="76"/>
      <c r="M9711" s="76"/>
    </row>
    <row r="9712" spans="1:13" x14ac:dyDescent="0.5">
      <c r="A9712" s="88"/>
      <c r="H9712" s="76"/>
      <c r="I9712" s="76"/>
      <c r="M9712" s="76"/>
    </row>
    <row r="9713" spans="1:13" x14ac:dyDescent="0.5">
      <c r="A9713" s="88"/>
      <c r="H9713" s="76"/>
      <c r="I9713" s="76"/>
      <c r="M9713" s="76"/>
    </row>
    <row r="9714" spans="1:13" x14ac:dyDescent="0.5">
      <c r="A9714" s="88"/>
      <c r="H9714" s="76"/>
      <c r="I9714" s="76"/>
      <c r="M9714" s="76"/>
    </row>
    <row r="9715" spans="1:13" x14ac:dyDescent="0.5">
      <c r="A9715" s="88"/>
      <c r="H9715" s="76"/>
      <c r="I9715" s="76"/>
      <c r="M9715" s="76"/>
    </row>
    <row r="9716" spans="1:13" x14ac:dyDescent="0.5">
      <c r="A9716" s="88"/>
      <c r="H9716" s="76"/>
      <c r="I9716" s="76"/>
      <c r="M9716" s="76"/>
    </row>
    <row r="9717" spans="1:13" x14ac:dyDescent="0.5">
      <c r="A9717" s="88"/>
      <c r="H9717" s="91"/>
      <c r="I9717" s="76"/>
      <c r="M9717" s="91"/>
    </row>
    <row r="9718" spans="1:13" x14ac:dyDescent="0.5">
      <c r="A9718" s="88"/>
      <c r="H9718" s="76"/>
      <c r="I9718" s="76"/>
      <c r="M9718" s="76"/>
    </row>
    <row r="9719" spans="1:13" x14ac:dyDescent="0.5">
      <c r="A9719" s="88"/>
      <c r="H9719" s="76"/>
      <c r="I9719" s="76"/>
      <c r="M9719" s="76"/>
    </row>
    <row r="9720" spans="1:13" x14ac:dyDescent="0.5">
      <c r="A9720" s="88"/>
      <c r="H9720" s="76"/>
      <c r="I9720" s="76"/>
      <c r="M9720" s="76"/>
    </row>
    <row r="9721" spans="1:13" x14ac:dyDescent="0.5">
      <c r="A9721" s="88"/>
      <c r="H9721" s="76"/>
      <c r="I9721" s="76"/>
      <c r="M9721" s="76"/>
    </row>
    <row r="9722" spans="1:13" x14ac:dyDescent="0.5">
      <c r="A9722" s="88"/>
      <c r="H9722" s="76"/>
      <c r="I9722" s="76"/>
      <c r="M9722" s="76"/>
    </row>
    <row r="9723" spans="1:13" x14ac:dyDescent="0.5">
      <c r="A9723" s="88"/>
      <c r="H9723" s="76"/>
      <c r="I9723" s="76"/>
      <c r="M9723" s="76"/>
    </row>
    <row r="9724" spans="1:13" x14ac:dyDescent="0.5">
      <c r="A9724" s="88"/>
      <c r="H9724" s="76"/>
      <c r="I9724" s="76"/>
      <c r="M9724" s="76"/>
    </row>
    <row r="9725" spans="1:13" x14ac:dyDescent="0.5">
      <c r="A9725" s="88"/>
      <c r="H9725" s="76"/>
      <c r="I9725" s="76"/>
      <c r="M9725" s="76"/>
    </row>
    <row r="9726" spans="1:13" x14ac:dyDescent="0.5">
      <c r="A9726" s="88"/>
      <c r="H9726" s="76"/>
      <c r="I9726" s="76"/>
      <c r="M9726" s="76"/>
    </row>
    <row r="9727" spans="1:13" x14ac:dyDescent="0.5">
      <c r="A9727" s="88"/>
      <c r="H9727" s="76"/>
      <c r="I9727" s="76"/>
      <c r="M9727" s="76"/>
    </row>
    <row r="9728" spans="1:13" x14ac:dyDescent="0.5">
      <c r="A9728" s="88"/>
      <c r="H9728" s="76"/>
      <c r="I9728" s="76"/>
      <c r="M9728" s="76"/>
    </row>
    <row r="9729" spans="1:13" x14ac:dyDescent="0.5">
      <c r="A9729" s="88"/>
      <c r="H9729" s="76"/>
      <c r="I9729" s="76"/>
      <c r="M9729" s="76"/>
    </row>
    <row r="9730" spans="1:13" x14ac:dyDescent="0.5">
      <c r="A9730" s="88"/>
      <c r="H9730" s="76"/>
      <c r="I9730" s="76"/>
      <c r="M9730" s="76"/>
    </row>
    <row r="9731" spans="1:13" x14ac:dyDescent="0.5">
      <c r="A9731" s="88"/>
      <c r="H9731" s="76"/>
      <c r="I9731" s="76"/>
      <c r="M9731" s="76"/>
    </row>
    <row r="9732" spans="1:13" x14ac:dyDescent="0.5">
      <c r="A9732" s="88"/>
      <c r="H9732" s="76"/>
      <c r="I9732" s="76"/>
      <c r="M9732" s="76"/>
    </row>
    <row r="9733" spans="1:13" x14ac:dyDescent="0.5">
      <c r="A9733" s="88"/>
      <c r="H9733" s="76"/>
      <c r="I9733" s="76"/>
      <c r="M9733" s="76"/>
    </row>
    <row r="9734" spans="1:13" x14ac:dyDescent="0.5">
      <c r="A9734" s="88"/>
      <c r="H9734" s="76"/>
      <c r="I9734" s="76"/>
      <c r="M9734" s="76"/>
    </row>
    <row r="9735" spans="1:13" x14ac:dyDescent="0.5">
      <c r="A9735" s="88"/>
      <c r="H9735" s="76"/>
      <c r="I9735" s="76"/>
      <c r="M9735" s="76"/>
    </row>
    <row r="9736" spans="1:13" x14ac:dyDescent="0.5">
      <c r="A9736" s="88"/>
      <c r="H9736" s="76"/>
      <c r="I9736" s="76"/>
      <c r="M9736" s="76"/>
    </row>
    <row r="9737" spans="1:13" x14ac:dyDescent="0.5">
      <c r="A9737" s="88"/>
      <c r="H9737" s="76"/>
      <c r="I9737" s="76"/>
      <c r="M9737" s="76"/>
    </row>
    <row r="9738" spans="1:13" x14ac:dyDescent="0.5">
      <c r="A9738" s="88"/>
      <c r="H9738" s="76"/>
      <c r="I9738" s="76"/>
      <c r="M9738" s="76"/>
    </row>
    <row r="9739" spans="1:13" x14ac:dyDescent="0.5">
      <c r="A9739" s="88"/>
      <c r="H9739" s="76"/>
      <c r="I9739" s="76"/>
      <c r="M9739" s="76"/>
    </row>
    <row r="9740" spans="1:13" x14ac:dyDescent="0.5">
      <c r="A9740" s="88"/>
      <c r="H9740" s="76"/>
      <c r="I9740" s="76"/>
      <c r="M9740" s="76"/>
    </row>
    <row r="9741" spans="1:13" x14ac:dyDescent="0.5">
      <c r="A9741" s="88"/>
      <c r="H9741" s="76"/>
      <c r="I9741" s="76"/>
      <c r="M9741" s="76"/>
    </row>
    <row r="9742" spans="1:13" x14ac:dyDescent="0.5">
      <c r="A9742" s="88"/>
      <c r="H9742" s="91"/>
      <c r="I9742" s="76"/>
    </row>
    <row r="9743" spans="1:13" x14ac:dyDescent="0.5">
      <c r="A9743" s="88"/>
      <c r="H9743" s="76"/>
      <c r="I9743" s="76"/>
      <c r="M9743" s="76"/>
    </row>
    <row r="9744" spans="1:13" x14ac:dyDescent="0.5">
      <c r="A9744" s="88"/>
      <c r="H9744" s="76"/>
      <c r="I9744" s="76"/>
      <c r="M9744" s="76"/>
    </row>
    <row r="9745" spans="1:13" x14ac:dyDescent="0.5">
      <c r="A9745" s="88"/>
      <c r="H9745" s="76"/>
      <c r="I9745" s="76"/>
      <c r="M9745" s="76"/>
    </row>
    <row r="9746" spans="1:13" x14ac:dyDescent="0.5">
      <c r="A9746" s="88"/>
      <c r="H9746" s="76"/>
      <c r="I9746" s="76"/>
      <c r="M9746" s="76"/>
    </row>
    <row r="9747" spans="1:13" x14ac:dyDescent="0.5">
      <c r="A9747" s="88"/>
      <c r="H9747" s="76"/>
      <c r="I9747" s="76"/>
      <c r="M9747" s="76"/>
    </row>
    <row r="9748" spans="1:13" x14ac:dyDescent="0.5">
      <c r="A9748" s="88"/>
      <c r="H9748" s="76"/>
      <c r="I9748" s="76"/>
      <c r="M9748" s="76"/>
    </row>
    <row r="9749" spans="1:13" x14ac:dyDescent="0.5">
      <c r="A9749" s="88"/>
      <c r="H9749" s="76"/>
      <c r="I9749" s="76"/>
      <c r="M9749" s="76"/>
    </row>
    <row r="9750" spans="1:13" x14ac:dyDescent="0.5">
      <c r="A9750" s="88"/>
      <c r="H9750" s="76"/>
      <c r="I9750" s="76"/>
      <c r="M9750" s="76"/>
    </row>
    <row r="9751" spans="1:13" x14ac:dyDescent="0.5">
      <c r="A9751" s="88"/>
      <c r="H9751" s="76"/>
      <c r="I9751" s="76"/>
      <c r="M9751" s="76"/>
    </row>
    <row r="9752" spans="1:13" x14ac:dyDescent="0.5">
      <c r="A9752" s="88"/>
      <c r="H9752" s="76"/>
      <c r="I9752" s="76"/>
      <c r="M9752" s="76"/>
    </row>
    <row r="9753" spans="1:13" x14ac:dyDescent="0.5">
      <c r="A9753" s="88"/>
      <c r="H9753" s="76"/>
      <c r="I9753" s="76"/>
      <c r="M9753" s="76"/>
    </row>
    <row r="9754" spans="1:13" x14ac:dyDescent="0.5">
      <c r="A9754" s="88"/>
      <c r="H9754" s="76"/>
      <c r="I9754" s="76"/>
      <c r="M9754" s="76"/>
    </row>
    <row r="9755" spans="1:13" x14ac:dyDescent="0.5">
      <c r="A9755" s="88"/>
      <c r="H9755" s="76"/>
      <c r="I9755" s="76"/>
      <c r="M9755" s="76"/>
    </row>
    <row r="9756" spans="1:13" x14ac:dyDescent="0.5">
      <c r="A9756" s="88"/>
      <c r="H9756" s="91"/>
      <c r="I9756" s="76"/>
    </row>
    <row r="9757" spans="1:13" x14ac:dyDescent="0.5">
      <c r="A9757" s="88"/>
      <c r="H9757" s="76"/>
      <c r="I9757" s="76"/>
      <c r="M9757" s="76"/>
    </row>
    <row r="9758" spans="1:13" x14ac:dyDescent="0.5">
      <c r="A9758" s="88"/>
      <c r="H9758" s="76"/>
      <c r="I9758" s="76"/>
      <c r="M9758" s="76"/>
    </row>
    <row r="9759" spans="1:13" x14ac:dyDescent="0.5">
      <c r="A9759" s="88"/>
      <c r="H9759" s="76"/>
      <c r="I9759" s="76"/>
      <c r="M9759" s="76"/>
    </row>
    <row r="9760" spans="1:13" x14ac:dyDescent="0.5">
      <c r="A9760" s="88"/>
      <c r="H9760" s="76"/>
      <c r="I9760" s="76"/>
      <c r="M9760" s="76"/>
    </row>
    <row r="9761" spans="1:13" x14ac:dyDescent="0.5">
      <c r="A9761" s="88"/>
      <c r="H9761" s="76"/>
      <c r="I9761" s="76"/>
      <c r="M9761" s="76"/>
    </row>
    <row r="9762" spans="1:13" x14ac:dyDescent="0.5">
      <c r="A9762" s="88"/>
      <c r="H9762" s="76"/>
      <c r="I9762" s="76"/>
      <c r="M9762" s="76"/>
    </row>
    <row r="9763" spans="1:13" x14ac:dyDescent="0.5">
      <c r="A9763" s="88"/>
      <c r="H9763" s="76"/>
      <c r="I9763" s="76"/>
      <c r="M9763" s="76"/>
    </row>
    <row r="9764" spans="1:13" x14ac:dyDescent="0.5">
      <c r="A9764" s="88"/>
      <c r="H9764" s="76"/>
      <c r="I9764" s="76"/>
      <c r="M9764" s="76"/>
    </row>
    <row r="9765" spans="1:13" x14ac:dyDescent="0.5">
      <c r="A9765" s="88"/>
      <c r="H9765" s="76"/>
      <c r="I9765" s="76"/>
      <c r="M9765" s="76"/>
    </row>
    <row r="9766" spans="1:13" x14ac:dyDescent="0.5">
      <c r="A9766" s="88"/>
      <c r="H9766" s="76"/>
      <c r="I9766" s="76"/>
      <c r="M9766" s="76"/>
    </row>
    <row r="9767" spans="1:13" x14ac:dyDescent="0.5">
      <c r="A9767" s="88"/>
      <c r="H9767" s="76"/>
      <c r="I9767" s="76"/>
      <c r="M9767" s="76"/>
    </row>
    <row r="9768" spans="1:13" x14ac:dyDescent="0.5">
      <c r="A9768" s="88"/>
      <c r="H9768" s="76"/>
      <c r="I9768" s="76"/>
      <c r="M9768" s="76"/>
    </row>
    <row r="9769" spans="1:13" x14ac:dyDescent="0.5">
      <c r="A9769" s="88"/>
      <c r="H9769" s="76"/>
      <c r="I9769" s="76"/>
      <c r="M9769" s="76"/>
    </row>
    <row r="9770" spans="1:13" x14ac:dyDescent="0.5">
      <c r="A9770" s="88"/>
      <c r="H9770" s="76"/>
      <c r="I9770" s="76"/>
      <c r="M9770" s="76"/>
    </row>
    <row r="9771" spans="1:13" x14ac:dyDescent="0.5">
      <c r="A9771" s="88"/>
      <c r="H9771" s="76"/>
      <c r="I9771" s="76"/>
      <c r="M9771" s="76"/>
    </row>
    <row r="9772" spans="1:13" x14ac:dyDescent="0.5">
      <c r="A9772" s="88"/>
      <c r="H9772" s="76"/>
      <c r="I9772" s="76"/>
      <c r="M9772" s="76"/>
    </row>
    <row r="9773" spans="1:13" x14ac:dyDescent="0.5">
      <c r="A9773" s="88"/>
      <c r="H9773" s="76"/>
      <c r="I9773" s="76"/>
      <c r="M9773" s="76"/>
    </row>
    <row r="9774" spans="1:13" x14ac:dyDescent="0.5">
      <c r="A9774" s="88"/>
      <c r="H9774" s="76"/>
      <c r="I9774" s="76"/>
      <c r="M9774" s="76"/>
    </row>
    <row r="9775" spans="1:13" x14ac:dyDescent="0.5">
      <c r="A9775" s="88"/>
      <c r="H9775" s="76"/>
      <c r="I9775" s="76"/>
      <c r="M9775" s="76"/>
    </row>
    <row r="9776" spans="1:13" x14ac:dyDescent="0.5">
      <c r="A9776" s="88"/>
      <c r="H9776" s="76"/>
      <c r="I9776" s="76"/>
      <c r="M9776" s="76"/>
    </row>
    <row r="9777" spans="1:13" x14ac:dyDescent="0.5">
      <c r="A9777" s="88"/>
      <c r="H9777" s="76"/>
      <c r="I9777" s="76"/>
      <c r="M9777" s="76"/>
    </row>
    <row r="9778" spans="1:13" x14ac:dyDescent="0.5">
      <c r="A9778" s="88"/>
      <c r="H9778" s="76"/>
      <c r="I9778" s="76"/>
      <c r="M9778" s="76"/>
    </row>
    <row r="9779" spans="1:13" x14ac:dyDescent="0.5">
      <c r="A9779" s="88"/>
      <c r="H9779" s="76"/>
      <c r="I9779" s="76"/>
      <c r="M9779" s="76"/>
    </row>
    <row r="9780" spans="1:13" x14ac:dyDescent="0.5">
      <c r="A9780" s="88"/>
      <c r="H9780" s="76"/>
      <c r="I9780" s="76"/>
      <c r="M9780" s="76"/>
    </row>
    <row r="9781" spans="1:13" x14ac:dyDescent="0.5">
      <c r="A9781" s="88"/>
      <c r="H9781" s="76"/>
      <c r="I9781" s="76"/>
      <c r="M9781" s="76"/>
    </row>
    <row r="9782" spans="1:13" x14ac:dyDescent="0.5">
      <c r="A9782" s="88"/>
      <c r="H9782" s="76"/>
      <c r="I9782" s="76"/>
      <c r="M9782" s="76"/>
    </row>
    <row r="9783" spans="1:13" x14ac:dyDescent="0.5">
      <c r="A9783" s="88"/>
      <c r="H9783" s="76"/>
      <c r="I9783" s="76"/>
      <c r="M9783" s="76"/>
    </row>
    <row r="9784" spans="1:13" x14ac:dyDescent="0.5">
      <c r="A9784" s="88"/>
      <c r="H9784" s="76"/>
      <c r="I9784" s="76"/>
      <c r="M9784" s="76"/>
    </row>
    <row r="9785" spans="1:13" x14ac:dyDescent="0.5">
      <c r="A9785" s="88"/>
      <c r="H9785" s="76"/>
      <c r="I9785" s="76"/>
      <c r="M9785" s="76"/>
    </row>
    <row r="9786" spans="1:13" x14ac:dyDescent="0.5">
      <c r="A9786" s="88"/>
      <c r="H9786" s="76"/>
      <c r="I9786" s="76"/>
      <c r="M9786" s="76"/>
    </row>
    <row r="9787" spans="1:13" x14ac:dyDescent="0.5">
      <c r="A9787" s="88"/>
      <c r="H9787" s="76"/>
      <c r="I9787" s="76"/>
      <c r="M9787" s="76"/>
    </row>
    <row r="9788" spans="1:13" x14ac:dyDescent="0.5">
      <c r="A9788" s="88"/>
      <c r="H9788" s="76"/>
      <c r="I9788" s="76"/>
      <c r="M9788" s="76"/>
    </row>
    <row r="9789" spans="1:13" x14ac:dyDescent="0.5">
      <c r="A9789" s="88"/>
      <c r="H9789" s="76"/>
      <c r="I9789" s="76"/>
      <c r="M9789" s="76"/>
    </row>
    <row r="9790" spans="1:13" x14ac:dyDescent="0.5">
      <c r="A9790" s="88"/>
      <c r="H9790" s="76"/>
      <c r="I9790" s="76"/>
      <c r="M9790" s="76"/>
    </row>
    <row r="9791" spans="1:13" x14ac:dyDescent="0.5">
      <c r="A9791" s="88"/>
      <c r="H9791" s="76"/>
      <c r="I9791" s="76"/>
      <c r="M9791" s="76"/>
    </row>
    <row r="9792" spans="1:13" x14ac:dyDescent="0.5">
      <c r="A9792" s="88"/>
      <c r="H9792" s="76"/>
      <c r="I9792" s="76"/>
      <c r="M9792" s="76"/>
    </row>
    <row r="9793" spans="1:13" x14ac:dyDescent="0.5">
      <c r="A9793" s="88"/>
      <c r="H9793" s="76"/>
      <c r="I9793" s="76"/>
      <c r="M9793" s="76"/>
    </row>
    <row r="9794" spans="1:13" x14ac:dyDescent="0.5">
      <c r="A9794" s="88"/>
      <c r="H9794" s="76"/>
      <c r="I9794" s="76"/>
      <c r="M9794" s="76"/>
    </row>
    <row r="9795" spans="1:13" x14ac:dyDescent="0.5">
      <c r="A9795" s="88"/>
      <c r="H9795" s="76"/>
      <c r="I9795" s="76"/>
      <c r="M9795" s="76"/>
    </row>
    <row r="9796" spans="1:13" x14ac:dyDescent="0.5">
      <c r="A9796" s="88"/>
      <c r="H9796" s="76"/>
      <c r="I9796" s="76"/>
      <c r="M9796" s="76"/>
    </row>
    <row r="9797" spans="1:13" x14ac:dyDescent="0.5">
      <c r="A9797" s="88"/>
      <c r="H9797" s="76"/>
      <c r="I9797" s="76"/>
      <c r="M9797" s="76"/>
    </row>
    <row r="9798" spans="1:13" x14ac:dyDescent="0.5">
      <c r="A9798" s="88"/>
      <c r="H9798" s="76"/>
      <c r="I9798" s="76"/>
      <c r="M9798" s="76"/>
    </row>
    <row r="9799" spans="1:13" x14ac:dyDescent="0.5">
      <c r="A9799" s="88"/>
      <c r="H9799" s="76"/>
      <c r="I9799" s="76"/>
      <c r="M9799" s="76"/>
    </row>
    <row r="9800" spans="1:13" x14ac:dyDescent="0.5">
      <c r="A9800" s="88"/>
      <c r="H9800" s="76"/>
      <c r="I9800" s="76"/>
      <c r="M9800" s="76"/>
    </row>
    <row r="9801" spans="1:13" x14ac:dyDescent="0.5">
      <c r="A9801" s="88"/>
      <c r="H9801" s="76"/>
      <c r="I9801" s="76"/>
      <c r="M9801" s="76"/>
    </row>
    <row r="9802" spans="1:13" x14ac:dyDescent="0.5">
      <c r="A9802" s="88"/>
      <c r="H9802" s="76"/>
      <c r="I9802" s="76"/>
      <c r="M9802" s="76"/>
    </row>
    <row r="9803" spans="1:13" x14ac:dyDescent="0.5">
      <c r="A9803" s="88"/>
      <c r="H9803" s="76"/>
      <c r="I9803" s="76"/>
      <c r="M9803" s="76"/>
    </row>
    <row r="9804" spans="1:13" x14ac:dyDescent="0.5">
      <c r="A9804" s="88"/>
      <c r="H9804" s="76"/>
      <c r="I9804" s="76"/>
      <c r="M9804" s="76"/>
    </row>
    <row r="9805" spans="1:13" x14ac:dyDescent="0.5">
      <c r="A9805" s="88"/>
      <c r="H9805" s="76"/>
      <c r="I9805" s="76"/>
      <c r="M9805" s="76"/>
    </row>
    <row r="9806" spans="1:13" x14ac:dyDescent="0.5">
      <c r="A9806" s="88"/>
      <c r="H9806" s="76"/>
      <c r="I9806" s="76"/>
      <c r="M9806" s="76"/>
    </row>
    <row r="9807" spans="1:13" x14ac:dyDescent="0.5">
      <c r="A9807" s="88"/>
      <c r="H9807" s="76"/>
      <c r="I9807" s="76"/>
      <c r="M9807" s="76"/>
    </row>
    <row r="9808" spans="1:13" x14ac:dyDescent="0.5">
      <c r="A9808" s="88"/>
      <c r="H9808" s="76"/>
      <c r="I9808" s="76"/>
      <c r="M9808" s="76"/>
    </row>
    <row r="9809" spans="1:13" x14ac:dyDescent="0.5">
      <c r="A9809" s="88"/>
      <c r="H9809" s="76"/>
      <c r="I9809" s="76"/>
      <c r="M9809" s="76"/>
    </row>
    <row r="9810" spans="1:13" x14ac:dyDescent="0.5">
      <c r="A9810" s="88"/>
      <c r="H9810" s="76"/>
      <c r="I9810" s="76"/>
      <c r="M9810" s="76"/>
    </row>
    <row r="9811" spans="1:13" x14ac:dyDescent="0.5">
      <c r="A9811" s="88"/>
      <c r="H9811" s="76"/>
      <c r="I9811" s="76"/>
      <c r="M9811" s="76"/>
    </row>
    <row r="9812" spans="1:13" x14ac:dyDescent="0.5">
      <c r="A9812" s="88"/>
      <c r="H9812" s="76"/>
      <c r="I9812" s="76"/>
      <c r="M9812" s="76"/>
    </row>
    <row r="9813" spans="1:13" x14ac:dyDescent="0.5">
      <c r="A9813" s="88"/>
      <c r="H9813" s="76"/>
      <c r="I9813" s="76"/>
      <c r="M9813" s="76"/>
    </row>
    <row r="9814" spans="1:13" x14ac:dyDescent="0.5">
      <c r="A9814" s="88"/>
      <c r="H9814" s="76"/>
      <c r="I9814" s="76"/>
      <c r="M9814" s="76"/>
    </row>
    <row r="9815" spans="1:13" x14ac:dyDescent="0.5">
      <c r="A9815" s="88"/>
      <c r="H9815" s="76"/>
      <c r="I9815" s="76"/>
      <c r="M9815" s="76"/>
    </row>
    <row r="9816" spans="1:13" x14ac:dyDescent="0.5">
      <c r="A9816" s="88"/>
      <c r="H9816" s="76"/>
      <c r="I9816" s="76"/>
      <c r="M9816" s="76"/>
    </row>
    <row r="9817" spans="1:13" x14ac:dyDescent="0.5">
      <c r="A9817" s="88"/>
      <c r="H9817" s="76"/>
      <c r="I9817" s="76"/>
      <c r="M9817" s="76"/>
    </row>
    <row r="9818" spans="1:13" x14ac:dyDescent="0.5">
      <c r="A9818" s="88"/>
      <c r="H9818" s="76"/>
      <c r="I9818" s="76"/>
      <c r="M9818" s="76"/>
    </row>
    <row r="9819" spans="1:13" x14ac:dyDescent="0.5">
      <c r="A9819" s="88"/>
      <c r="H9819" s="76"/>
      <c r="I9819" s="76"/>
      <c r="M9819" s="76"/>
    </row>
    <row r="9820" spans="1:13" x14ac:dyDescent="0.5">
      <c r="A9820" s="88"/>
      <c r="H9820" s="76"/>
      <c r="I9820" s="76"/>
      <c r="M9820" s="76"/>
    </row>
    <row r="9821" spans="1:13" x14ac:dyDescent="0.5">
      <c r="A9821" s="88"/>
      <c r="H9821" s="76"/>
      <c r="I9821" s="76"/>
      <c r="M9821" s="76"/>
    </row>
    <row r="9822" spans="1:13" x14ac:dyDescent="0.5">
      <c r="A9822" s="88"/>
      <c r="H9822" s="76"/>
      <c r="I9822" s="76"/>
      <c r="M9822" s="76"/>
    </row>
    <row r="9823" spans="1:13" x14ac:dyDescent="0.5">
      <c r="A9823" s="88"/>
      <c r="H9823" s="76"/>
      <c r="I9823" s="76"/>
      <c r="M9823" s="76"/>
    </row>
    <row r="9824" spans="1:13" x14ac:dyDescent="0.5">
      <c r="A9824" s="88"/>
      <c r="H9824" s="76"/>
      <c r="I9824" s="76"/>
      <c r="M9824" s="76"/>
    </row>
    <row r="9825" spans="1:13" x14ac:dyDescent="0.5">
      <c r="A9825" s="88"/>
      <c r="H9825" s="76"/>
      <c r="I9825" s="76"/>
      <c r="M9825" s="76"/>
    </row>
    <row r="9826" spans="1:13" x14ac:dyDescent="0.5">
      <c r="A9826" s="88"/>
      <c r="H9826" s="76"/>
      <c r="I9826" s="76"/>
      <c r="M9826" s="76"/>
    </row>
    <row r="9827" spans="1:13" x14ac:dyDescent="0.5">
      <c r="A9827" s="88"/>
      <c r="H9827" s="76"/>
      <c r="I9827" s="76"/>
      <c r="M9827" s="76"/>
    </row>
    <row r="9828" spans="1:13" x14ac:dyDescent="0.5">
      <c r="A9828" s="88"/>
      <c r="H9828" s="76"/>
      <c r="I9828" s="76"/>
      <c r="M9828" s="76"/>
    </row>
    <row r="9829" spans="1:13" x14ac:dyDescent="0.5">
      <c r="A9829" s="88"/>
      <c r="H9829" s="76"/>
      <c r="I9829" s="76"/>
      <c r="M9829" s="76"/>
    </row>
    <row r="9830" spans="1:13" x14ac:dyDescent="0.5">
      <c r="A9830" s="88"/>
      <c r="H9830" s="76"/>
      <c r="I9830" s="76"/>
      <c r="M9830" s="76"/>
    </row>
    <row r="9831" spans="1:13" x14ac:dyDescent="0.5">
      <c r="A9831" s="88"/>
      <c r="H9831" s="91"/>
      <c r="I9831" s="76"/>
      <c r="M9831" s="91"/>
    </row>
    <row r="9832" spans="1:13" x14ac:dyDescent="0.5">
      <c r="A9832" s="88"/>
      <c r="H9832" s="76"/>
      <c r="I9832" s="76"/>
      <c r="M9832" s="76"/>
    </row>
    <row r="9833" spans="1:13" x14ac:dyDescent="0.5">
      <c r="A9833" s="88"/>
      <c r="H9833" s="76"/>
      <c r="I9833" s="76"/>
      <c r="M9833" s="76"/>
    </row>
    <row r="9834" spans="1:13" x14ac:dyDescent="0.5">
      <c r="A9834" s="88"/>
      <c r="H9834" s="76"/>
      <c r="I9834" s="76"/>
      <c r="M9834" s="76"/>
    </row>
    <row r="9835" spans="1:13" x14ac:dyDescent="0.5">
      <c r="A9835" s="88"/>
      <c r="H9835" s="76"/>
      <c r="I9835" s="76"/>
      <c r="M9835" s="76"/>
    </row>
    <row r="9836" spans="1:13" x14ac:dyDescent="0.5">
      <c r="A9836" s="88"/>
      <c r="H9836" s="76"/>
      <c r="I9836" s="76"/>
      <c r="M9836" s="76"/>
    </row>
    <row r="9837" spans="1:13" x14ac:dyDescent="0.5">
      <c r="A9837" s="88"/>
      <c r="H9837" s="76"/>
      <c r="I9837" s="76"/>
      <c r="M9837" s="76"/>
    </row>
    <row r="9838" spans="1:13" x14ac:dyDescent="0.5">
      <c r="A9838" s="88"/>
      <c r="H9838" s="76"/>
      <c r="I9838" s="76"/>
      <c r="M9838" s="76"/>
    </row>
    <row r="9839" spans="1:13" x14ac:dyDescent="0.5">
      <c r="A9839" s="88"/>
      <c r="H9839" s="76"/>
      <c r="I9839" s="76"/>
      <c r="M9839" s="76"/>
    </row>
    <row r="9840" spans="1:13" x14ac:dyDescent="0.5">
      <c r="A9840" s="88"/>
      <c r="H9840" s="76"/>
      <c r="I9840" s="76"/>
      <c r="M9840" s="76"/>
    </row>
    <row r="9841" spans="1:13" x14ac:dyDescent="0.5">
      <c r="A9841" s="88"/>
      <c r="H9841" s="76"/>
      <c r="I9841" s="76"/>
      <c r="M9841" s="76"/>
    </row>
    <row r="9842" spans="1:13" x14ac:dyDescent="0.5">
      <c r="A9842" s="88"/>
      <c r="H9842" s="76"/>
      <c r="I9842" s="76"/>
      <c r="M9842" s="76"/>
    </row>
    <row r="9843" spans="1:13" x14ac:dyDescent="0.5">
      <c r="A9843" s="88"/>
      <c r="H9843" s="76"/>
      <c r="I9843" s="76"/>
      <c r="M9843" s="76"/>
    </row>
    <row r="9844" spans="1:13" x14ac:dyDescent="0.5">
      <c r="A9844" s="88"/>
      <c r="H9844" s="76"/>
      <c r="I9844" s="76"/>
      <c r="M9844" s="76"/>
    </row>
    <row r="9845" spans="1:13" x14ac:dyDescent="0.5">
      <c r="A9845" s="88"/>
      <c r="H9845" s="76"/>
      <c r="I9845" s="76"/>
      <c r="M9845" s="76"/>
    </row>
    <row r="9846" spans="1:13" x14ac:dyDescent="0.5">
      <c r="A9846" s="88"/>
      <c r="H9846" s="76"/>
      <c r="I9846" s="76"/>
      <c r="M9846" s="76"/>
    </row>
    <row r="9847" spans="1:13" x14ac:dyDescent="0.5">
      <c r="A9847" s="88"/>
      <c r="H9847" s="76"/>
      <c r="I9847" s="76"/>
      <c r="M9847" s="76"/>
    </row>
    <row r="9848" spans="1:13" x14ac:dyDescent="0.5">
      <c r="A9848" s="88"/>
      <c r="H9848" s="76"/>
      <c r="I9848" s="76"/>
      <c r="M9848" s="76"/>
    </row>
    <row r="9849" spans="1:13" x14ac:dyDescent="0.5">
      <c r="A9849" s="88"/>
      <c r="H9849" s="76"/>
      <c r="I9849" s="76"/>
      <c r="M9849" s="76"/>
    </row>
    <row r="9850" spans="1:13" x14ac:dyDescent="0.5">
      <c r="A9850" s="88"/>
      <c r="H9850" s="76"/>
      <c r="I9850" s="76"/>
      <c r="M9850" s="76"/>
    </row>
    <row r="9851" spans="1:13" x14ac:dyDescent="0.5">
      <c r="A9851" s="88"/>
      <c r="H9851" s="76"/>
      <c r="I9851" s="76"/>
      <c r="M9851" s="76"/>
    </row>
    <row r="9852" spans="1:13" x14ac:dyDescent="0.5">
      <c r="A9852" s="88"/>
      <c r="H9852" s="76"/>
      <c r="I9852" s="76"/>
      <c r="M9852" s="76"/>
    </row>
    <row r="9853" spans="1:13" x14ac:dyDescent="0.5">
      <c r="A9853" s="88"/>
      <c r="H9853" s="76"/>
      <c r="I9853" s="76"/>
      <c r="M9853" s="76"/>
    </row>
    <row r="9854" spans="1:13" x14ac:dyDescent="0.5">
      <c r="A9854" s="88"/>
      <c r="H9854" s="91"/>
      <c r="I9854" s="76"/>
    </row>
    <row r="9855" spans="1:13" x14ac:dyDescent="0.5">
      <c r="A9855" s="88"/>
      <c r="H9855" s="76"/>
      <c r="I9855" s="76"/>
      <c r="M9855" s="76"/>
    </row>
    <row r="9856" spans="1:13" x14ac:dyDescent="0.5">
      <c r="A9856" s="88"/>
      <c r="H9856" s="76"/>
      <c r="I9856" s="76"/>
      <c r="M9856" s="76"/>
    </row>
    <row r="9857" spans="1:13" x14ac:dyDescent="0.5">
      <c r="A9857" s="88"/>
      <c r="H9857" s="76"/>
      <c r="I9857" s="76"/>
      <c r="M9857" s="76"/>
    </row>
    <row r="9858" spans="1:13" x14ac:dyDescent="0.5">
      <c r="A9858" s="88"/>
      <c r="H9858" s="76"/>
      <c r="I9858" s="76"/>
      <c r="M9858" s="76"/>
    </row>
    <row r="9859" spans="1:13" x14ac:dyDescent="0.5">
      <c r="A9859" s="88"/>
      <c r="H9859" s="76"/>
      <c r="I9859" s="76"/>
      <c r="M9859" s="76"/>
    </row>
    <row r="9860" spans="1:13" x14ac:dyDescent="0.5">
      <c r="A9860" s="88"/>
      <c r="H9860" s="76"/>
      <c r="I9860" s="76"/>
      <c r="M9860" s="76"/>
    </row>
    <row r="9861" spans="1:13" x14ac:dyDescent="0.5">
      <c r="A9861" s="88"/>
      <c r="H9861" s="76"/>
      <c r="I9861" s="76"/>
      <c r="M9861" s="76"/>
    </row>
    <row r="9862" spans="1:13" x14ac:dyDescent="0.5">
      <c r="A9862" s="88"/>
      <c r="H9862" s="76"/>
      <c r="I9862" s="76"/>
      <c r="M9862" s="76"/>
    </row>
    <row r="9863" spans="1:13" x14ac:dyDescent="0.5">
      <c r="A9863" s="88"/>
      <c r="H9863" s="76"/>
      <c r="I9863" s="76"/>
      <c r="M9863" s="76"/>
    </row>
    <row r="9864" spans="1:13" x14ac:dyDescent="0.5">
      <c r="A9864" s="88"/>
      <c r="H9864" s="76"/>
      <c r="I9864" s="76"/>
      <c r="M9864" s="76"/>
    </row>
    <row r="9865" spans="1:13" x14ac:dyDescent="0.5">
      <c r="A9865" s="88"/>
      <c r="H9865" s="76"/>
      <c r="I9865" s="76"/>
      <c r="M9865" s="76"/>
    </row>
    <row r="9866" spans="1:13" x14ac:dyDescent="0.5">
      <c r="A9866" s="88"/>
      <c r="H9866" s="76"/>
      <c r="I9866" s="76"/>
      <c r="M9866" s="76"/>
    </row>
    <row r="9867" spans="1:13" x14ac:dyDescent="0.5">
      <c r="A9867" s="88"/>
      <c r="H9867" s="76"/>
      <c r="I9867" s="76"/>
      <c r="M9867" s="76"/>
    </row>
    <row r="9868" spans="1:13" x14ac:dyDescent="0.5">
      <c r="A9868" s="88"/>
      <c r="H9868" s="76"/>
      <c r="I9868" s="76"/>
      <c r="M9868" s="76"/>
    </row>
    <row r="9869" spans="1:13" x14ac:dyDescent="0.5">
      <c r="A9869" s="88"/>
      <c r="H9869" s="76"/>
      <c r="I9869" s="76"/>
      <c r="M9869" s="76"/>
    </row>
    <row r="9870" spans="1:13" x14ac:dyDescent="0.5">
      <c r="A9870" s="88"/>
      <c r="H9870" s="76"/>
      <c r="I9870" s="76"/>
      <c r="M9870" s="76"/>
    </row>
    <row r="9871" spans="1:13" x14ac:dyDescent="0.5">
      <c r="A9871" s="88"/>
      <c r="H9871" s="76"/>
      <c r="I9871" s="76"/>
      <c r="M9871" s="76"/>
    </row>
    <row r="9872" spans="1:13" x14ac:dyDescent="0.5">
      <c r="A9872" s="88"/>
      <c r="H9872" s="76"/>
      <c r="I9872" s="76"/>
      <c r="M9872" s="76"/>
    </row>
    <row r="9873" spans="1:13" x14ac:dyDescent="0.5">
      <c r="A9873" s="88"/>
      <c r="H9873" s="76"/>
      <c r="I9873" s="76"/>
      <c r="M9873" s="76"/>
    </row>
    <row r="9874" spans="1:13" x14ac:dyDescent="0.5">
      <c r="A9874" s="88"/>
      <c r="H9874" s="76"/>
      <c r="I9874" s="76"/>
      <c r="M9874" s="76"/>
    </row>
    <row r="9875" spans="1:13" x14ac:dyDescent="0.5">
      <c r="A9875" s="88"/>
      <c r="H9875" s="76"/>
      <c r="I9875" s="76"/>
      <c r="M9875" s="76"/>
    </row>
    <row r="9876" spans="1:13" x14ac:dyDescent="0.5">
      <c r="A9876" s="88"/>
      <c r="H9876" s="76"/>
      <c r="I9876" s="76"/>
      <c r="M9876" s="76"/>
    </row>
    <row r="9877" spans="1:13" x14ac:dyDescent="0.5">
      <c r="A9877" s="88"/>
      <c r="H9877" s="76"/>
      <c r="I9877" s="76"/>
      <c r="M9877" s="76"/>
    </row>
    <row r="9878" spans="1:13" x14ac:dyDescent="0.5">
      <c r="A9878" s="88"/>
      <c r="H9878" s="76"/>
      <c r="I9878" s="76"/>
      <c r="M9878" s="76"/>
    </row>
    <row r="9879" spans="1:13" x14ac:dyDescent="0.5">
      <c r="A9879" s="88"/>
      <c r="H9879" s="76"/>
      <c r="I9879" s="76"/>
      <c r="M9879" s="76"/>
    </row>
    <row r="9880" spans="1:13" x14ac:dyDescent="0.5">
      <c r="A9880" s="88"/>
      <c r="H9880" s="76"/>
      <c r="I9880" s="76"/>
      <c r="M9880" s="76"/>
    </row>
    <row r="9881" spans="1:13" x14ac:dyDescent="0.5">
      <c r="A9881" s="88"/>
      <c r="H9881" s="76"/>
      <c r="I9881" s="76"/>
      <c r="M9881" s="76"/>
    </row>
    <row r="9882" spans="1:13" x14ac:dyDescent="0.5">
      <c r="A9882" s="88"/>
      <c r="H9882" s="76"/>
      <c r="I9882" s="76"/>
      <c r="M9882" s="76"/>
    </row>
    <row r="9883" spans="1:13" x14ac:dyDescent="0.5">
      <c r="A9883" s="88"/>
      <c r="H9883" s="76"/>
      <c r="I9883" s="76"/>
      <c r="M9883" s="76"/>
    </row>
    <row r="9884" spans="1:13" x14ac:dyDescent="0.5">
      <c r="A9884" s="88"/>
      <c r="H9884" s="76"/>
      <c r="I9884" s="76"/>
      <c r="M9884" s="76"/>
    </row>
    <row r="9885" spans="1:13" x14ac:dyDescent="0.5">
      <c r="A9885" s="88"/>
      <c r="H9885" s="76"/>
      <c r="I9885" s="76"/>
      <c r="M9885" s="76"/>
    </row>
    <row r="9886" spans="1:13" x14ac:dyDescent="0.5">
      <c r="A9886" s="88"/>
      <c r="H9886" s="76"/>
      <c r="I9886" s="76"/>
      <c r="M9886" s="76"/>
    </row>
    <row r="9887" spans="1:13" x14ac:dyDescent="0.5">
      <c r="A9887" s="88"/>
      <c r="H9887" s="76"/>
      <c r="I9887" s="76"/>
      <c r="M9887" s="76"/>
    </row>
    <row r="9888" spans="1:13" x14ac:dyDescent="0.5">
      <c r="A9888" s="88"/>
      <c r="H9888" s="76"/>
      <c r="I9888" s="76"/>
      <c r="M9888" s="76"/>
    </row>
    <row r="9889" spans="1:13" x14ac:dyDescent="0.5">
      <c r="A9889" s="88"/>
      <c r="H9889" s="76"/>
      <c r="I9889" s="76"/>
      <c r="M9889" s="76"/>
    </row>
    <row r="9890" spans="1:13" x14ac:dyDescent="0.5">
      <c r="A9890" s="88"/>
      <c r="H9890" s="76"/>
      <c r="I9890" s="76"/>
      <c r="M9890" s="76"/>
    </row>
    <row r="9891" spans="1:13" x14ac:dyDescent="0.5">
      <c r="A9891" s="88"/>
      <c r="H9891" s="76"/>
      <c r="I9891" s="76"/>
      <c r="M9891" s="76"/>
    </row>
    <row r="9892" spans="1:13" x14ac:dyDescent="0.5">
      <c r="A9892" s="88"/>
      <c r="H9892" s="76"/>
      <c r="I9892" s="76"/>
      <c r="M9892" s="76"/>
    </row>
    <row r="9893" spans="1:13" x14ac:dyDescent="0.5">
      <c r="A9893" s="88"/>
      <c r="H9893" s="76"/>
      <c r="I9893" s="76"/>
      <c r="M9893" s="76"/>
    </row>
    <row r="9894" spans="1:13" x14ac:dyDescent="0.5">
      <c r="A9894" s="88"/>
      <c r="H9894" s="76"/>
      <c r="I9894" s="76"/>
      <c r="M9894" s="76"/>
    </row>
    <row r="9895" spans="1:13" x14ac:dyDescent="0.5">
      <c r="A9895" s="88"/>
      <c r="H9895" s="76"/>
      <c r="I9895" s="76"/>
      <c r="M9895" s="76"/>
    </row>
    <row r="9896" spans="1:13" x14ac:dyDescent="0.5">
      <c r="A9896" s="88"/>
      <c r="H9896" s="76"/>
      <c r="I9896" s="76"/>
      <c r="M9896" s="76"/>
    </row>
    <row r="9897" spans="1:13" x14ac:dyDescent="0.5">
      <c r="A9897" s="88"/>
      <c r="H9897" s="76"/>
      <c r="I9897" s="76"/>
      <c r="M9897" s="76"/>
    </row>
    <row r="9898" spans="1:13" x14ac:dyDescent="0.5">
      <c r="A9898" s="88"/>
      <c r="H9898" s="76"/>
      <c r="I9898" s="76"/>
      <c r="M9898" s="76"/>
    </row>
    <row r="9899" spans="1:13" x14ac:dyDescent="0.5">
      <c r="A9899" s="88"/>
      <c r="H9899" s="76"/>
      <c r="I9899" s="76"/>
      <c r="M9899" s="76"/>
    </row>
    <row r="9900" spans="1:13" x14ac:dyDescent="0.5">
      <c r="A9900" s="88"/>
      <c r="H9900" s="76"/>
      <c r="I9900" s="76"/>
      <c r="M9900" s="76"/>
    </row>
    <row r="9901" spans="1:13" x14ac:dyDescent="0.5">
      <c r="A9901" s="88"/>
      <c r="H9901" s="76"/>
      <c r="I9901" s="76"/>
      <c r="M9901" s="76"/>
    </row>
    <row r="9902" spans="1:13" x14ac:dyDescent="0.5">
      <c r="A9902" s="88"/>
      <c r="H9902" s="76"/>
      <c r="I9902" s="76"/>
      <c r="M9902" s="76"/>
    </row>
    <row r="9903" spans="1:13" x14ac:dyDescent="0.5">
      <c r="A9903" s="88"/>
      <c r="H9903" s="76"/>
      <c r="I9903" s="76"/>
      <c r="M9903" s="76"/>
    </row>
    <row r="9904" spans="1:13" x14ac:dyDescent="0.5">
      <c r="A9904" s="88"/>
      <c r="H9904" s="76"/>
      <c r="I9904" s="76"/>
      <c r="M9904" s="76"/>
    </row>
    <row r="9905" spans="1:13" x14ac:dyDescent="0.5">
      <c r="A9905" s="88"/>
      <c r="H9905" s="91"/>
      <c r="I9905" s="76"/>
    </row>
    <row r="9906" spans="1:13" x14ac:dyDescent="0.5">
      <c r="A9906" s="88"/>
      <c r="H9906" s="76"/>
      <c r="I9906" s="76"/>
      <c r="M9906" s="76"/>
    </row>
    <row r="9907" spans="1:13" x14ac:dyDescent="0.5">
      <c r="A9907" s="88"/>
      <c r="H9907" s="76"/>
      <c r="I9907" s="76"/>
      <c r="M9907" s="76"/>
    </row>
    <row r="9908" spans="1:13" x14ac:dyDescent="0.5">
      <c r="A9908" s="88"/>
      <c r="H9908" s="76"/>
      <c r="I9908" s="76"/>
      <c r="M9908" s="76"/>
    </row>
    <row r="9909" spans="1:13" x14ac:dyDescent="0.5">
      <c r="A9909" s="88"/>
      <c r="H9909" s="76"/>
      <c r="I9909" s="76"/>
      <c r="M9909" s="76"/>
    </row>
    <row r="9910" spans="1:13" x14ac:dyDescent="0.5">
      <c r="A9910" s="88"/>
      <c r="H9910" s="76"/>
      <c r="I9910" s="76"/>
      <c r="M9910" s="76"/>
    </row>
    <row r="9911" spans="1:13" x14ac:dyDescent="0.5">
      <c r="A9911" s="88"/>
      <c r="H9911" s="76"/>
      <c r="I9911" s="76"/>
      <c r="M9911" s="76"/>
    </row>
    <row r="9912" spans="1:13" x14ac:dyDescent="0.5">
      <c r="A9912" s="88"/>
      <c r="H9912" s="76"/>
      <c r="I9912" s="76"/>
      <c r="M9912" s="76"/>
    </row>
    <row r="9913" spans="1:13" x14ac:dyDescent="0.5">
      <c r="A9913" s="88"/>
      <c r="H9913" s="76"/>
      <c r="I9913" s="76"/>
      <c r="M9913" s="76"/>
    </row>
    <row r="9914" spans="1:13" x14ac:dyDescent="0.5">
      <c r="A9914" s="88"/>
      <c r="H9914" s="76"/>
      <c r="I9914" s="76"/>
      <c r="M9914" s="76"/>
    </row>
    <row r="9915" spans="1:13" x14ac:dyDescent="0.5">
      <c r="A9915" s="88"/>
      <c r="H9915" s="76"/>
      <c r="I9915" s="76"/>
      <c r="M9915" s="76"/>
    </row>
    <row r="9916" spans="1:13" x14ac:dyDescent="0.5">
      <c r="A9916" s="88"/>
      <c r="H9916" s="76"/>
      <c r="I9916" s="76"/>
      <c r="M9916" s="76"/>
    </row>
    <row r="9917" spans="1:13" x14ac:dyDescent="0.5">
      <c r="A9917" s="88"/>
      <c r="H9917" s="76"/>
      <c r="I9917" s="76"/>
      <c r="M9917" s="76"/>
    </row>
    <row r="9918" spans="1:13" x14ac:dyDescent="0.5">
      <c r="A9918" s="88"/>
      <c r="H9918" s="76"/>
      <c r="I9918" s="76"/>
      <c r="M9918" s="76"/>
    </row>
    <row r="9919" spans="1:13" x14ac:dyDescent="0.5">
      <c r="A9919" s="88"/>
      <c r="H9919" s="76"/>
      <c r="I9919" s="76"/>
      <c r="M9919" s="76"/>
    </row>
    <row r="9920" spans="1:13" x14ac:dyDescent="0.5">
      <c r="A9920" s="88"/>
      <c r="H9920" s="76"/>
      <c r="I9920" s="76"/>
      <c r="M9920" s="76"/>
    </row>
    <row r="9921" spans="1:13" x14ac:dyDescent="0.5">
      <c r="A9921" s="88"/>
      <c r="H9921" s="76"/>
      <c r="I9921" s="76"/>
      <c r="M9921" s="76"/>
    </row>
    <row r="9922" spans="1:13" x14ac:dyDescent="0.5">
      <c r="A9922" s="88"/>
      <c r="H9922" s="76"/>
      <c r="I9922" s="76"/>
      <c r="M9922" s="76"/>
    </row>
    <row r="9923" spans="1:13" x14ac:dyDescent="0.5">
      <c r="A9923" s="88"/>
      <c r="H9923" s="76"/>
      <c r="I9923" s="76"/>
      <c r="M9923" s="76"/>
    </row>
    <row r="9924" spans="1:13" x14ac:dyDescent="0.5">
      <c r="A9924" s="88"/>
      <c r="H9924" s="76"/>
      <c r="I9924" s="76"/>
      <c r="M9924" s="76"/>
    </row>
    <row r="9925" spans="1:13" x14ac:dyDescent="0.5">
      <c r="A9925" s="88"/>
      <c r="H9925" s="76"/>
      <c r="I9925" s="76"/>
      <c r="M9925" s="76"/>
    </row>
    <row r="9926" spans="1:13" x14ac:dyDescent="0.5">
      <c r="A9926" s="88"/>
      <c r="H9926" s="76"/>
      <c r="I9926" s="76"/>
      <c r="M9926" s="76"/>
    </row>
    <row r="9927" spans="1:13" x14ac:dyDescent="0.5">
      <c r="A9927" s="88"/>
      <c r="H9927" s="76"/>
      <c r="I9927" s="76"/>
      <c r="M9927" s="76"/>
    </row>
    <row r="9928" spans="1:13" x14ac:dyDescent="0.5">
      <c r="A9928" s="88"/>
      <c r="H9928" s="76"/>
      <c r="I9928" s="76"/>
      <c r="M9928" s="76"/>
    </row>
    <row r="9929" spans="1:13" x14ac:dyDescent="0.5">
      <c r="A9929" s="88"/>
      <c r="H9929" s="76"/>
      <c r="I9929" s="76"/>
      <c r="M9929" s="76"/>
    </row>
    <row r="9930" spans="1:13" x14ac:dyDescent="0.5">
      <c r="A9930" s="88"/>
      <c r="H9930" s="76"/>
      <c r="I9930" s="76"/>
      <c r="M9930" s="76"/>
    </row>
    <row r="9931" spans="1:13" x14ac:dyDescent="0.5">
      <c r="A9931" s="88"/>
      <c r="H9931" s="76"/>
      <c r="I9931" s="76"/>
      <c r="M9931" s="76"/>
    </row>
    <row r="9932" spans="1:13" x14ac:dyDescent="0.5">
      <c r="A9932" s="88"/>
      <c r="H9932" s="76"/>
      <c r="I9932" s="76"/>
      <c r="M9932" s="76"/>
    </row>
    <row r="9933" spans="1:13" x14ac:dyDescent="0.5">
      <c r="A9933" s="88"/>
      <c r="H9933" s="76"/>
      <c r="I9933" s="76"/>
      <c r="M9933" s="76"/>
    </row>
    <row r="9934" spans="1:13" x14ac:dyDescent="0.5">
      <c r="A9934" s="88"/>
      <c r="H9934" s="91"/>
      <c r="I9934" s="76"/>
    </row>
    <row r="9935" spans="1:13" x14ac:dyDescent="0.5">
      <c r="A9935" s="88"/>
      <c r="H9935" s="76"/>
      <c r="I9935" s="76"/>
      <c r="M9935" s="76"/>
    </row>
    <row r="9936" spans="1:13" x14ac:dyDescent="0.5">
      <c r="A9936" s="88"/>
      <c r="H9936" s="76"/>
      <c r="I9936" s="76"/>
      <c r="M9936" s="76"/>
    </row>
    <row r="9937" spans="1:13" x14ac:dyDescent="0.5">
      <c r="A9937" s="88"/>
      <c r="H9937" s="76"/>
      <c r="I9937" s="76"/>
      <c r="M9937" s="76"/>
    </row>
    <row r="9938" spans="1:13" x14ac:dyDescent="0.5">
      <c r="A9938" s="88"/>
      <c r="H9938" s="76"/>
      <c r="I9938" s="76"/>
      <c r="M9938" s="76"/>
    </row>
    <row r="9939" spans="1:13" x14ac:dyDescent="0.5">
      <c r="A9939" s="88"/>
      <c r="H9939" s="76"/>
      <c r="I9939" s="76"/>
      <c r="M9939" s="76"/>
    </row>
    <row r="9940" spans="1:13" x14ac:dyDescent="0.5">
      <c r="A9940" s="88"/>
      <c r="H9940" s="76"/>
      <c r="I9940" s="76"/>
      <c r="M9940" s="76"/>
    </row>
    <row r="9941" spans="1:13" x14ac:dyDescent="0.5">
      <c r="A9941" s="88"/>
      <c r="H9941" s="76"/>
      <c r="I9941" s="76"/>
      <c r="M9941" s="76"/>
    </row>
    <row r="9942" spans="1:13" x14ac:dyDescent="0.5">
      <c r="A9942" s="88"/>
      <c r="H9942" s="76"/>
      <c r="I9942" s="76"/>
      <c r="M9942" s="76"/>
    </row>
    <row r="9943" spans="1:13" x14ac:dyDescent="0.5">
      <c r="A9943" s="88"/>
      <c r="H9943" s="76"/>
      <c r="I9943" s="76"/>
      <c r="M9943" s="76"/>
    </row>
    <row r="9944" spans="1:13" x14ac:dyDescent="0.5">
      <c r="A9944" s="88"/>
      <c r="H9944" s="76"/>
      <c r="I9944" s="76"/>
      <c r="M9944" s="76"/>
    </row>
    <row r="9945" spans="1:13" x14ac:dyDescent="0.5">
      <c r="A9945" s="88"/>
      <c r="H9945" s="76"/>
      <c r="I9945" s="76"/>
      <c r="M9945" s="76"/>
    </row>
    <row r="9946" spans="1:13" x14ac:dyDescent="0.5">
      <c r="A9946" s="88"/>
      <c r="H9946" s="76"/>
      <c r="I9946" s="76"/>
      <c r="M9946" s="76"/>
    </row>
    <row r="9947" spans="1:13" x14ac:dyDescent="0.5">
      <c r="A9947" s="88"/>
      <c r="H9947" s="76"/>
      <c r="I9947" s="76"/>
      <c r="M9947" s="76"/>
    </row>
    <row r="9948" spans="1:13" x14ac:dyDescent="0.5">
      <c r="A9948" s="88"/>
      <c r="H9948" s="76"/>
      <c r="I9948" s="76"/>
      <c r="M9948" s="76"/>
    </row>
    <row r="9949" spans="1:13" x14ac:dyDescent="0.5">
      <c r="A9949" s="88"/>
      <c r="H9949" s="76"/>
      <c r="I9949" s="76"/>
      <c r="M9949" s="76"/>
    </row>
    <row r="9950" spans="1:13" x14ac:dyDescent="0.5">
      <c r="A9950" s="88"/>
      <c r="H9950" s="76"/>
      <c r="I9950" s="76"/>
      <c r="M9950" s="76"/>
    </row>
    <row r="9951" spans="1:13" x14ac:dyDescent="0.5">
      <c r="A9951" s="88"/>
      <c r="H9951" s="76"/>
      <c r="I9951" s="76"/>
      <c r="M9951" s="76"/>
    </row>
    <row r="9952" spans="1:13" x14ac:dyDescent="0.5">
      <c r="A9952" s="88"/>
      <c r="H9952" s="76"/>
      <c r="I9952" s="76"/>
      <c r="M9952" s="76"/>
    </row>
    <row r="9953" spans="1:13" x14ac:dyDescent="0.5">
      <c r="A9953" s="88"/>
      <c r="H9953" s="76"/>
      <c r="I9953" s="76"/>
      <c r="M9953" s="76"/>
    </row>
    <row r="9954" spans="1:13" x14ac:dyDescent="0.5">
      <c r="A9954" s="88"/>
      <c r="H9954" s="76"/>
      <c r="I9954" s="76"/>
      <c r="M9954" s="76"/>
    </row>
    <row r="9955" spans="1:13" x14ac:dyDescent="0.5">
      <c r="A9955" s="88"/>
      <c r="H9955" s="76"/>
      <c r="I9955" s="76"/>
      <c r="M9955" s="76"/>
    </row>
    <row r="9956" spans="1:13" x14ac:dyDescent="0.5">
      <c r="A9956" s="88"/>
      <c r="H9956" s="76"/>
      <c r="I9956" s="76"/>
      <c r="M9956" s="76"/>
    </row>
    <row r="9957" spans="1:13" x14ac:dyDescent="0.5">
      <c r="A9957" s="88"/>
      <c r="H9957" s="76"/>
      <c r="I9957" s="76"/>
      <c r="M9957" s="76"/>
    </row>
    <row r="9958" spans="1:13" x14ac:dyDescent="0.5">
      <c r="A9958" s="88"/>
      <c r="H9958" s="76"/>
      <c r="I9958" s="76"/>
      <c r="M9958" s="76"/>
    </row>
    <row r="9959" spans="1:13" x14ac:dyDescent="0.5">
      <c r="A9959" s="88"/>
      <c r="H9959" s="76"/>
      <c r="I9959" s="76"/>
      <c r="M9959" s="76"/>
    </row>
    <row r="9960" spans="1:13" x14ac:dyDescent="0.5">
      <c r="A9960" s="88"/>
      <c r="H9960" s="76"/>
      <c r="I9960" s="76"/>
      <c r="M9960" s="76"/>
    </row>
    <row r="9961" spans="1:13" x14ac:dyDescent="0.5">
      <c r="A9961" s="88"/>
      <c r="H9961" s="76"/>
      <c r="I9961" s="76"/>
      <c r="M9961" s="76"/>
    </row>
    <row r="9962" spans="1:13" x14ac:dyDescent="0.5">
      <c r="A9962" s="88"/>
      <c r="H9962" s="76"/>
      <c r="I9962" s="76"/>
      <c r="M9962" s="76"/>
    </row>
    <row r="9963" spans="1:13" x14ac:dyDescent="0.5">
      <c r="A9963" s="88"/>
      <c r="H9963" s="76"/>
      <c r="I9963" s="76"/>
      <c r="M9963" s="76"/>
    </row>
    <row r="9964" spans="1:13" x14ac:dyDescent="0.5">
      <c r="A9964" s="88"/>
      <c r="H9964" s="76"/>
      <c r="I9964" s="76"/>
      <c r="M9964" s="76"/>
    </row>
    <row r="9965" spans="1:13" x14ac:dyDescent="0.5">
      <c r="A9965" s="88"/>
      <c r="H9965" s="76"/>
      <c r="I9965" s="76"/>
      <c r="M9965" s="76"/>
    </row>
    <row r="9966" spans="1:13" x14ac:dyDescent="0.5">
      <c r="A9966" s="88"/>
      <c r="H9966" s="76"/>
      <c r="I9966" s="76"/>
      <c r="M9966" s="76"/>
    </row>
    <row r="9967" spans="1:13" x14ac:dyDescent="0.5">
      <c r="A9967" s="88"/>
      <c r="H9967" s="76"/>
      <c r="I9967" s="76"/>
      <c r="M9967" s="76"/>
    </row>
    <row r="9968" spans="1:13" x14ac:dyDescent="0.5">
      <c r="A9968" s="88"/>
      <c r="H9968" s="76"/>
      <c r="I9968" s="76"/>
      <c r="M9968" s="76"/>
    </row>
    <row r="9969" spans="1:13" x14ac:dyDescent="0.5">
      <c r="A9969" s="88"/>
      <c r="H9969" s="76"/>
      <c r="I9969" s="76"/>
      <c r="M9969" s="76"/>
    </row>
    <row r="9970" spans="1:13" x14ac:dyDescent="0.5">
      <c r="A9970" s="88"/>
      <c r="H9970" s="76"/>
      <c r="I9970" s="76"/>
      <c r="M9970" s="76"/>
    </row>
    <row r="9971" spans="1:13" x14ac:dyDescent="0.5">
      <c r="A9971" s="88"/>
      <c r="H9971" s="76"/>
      <c r="I9971" s="76"/>
      <c r="M9971" s="76"/>
    </row>
    <row r="9972" spans="1:13" x14ac:dyDescent="0.5">
      <c r="A9972" s="88"/>
      <c r="H9972" s="76"/>
      <c r="I9972" s="76"/>
      <c r="M9972" s="76"/>
    </row>
    <row r="9973" spans="1:13" x14ac:dyDescent="0.5">
      <c r="A9973" s="88"/>
      <c r="H9973" s="76"/>
      <c r="I9973" s="76"/>
      <c r="M9973" s="76"/>
    </row>
    <row r="9974" spans="1:13" x14ac:dyDescent="0.5">
      <c r="A9974" s="88"/>
      <c r="H9974" s="76"/>
      <c r="I9974" s="76"/>
      <c r="M9974" s="76"/>
    </row>
    <row r="9975" spans="1:13" x14ac:dyDescent="0.5">
      <c r="A9975" s="88"/>
      <c r="H9975" s="76"/>
      <c r="I9975" s="76"/>
      <c r="M9975" s="76"/>
    </row>
    <row r="9976" spans="1:13" x14ac:dyDescent="0.5">
      <c r="A9976" s="88"/>
      <c r="H9976" s="76"/>
      <c r="I9976" s="76"/>
      <c r="M9976" s="76"/>
    </row>
    <row r="9977" spans="1:13" x14ac:dyDescent="0.5">
      <c r="A9977" s="88"/>
      <c r="H9977" s="76"/>
      <c r="I9977" s="76"/>
      <c r="M9977" s="76"/>
    </row>
    <row r="9978" spans="1:13" x14ac:dyDescent="0.5">
      <c r="A9978" s="88"/>
      <c r="H9978" s="76"/>
      <c r="I9978" s="76"/>
      <c r="M9978" s="76"/>
    </row>
    <row r="9979" spans="1:13" x14ac:dyDescent="0.5">
      <c r="A9979" s="88"/>
      <c r="H9979" s="76"/>
      <c r="I9979" s="76"/>
      <c r="M9979" s="76"/>
    </row>
    <row r="9980" spans="1:13" x14ac:dyDescent="0.5">
      <c r="A9980" s="88"/>
      <c r="H9980" s="76"/>
      <c r="I9980" s="76"/>
      <c r="M9980" s="76"/>
    </row>
    <row r="9981" spans="1:13" x14ac:dyDescent="0.5">
      <c r="A9981" s="88"/>
      <c r="H9981" s="76"/>
      <c r="I9981" s="76"/>
      <c r="M9981" s="76"/>
    </row>
    <row r="9982" spans="1:13" x14ac:dyDescent="0.5">
      <c r="A9982" s="88"/>
      <c r="H9982" s="76"/>
      <c r="I9982" s="76"/>
      <c r="M9982" s="76"/>
    </row>
    <row r="9983" spans="1:13" x14ac:dyDescent="0.5">
      <c r="A9983" s="88"/>
      <c r="H9983" s="76"/>
      <c r="I9983" s="76"/>
      <c r="M9983" s="76"/>
    </row>
    <row r="9984" spans="1:13" x14ac:dyDescent="0.5">
      <c r="A9984" s="88"/>
      <c r="H9984" s="76"/>
      <c r="I9984" s="76"/>
      <c r="M9984" s="76"/>
    </row>
    <row r="9985" spans="1:13" x14ac:dyDescent="0.5">
      <c r="A9985" s="88"/>
      <c r="H9985" s="76"/>
      <c r="I9985" s="76"/>
      <c r="M9985" s="76"/>
    </row>
    <row r="9986" spans="1:13" x14ac:dyDescent="0.5">
      <c r="A9986" s="88"/>
      <c r="H9986" s="76"/>
      <c r="I9986" s="76"/>
      <c r="M9986" s="76"/>
    </row>
    <row r="9987" spans="1:13" x14ac:dyDescent="0.5">
      <c r="A9987" s="88"/>
      <c r="H9987" s="76"/>
      <c r="I9987" s="76"/>
      <c r="M9987" s="76"/>
    </row>
    <row r="9988" spans="1:13" x14ac:dyDescent="0.5">
      <c r="A9988" s="88"/>
      <c r="H9988" s="91"/>
      <c r="I9988" s="76"/>
      <c r="M9988" s="91"/>
    </row>
    <row r="9989" spans="1:13" x14ac:dyDescent="0.5">
      <c r="A9989" s="88"/>
      <c r="H9989" s="76"/>
      <c r="I9989" s="76"/>
      <c r="M9989" s="76"/>
    </row>
    <row r="9990" spans="1:13" x14ac:dyDescent="0.5">
      <c r="A9990" s="88"/>
      <c r="H9990" s="76"/>
      <c r="I9990" s="76"/>
      <c r="M9990" s="76"/>
    </row>
    <row r="9991" spans="1:13" x14ac:dyDescent="0.5">
      <c r="A9991" s="88"/>
      <c r="H9991" s="76"/>
      <c r="I9991" s="76"/>
      <c r="M9991" s="76"/>
    </row>
    <row r="9992" spans="1:13" x14ac:dyDescent="0.5">
      <c r="A9992" s="88"/>
      <c r="H9992" s="76"/>
      <c r="I9992" s="76"/>
      <c r="M9992" s="76"/>
    </row>
    <row r="9993" spans="1:13" x14ac:dyDescent="0.5">
      <c r="A9993" s="88"/>
      <c r="H9993" s="76"/>
      <c r="I9993" s="76"/>
      <c r="M9993" s="76"/>
    </row>
    <row r="9994" spans="1:13" x14ac:dyDescent="0.5">
      <c r="A9994" s="88"/>
      <c r="H9994" s="76"/>
      <c r="I9994" s="76"/>
      <c r="M9994" s="76"/>
    </row>
    <row r="9995" spans="1:13" x14ac:dyDescent="0.5">
      <c r="A9995" s="88"/>
      <c r="H9995" s="76"/>
      <c r="I9995" s="76"/>
      <c r="M9995" s="76"/>
    </row>
    <row r="9996" spans="1:13" x14ac:dyDescent="0.5">
      <c r="A9996" s="88"/>
      <c r="H9996" s="76"/>
      <c r="I9996" s="76"/>
      <c r="M9996" s="76"/>
    </row>
    <row r="9997" spans="1:13" x14ac:dyDescent="0.5">
      <c r="A9997" s="88"/>
      <c r="H9997" s="76"/>
      <c r="I9997" s="76"/>
      <c r="M9997" s="76"/>
    </row>
    <row r="9998" spans="1:13" x14ac:dyDescent="0.5">
      <c r="A9998" s="88"/>
      <c r="H9998" s="76"/>
      <c r="I9998" s="76"/>
      <c r="M9998" s="76"/>
    </row>
    <row r="9999" spans="1:13" x14ac:dyDescent="0.5">
      <c r="A9999" s="88"/>
      <c r="H9999" s="76"/>
      <c r="I9999" s="76"/>
      <c r="M9999" s="76"/>
    </row>
    <row r="10000" spans="1:13" x14ac:dyDescent="0.5">
      <c r="A10000" s="88"/>
      <c r="H10000" s="76"/>
      <c r="I10000" s="76"/>
      <c r="M10000" s="76"/>
    </row>
    <row r="10001" spans="1:13" x14ac:dyDescent="0.5">
      <c r="A10001" s="88"/>
      <c r="H10001" s="76"/>
      <c r="I10001" s="76"/>
      <c r="M10001" s="76"/>
    </row>
    <row r="10002" spans="1:13" x14ac:dyDescent="0.5">
      <c r="A10002" s="88"/>
      <c r="H10002" s="76"/>
      <c r="I10002" s="76"/>
      <c r="M10002" s="76"/>
    </row>
    <row r="10003" spans="1:13" x14ac:dyDescent="0.5">
      <c r="A10003" s="88"/>
      <c r="H10003" s="76"/>
      <c r="I10003" s="76"/>
      <c r="M10003" s="76"/>
    </row>
    <row r="10004" spans="1:13" x14ac:dyDescent="0.5">
      <c r="A10004" s="88"/>
      <c r="H10004" s="76"/>
      <c r="I10004" s="76"/>
      <c r="M10004" s="76"/>
    </row>
    <row r="10005" spans="1:13" x14ac:dyDescent="0.5">
      <c r="A10005" s="88"/>
      <c r="H10005" s="76"/>
      <c r="I10005" s="76"/>
      <c r="M10005" s="76"/>
    </row>
    <row r="10006" spans="1:13" x14ac:dyDescent="0.5">
      <c r="A10006" s="88"/>
      <c r="H10006" s="76"/>
      <c r="I10006" s="76"/>
      <c r="M10006" s="76"/>
    </row>
    <row r="10007" spans="1:13" x14ac:dyDescent="0.5">
      <c r="A10007" s="88"/>
      <c r="H10007" s="76"/>
      <c r="I10007" s="76"/>
      <c r="M10007" s="76"/>
    </row>
    <row r="10008" spans="1:13" x14ac:dyDescent="0.5">
      <c r="A10008" s="88"/>
      <c r="H10008" s="76"/>
      <c r="I10008" s="76"/>
      <c r="M10008" s="76"/>
    </row>
    <row r="10009" spans="1:13" x14ac:dyDescent="0.5">
      <c r="A10009" s="88"/>
      <c r="H10009" s="76"/>
      <c r="I10009" s="76"/>
      <c r="M10009" s="76"/>
    </row>
    <row r="10010" spans="1:13" x14ac:dyDescent="0.5">
      <c r="A10010" s="88"/>
      <c r="H10010" s="76"/>
      <c r="I10010" s="76"/>
      <c r="M10010" s="76"/>
    </row>
    <row r="10011" spans="1:13" x14ac:dyDescent="0.5">
      <c r="A10011" s="88"/>
      <c r="H10011" s="76"/>
      <c r="I10011" s="76"/>
      <c r="M10011" s="76"/>
    </row>
    <row r="10012" spans="1:13" x14ac:dyDescent="0.5">
      <c r="A10012" s="88"/>
      <c r="H10012" s="76"/>
      <c r="I10012" s="76"/>
      <c r="M10012" s="76"/>
    </row>
    <row r="10013" spans="1:13" x14ac:dyDescent="0.5">
      <c r="A10013" s="88"/>
      <c r="H10013" s="76"/>
      <c r="I10013" s="76"/>
      <c r="M10013" s="76"/>
    </row>
    <row r="10014" spans="1:13" x14ac:dyDescent="0.5">
      <c r="A10014" s="88"/>
      <c r="H10014" s="76"/>
      <c r="I10014" s="76"/>
      <c r="M10014" s="76"/>
    </row>
    <row r="10015" spans="1:13" x14ac:dyDescent="0.5">
      <c r="A10015" s="88"/>
      <c r="H10015" s="76"/>
      <c r="I10015" s="76"/>
      <c r="M10015" s="76"/>
    </row>
    <row r="10016" spans="1:13" x14ac:dyDescent="0.5">
      <c r="A10016" s="88"/>
      <c r="H10016" s="76"/>
      <c r="I10016" s="76"/>
      <c r="M10016" s="76"/>
    </row>
    <row r="10017" spans="1:13" x14ac:dyDescent="0.5">
      <c r="A10017" s="88"/>
      <c r="H10017" s="76"/>
      <c r="I10017" s="76"/>
      <c r="M10017" s="76"/>
    </row>
    <row r="10018" spans="1:13" x14ac:dyDescent="0.5">
      <c r="A10018" s="88"/>
      <c r="H10018" s="76"/>
      <c r="I10018" s="76"/>
      <c r="M10018" s="76"/>
    </row>
    <row r="10019" spans="1:13" x14ac:dyDescent="0.5">
      <c r="A10019" s="88"/>
      <c r="H10019" s="76"/>
      <c r="I10019" s="76"/>
      <c r="M10019" s="76"/>
    </row>
    <row r="10020" spans="1:13" x14ac:dyDescent="0.5">
      <c r="A10020" s="88"/>
      <c r="H10020" s="91"/>
      <c r="I10020" s="76"/>
    </row>
    <row r="10021" spans="1:13" x14ac:dyDescent="0.5">
      <c r="A10021" s="88"/>
      <c r="H10021" s="76"/>
      <c r="I10021" s="76"/>
      <c r="M10021" s="76"/>
    </row>
    <row r="10022" spans="1:13" x14ac:dyDescent="0.5">
      <c r="A10022" s="88"/>
      <c r="H10022" s="76"/>
      <c r="I10022" s="76"/>
      <c r="M10022" s="76"/>
    </row>
    <row r="10023" spans="1:13" x14ac:dyDescent="0.5">
      <c r="A10023" s="88"/>
      <c r="H10023" s="76"/>
      <c r="I10023" s="76"/>
      <c r="M10023" s="76"/>
    </row>
    <row r="10024" spans="1:13" x14ac:dyDescent="0.5">
      <c r="A10024" s="88"/>
      <c r="H10024" s="76"/>
      <c r="I10024" s="76"/>
      <c r="M10024" s="76"/>
    </row>
    <row r="10025" spans="1:13" x14ac:dyDescent="0.5">
      <c r="A10025" s="88"/>
      <c r="H10025" s="76"/>
      <c r="I10025" s="76"/>
      <c r="M10025" s="76"/>
    </row>
    <row r="10026" spans="1:13" x14ac:dyDescent="0.5">
      <c r="A10026" s="88"/>
      <c r="H10026" s="76"/>
      <c r="I10026" s="76"/>
      <c r="M10026" s="76"/>
    </row>
    <row r="10027" spans="1:13" x14ac:dyDescent="0.5">
      <c r="A10027" s="88"/>
      <c r="H10027" s="76"/>
      <c r="I10027" s="76"/>
      <c r="M10027" s="76"/>
    </row>
    <row r="10028" spans="1:13" x14ac:dyDescent="0.5">
      <c r="A10028" s="88"/>
      <c r="H10028" s="76"/>
      <c r="I10028" s="76"/>
      <c r="M10028" s="76"/>
    </row>
    <row r="10029" spans="1:13" x14ac:dyDescent="0.5">
      <c r="A10029" s="88"/>
      <c r="H10029" s="76"/>
      <c r="I10029" s="76"/>
      <c r="M10029" s="76"/>
    </row>
    <row r="10030" spans="1:13" x14ac:dyDescent="0.5">
      <c r="A10030" s="88"/>
      <c r="H10030" s="76"/>
      <c r="I10030" s="76"/>
      <c r="M10030" s="76"/>
    </row>
    <row r="10031" spans="1:13" x14ac:dyDescent="0.5">
      <c r="A10031" s="88"/>
      <c r="H10031" s="76"/>
      <c r="I10031" s="76"/>
      <c r="M10031" s="76"/>
    </row>
    <row r="10032" spans="1:13" x14ac:dyDescent="0.5">
      <c r="A10032" s="88"/>
      <c r="H10032" s="76"/>
      <c r="I10032" s="76"/>
      <c r="M10032" s="76"/>
    </row>
    <row r="10033" spans="1:13" x14ac:dyDescent="0.5">
      <c r="A10033" s="88"/>
      <c r="H10033" s="76"/>
      <c r="I10033" s="76"/>
      <c r="M10033" s="76"/>
    </row>
    <row r="10034" spans="1:13" x14ac:dyDescent="0.5">
      <c r="A10034" s="88"/>
      <c r="H10034" s="76"/>
      <c r="I10034" s="76"/>
      <c r="M10034" s="76"/>
    </row>
    <row r="10035" spans="1:13" x14ac:dyDescent="0.5">
      <c r="A10035" s="88"/>
      <c r="H10035" s="76"/>
      <c r="I10035" s="76"/>
      <c r="M10035" s="76"/>
    </row>
    <row r="10036" spans="1:13" x14ac:dyDescent="0.5">
      <c r="A10036" s="88"/>
      <c r="H10036" s="76"/>
      <c r="I10036" s="76"/>
      <c r="M10036" s="76"/>
    </row>
    <row r="10037" spans="1:13" x14ac:dyDescent="0.5">
      <c r="A10037" s="88"/>
      <c r="H10037" s="76"/>
      <c r="I10037" s="76"/>
      <c r="M10037" s="76"/>
    </row>
    <row r="10038" spans="1:13" x14ac:dyDescent="0.5">
      <c r="A10038" s="88"/>
      <c r="H10038" s="76"/>
      <c r="I10038" s="76"/>
      <c r="M10038" s="76"/>
    </row>
    <row r="10039" spans="1:13" x14ac:dyDescent="0.5">
      <c r="A10039" s="88"/>
      <c r="H10039" s="76"/>
      <c r="I10039" s="76"/>
      <c r="M10039" s="76"/>
    </row>
    <row r="10040" spans="1:13" x14ac:dyDescent="0.5">
      <c r="A10040" s="88"/>
      <c r="H10040" s="76"/>
      <c r="I10040" s="76"/>
      <c r="M10040" s="76"/>
    </row>
    <row r="10041" spans="1:13" x14ac:dyDescent="0.5">
      <c r="A10041" s="88"/>
      <c r="H10041" s="76"/>
      <c r="I10041" s="76"/>
      <c r="M10041" s="76"/>
    </row>
    <row r="10042" spans="1:13" x14ac:dyDescent="0.5">
      <c r="A10042" s="88"/>
      <c r="H10042" s="76"/>
      <c r="I10042" s="76"/>
      <c r="M10042" s="76"/>
    </row>
    <row r="10043" spans="1:13" x14ac:dyDescent="0.5">
      <c r="A10043" s="88"/>
      <c r="H10043" s="76"/>
      <c r="I10043" s="76"/>
      <c r="M10043" s="76"/>
    </row>
    <row r="10044" spans="1:13" x14ac:dyDescent="0.5">
      <c r="A10044" s="88"/>
      <c r="H10044" s="76"/>
      <c r="I10044" s="76"/>
      <c r="M10044" s="76"/>
    </row>
    <row r="10045" spans="1:13" x14ac:dyDescent="0.5">
      <c r="A10045" s="88"/>
      <c r="H10045" s="76"/>
      <c r="I10045" s="76"/>
      <c r="M10045" s="76"/>
    </row>
    <row r="10046" spans="1:13" x14ac:dyDescent="0.5">
      <c r="A10046" s="88"/>
      <c r="H10046" s="76"/>
      <c r="I10046" s="76"/>
      <c r="M10046" s="76"/>
    </row>
    <row r="10047" spans="1:13" x14ac:dyDescent="0.5">
      <c r="A10047" s="88"/>
      <c r="H10047" s="76"/>
      <c r="I10047" s="76"/>
      <c r="M10047" s="76"/>
    </row>
    <row r="10048" spans="1:13" x14ac:dyDescent="0.5">
      <c r="A10048" s="88"/>
      <c r="H10048" s="76"/>
      <c r="I10048" s="76"/>
      <c r="M10048" s="76"/>
    </row>
    <row r="10049" spans="1:13" x14ac:dyDescent="0.5">
      <c r="A10049" s="88"/>
      <c r="H10049" s="76"/>
      <c r="I10049" s="76"/>
      <c r="M10049" s="76"/>
    </row>
    <row r="10050" spans="1:13" x14ac:dyDescent="0.5">
      <c r="A10050" s="88"/>
      <c r="H10050" s="76"/>
      <c r="I10050" s="76"/>
      <c r="M10050" s="76"/>
    </row>
    <row r="10051" spans="1:13" x14ac:dyDescent="0.5">
      <c r="A10051" s="88"/>
      <c r="H10051" s="76"/>
      <c r="I10051" s="76"/>
      <c r="M10051" s="76"/>
    </row>
    <row r="10052" spans="1:13" x14ac:dyDescent="0.5">
      <c r="A10052" s="88"/>
      <c r="H10052" s="76"/>
      <c r="I10052" s="76"/>
      <c r="M10052" s="76"/>
    </row>
    <row r="10053" spans="1:13" x14ac:dyDescent="0.5">
      <c r="A10053" s="88"/>
      <c r="H10053" s="76"/>
      <c r="I10053" s="76"/>
      <c r="M10053" s="76"/>
    </row>
    <row r="10054" spans="1:13" x14ac:dyDescent="0.5">
      <c r="A10054" s="88"/>
      <c r="H10054" s="76"/>
      <c r="I10054" s="76"/>
      <c r="M10054" s="76"/>
    </row>
    <row r="10055" spans="1:13" x14ac:dyDescent="0.5">
      <c r="A10055" s="88"/>
      <c r="H10055" s="76"/>
      <c r="I10055" s="76"/>
      <c r="M10055" s="76"/>
    </row>
    <row r="10056" spans="1:13" x14ac:dyDescent="0.5">
      <c r="A10056" s="88"/>
      <c r="H10056" s="76"/>
      <c r="I10056" s="76"/>
      <c r="M10056" s="76"/>
    </row>
    <row r="10057" spans="1:13" x14ac:dyDescent="0.5">
      <c r="A10057" s="88"/>
      <c r="H10057" s="76"/>
      <c r="I10057" s="76"/>
      <c r="M10057" s="76"/>
    </row>
    <row r="10058" spans="1:13" x14ac:dyDescent="0.5">
      <c r="A10058" s="88"/>
      <c r="H10058" s="76"/>
      <c r="I10058" s="76"/>
      <c r="M10058" s="76"/>
    </row>
    <row r="10059" spans="1:13" x14ac:dyDescent="0.5">
      <c r="A10059" s="88"/>
      <c r="H10059" s="76"/>
      <c r="I10059" s="76"/>
      <c r="M10059" s="76"/>
    </row>
    <row r="10060" spans="1:13" x14ac:dyDescent="0.5">
      <c r="A10060" s="88"/>
      <c r="H10060" s="76"/>
      <c r="I10060" s="76"/>
      <c r="M10060" s="76"/>
    </row>
    <row r="10061" spans="1:13" x14ac:dyDescent="0.5">
      <c r="A10061" s="88"/>
      <c r="H10061" s="76"/>
      <c r="I10061" s="76"/>
      <c r="M10061" s="76"/>
    </row>
    <row r="10062" spans="1:13" x14ac:dyDescent="0.5">
      <c r="A10062" s="88"/>
      <c r="H10062" s="76"/>
      <c r="I10062" s="76"/>
      <c r="M10062" s="76"/>
    </row>
    <row r="10063" spans="1:13" x14ac:dyDescent="0.5">
      <c r="A10063" s="88"/>
      <c r="H10063" s="76"/>
      <c r="I10063" s="76"/>
      <c r="M10063" s="76"/>
    </row>
    <row r="10064" spans="1:13" x14ac:dyDescent="0.5">
      <c r="A10064" s="88"/>
      <c r="H10064" s="76"/>
      <c r="I10064" s="76"/>
      <c r="M10064" s="76"/>
    </row>
    <row r="10065" spans="1:13" x14ac:dyDescent="0.5">
      <c r="A10065" s="76"/>
      <c r="H10065" s="76"/>
      <c r="I10065" s="76"/>
      <c r="M10065" s="87"/>
    </row>
    <row r="10066" spans="1:13" x14ac:dyDescent="0.5">
      <c r="A10066" s="88"/>
      <c r="H10066" s="76"/>
      <c r="I10066" s="76"/>
      <c r="M10066" s="76"/>
    </row>
    <row r="10067" spans="1:13" x14ac:dyDescent="0.5">
      <c r="A10067" s="88"/>
      <c r="H10067" s="76"/>
      <c r="I10067" s="76"/>
      <c r="M10067" s="76"/>
    </row>
    <row r="10068" spans="1:13" x14ac:dyDescent="0.5">
      <c r="A10068" s="88"/>
      <c r="H10068" s="76"/>
      <c r="I10068" s="76"/>
      <c r="M10068" s="76"/>
    </row>
    <row r="10069" spans="1:13" x14ac:dyDescent="0.5">
      <c r="A10069" s="88"/>
      <c r="H10069" s="76"/>
      <c r="I10069" s="76"/>
      <c r="M10069" s="76"/>
    </row>
    <row r="10070" spans="1:13" x14ac:dyDescent="0.5">
      <c r="A10070" s="88"/>
      <c r="H10070" s="76"/>
      <c r="I10070" s="76"/>
      <c r="M10070" s="76"/>
    </row>
    <row r="10071" spans="1:13" x14ac:dyDescent="0.5">
      <c r="A10071" s="88"/>
      <c r="H10071" s="76"/>
      <c r="I10071" s="76"/>
      <c r="M10071" s="76"/>
    </row>
    <row r="10072" spans="1:13" x14ac:dyDescent="0.5">
      <c r="A10072" s="88"/>
      <c r="H10072" s="91"/>
      <c r="I10072" s="76"/>
    </row>
    <row r="10073" spans="1:13" x14ac:dyDescent="0.5">
      <c r="A10073" s="88"/>
      <c r="H10073" s="76"/>
      <c r="I10073" s="76"/>
      <c r="M10073" s="76"/>
    </row>
    <row r="10074" spans="1:13" x14ac:dyDescent="0.5">
      <c r="A10074" s="88"/>
      <c r="H10074" s="76"/>
      <c r="I10074" s="76"/>
      <c r="M10074" s="76"/>
    </row>
    <row r="10075" spans="1:13" x14ac:dyDescent="0.5">
      <c r="A10075" s="88"/>
      <c r="H10075" s="76"/>
      <c r="I10075" s="76"/>
      <c r="M10075" s="76"/>
    </row>
    <row r="10076" spans="1:13" x14ac:dyDescent="0.5">
      <c r="A10076" s="88"/>
      <c r="H10076" s="76"/>
      <c r="I10076" s="76"/>
      <c r="M10076" s="76"/>
    </row>
    <row r="10077" spans="1:13" x14ac:dyDescent="0.5">
      <c r="A10077" s="88"/>
      <c r="H10077" s="76"/>
      <c r="I10077" s="76"/>
      <c r="M10077" s="76"/>
    </row>
    <row r="10078" spans="1:13" x14ac:dyDescent="0.5">
      <c r="A10078" s="88"/>
      <c r="H10078" s="76"/>
      <c r="I10078" s="76"/>
      <c r="M10078" s="76"/>
    </row>
    <row r="10079" spans="1:13" x14ac:dyDescent="0.5">
      <c r="A10079" s="88"/>
      <c r="H10079" s="76"/>
      <c r="I10079" s="76"/>
      <c r="M10079" s="76"/>
    </row>
    <row r="10080" spans="1:13" x14ac:dyDescent="0.5">
      <c r="A10080" s="88"/>
      <c r="H10080" s="76"/>
      <c r="I10080" s="76"/>
      <c r="M10080" s="76"/>
    </row>
    <row r="10081" spans="1:13" x14ac:dyDescent="0.5">
      <c r="A10081" s="88"/>
      <c r="H10081" s="76"/>
      <c r="I10081" s="76"/>
      <c r="M10081" s="76"/>
    </row>
    <row r="10082" spans="1:13" x14ac:dyDescent="0.5">
      <c r="A10082" s="88"/>
      <c r="H10082" s="76"/>
      <c r="I10082" s="76"/>
      <c r="M10082" s="76"/>
    </row>
    <row r="10083" spans="1:13" x14ac:dyDescent="0.5">
      <c r="A10083" s="88"/>
      <c r="H10083" s="76"/>
      <c r="I10083" s="76"/>
      <c r="M10083" s="76"/>
    </row>
    <row r="10084" spans="1:13" x14ac:dyDescent="0.5">
      <c r="A10084" s="88"/>
      <c r="H10084" s="76"/>
      <c r="I10084" s="76"/>
      <c r="M10084" s="76"/>
    </row>
    <row r="10085" spans="1:13" x14ac:dyDescent="0.5">
      <c r="A10085" s="88"/>
      <c r="H10085" s="76"/>
      <c r="I10085" s="76"/>
      <c r="M10085" s="76"/>
    </row>
    <row r="10086" spans="1:13" x14ac:dyDescent="0.5">
      <c r="A10086" s="88"/>
      <c r="H10086" s="76"/>
      <c r="I10086" s="76"/>
      <c r="M10086" s="76"/>
    </row>
    <row r="10087" spans="1:13" x14ac:dyDescent="0.5">
      <c r="A10087" s="88"/>
      <c r="H10087" s="76"/>
      <c r="I10087" s="76"/>
      <c r="M10087" s="76"/>
    </row>
    <row r="10088" spans="1:13" x14ac:dyDescent="0.5">
      <c r="A10088" s="88"/>
      <c r="H10088" s="76"/>
      <c r="I10088" s="76"/>
      <c r="M10088" s="76"/>
    </row>
    <row r="10089" spans="1:13" x14ac:dyDescent="0.5">
      <c r="A10089" s="88"/>
      <c r="H10089" s="76"/>
      <c r="I10089" s="76"/>
      <c r="M10089" s="76"/>
    </row>
    <row r="10090" spans="1:13" x14ac:dyDescent="0.5">
      <c r="A10090" s="88"/>
      <c r="H10090" s="76"/>
      <c r="I10090" s="76"/>
      <c r="M10090" s="76"/>
    </row>
    <row r="10091" spans="1:13" x14ac:dyDescent="0.5">
      <c r="A10091" s="88"/>
      <c r="H10091" s="76"/>
      <c r="I10091" s="76"/>
      <c r="M10091" s="76"/>
    </row>
    <row r="10092" spans="1:13" x14ac:dyDescent="0.5">
      <c r="A10092" s="88"/>
      <c r="H10092" s="76"/>
      <c r="I10092" s="76"/>
      <c r="M10092" s="76"/>
    </row>
    <row r="10093" spans="1:13" x14ac:dyDescent="0.5">
      <c r="A10093" s="88"/>
      <c r="H10093" s="76"/>
      <c r="I10093" s="76"/>
      <c r="M10093" s="76"/>
    </row>
    <row r="10094" spans="1:13" x14ac:dyDescent="0.5">
      <c r="A10094" s="88"/>
      <c r="H10094" s="76"/>
      <c r="I10094" s="76"/>
      <c r="M10094" s="76"/>
    </row>
    <row r="10095" spans="1:13" x14ac:dyDescent="0.5">
      <c r="A10095" s="88"/>
      <c r="H10095" s="76"/>
      <c r="I10095" s="76"/>
      <c r="M10095" s="76"/>
    </row>
    <row r="10096" spans="1:13" x14ac:dyDescent="0.5">
      <c r="A10096" s="88"/>
      <c r="H10096" s="76"/>
      <c r="I10096" s="76"/>
      <c r="M10096" s="76"/>
    </row>
    <row r="10097" spans="1:13" x14ac:dyDescent="0.5">
      <c r="A10097" s="88"/>
      <c r="H10097" s="76"/>
      <c r="I10097" s="76"/>
      <c r="M10097" s="76"/>
    </row>
    <row r="10098" spans="1:13" x14ac:dyDescent="0.5">
      <c r="A10098" s="88"/>
      <c r="H10098" s="76"/>
      <c r="I10098" s="76"/>
      <c r="M10098" s="76"/>
    </row>
    <row r="10099" spans="1:13" x14ac:dyDescent="0.5">
      <c r="A10099" s="88"/>
      <c r="H10099" s="76"/>
      <c r="I10099" s="76"/>
      <c r="M10099" s="76"/>
    </row>
    <row r="10100" spans="1:13" x14ac:dyDescent="0.5">
      <c r="A10100" s="88"/>
      <c r="H10100" s="76"/>
      <c r="I10100" s="76"/>
      <c r="M10100" s="76"/>
    </row>
    <row r="10101" spans="1:13" x14ac:dyDescent="0.5">
      <c r="A10101" s="88"/>
      <c r="H10101" s="76"/>
      <c r="I10101" s="76"/>
      <c r="M10101" s="76"/>
    </row>
    <row r="10102" spans="1:13" x14ac:dyDescent="0.5">
      <c r="A10102" s="88"/>
      <c r="H10102" s="76"/>
      <c r="I10102" s="76"/>
      <c r="M10102" s="76"/>
    </row>
    <row r="10103" spans="1:13" x14ac:dyDescent="0.5">
      <c r="A10103" s="88"/>
      <c r="H10103" s="76"/>
      <c r="I10103" s="76"/>
      <c r="M10103" s="76"/>
    </row>
    <row r="10104" spans="1:13" x14ac:dyDescent="0.5">
      <c r="A10104" s="88"/>
      <c r="H10104" s="76"/>
      <c r="I10104" s="76"/>
      <c r="M10104" s="76"/>
    </row>
    <row r="10105" spans="1:13" x14ac:dyDescent="0.5">
      <c r="A10105" s="88"/>
      <c r="H10105" s="76"/>
      <c r="I10105" s="76"/>
      <c r="M10105" s="76"/>
    </row>
    <row r="10106" spans="1:13" x14ac:dyDescent="0.5">
      <c r="A10106" s="88"/>
      <c r="H10106" s="76"/>
      <c r="I10106" s="76"/>
      <c r="M10106" s="76"/>
    </row>
    <row r="10107" spans="1:13" x14ac:dyDescent="0.5">
      <c r="A10107" s="88"/>
      <c r="H10107" s="76"/>
      <c r="I10107" s="76"/>
      <c r="M10107" s="76"/>
    </row>
    <row r="10108" spans="1:13" x14ac:dyDescent="0.5">
      <c r="A10108" s="88"/>
      <c r="H10108" s="76"/>
      <c r="I10108" s="76"/>
      <c r="M10108" s="76"/>
    </row>
    <row r="10109" spans="1:13" x14ac:dyDescent="0.5">
      <c r="A10109" s="88"/>
      <c r="H10109" s="91"/>
      <c r="I10109" s="76"/>
    </row>
    <row r="10110" spans="1:13" x14ac:dyDescent="0.5">
      <c r="A10110" s="88"/>
      <c r="H10110" s="76"/>
      <c r="I10110" s="76"/>
      <c r="M10110" s="76"/>
    </row>
    <row r="10111" spans="1:13" x14ac:dyDescent="0.5">
      <c r="A10111" s="88"/>
      <c r="H10111" s="76"/>
      <c r="I10111" s="76"/>
      <c r="M10111" s="76"/>
    </row>
    <row r="10112" spans="1:13" x14ac:dyDescent="0.5">
      <c r="A10112" s="88"/>
      <c r="H10112" s="76"/>
      <c r="I10112" s="76"/>
      <c r="M10112" s="76"/>
    </row>
    <row r="10113" spans="1:13" x14ac:dyDescent="0.5">
      <c r="A10113" s="88"/>
      <c r="H10113" s="76"/>
      <c r="I10113" s="76"/>
      <c r="M10113" s="76"/>
    </row>
    <row r="10114" spans="1:13" x14ac:dyDescent="0.5">
      <c r="A10114" s="88"/>
      <c r="H10114" s="76"/>
      <c r="I10114" s="76"/>
      <c r="M10114" s="76"/>
    </row>
    <row r="10115" spans="1:13" x14ac:dyDescent="0.5">
      <c r="A10115" s="88"/>
      <c r="H10115" s="76"/>
      <c r="I10115" s="76"/>
      <c r="M10115" s="76"/>
    </row>
    <row r="10116" spans="1:13" x14ac:dyDescent="0.5">
      <c r="A10116" s="88"/>
      <c r="H10116" s="76"/>
      <c r="I10116" s="76"/>
      <c r="M10116" s="76"/>
    </row>
    <row r="10117" spans="1:13" x14ac:dyDescent="0.5">
      <c r="A10117" s="88"/>
      <c r="H10117" s="76"/>
      <c r="I10117" s="76"/>
      <c r="M10117" s="76"/>
    </row>
    <row r="10118" spans="1:13" x14ac:dyDescent="0.5">
      <c r="A10118" s="88"/>
      <c r="H10118" s="76"/>
      <c r="I10118" s="76"/>
      <c r="M10118" s="76"/>
    </row>
    <row r="10119" spans="1:13" x14ac:dyDescent="0.5">
      <c r="A10119" s="88"/>
      <c r="H10119" s="76"/>
      <c r="I10119" s="76"/>
      <c r="M10119" s="76"/>
    </row>
    <row r="10120" spans="1:13" x14ac:dyDescent="0.5">
      <c r="A10120" s="88"/>
      <c r="H10120" s="76"/>
      <c r="I10120" s="76"/>
      <c r="M10120" s="76"/>
    </row>
    <row r="10121" spans="1:13" x14ac:dyDescent="0.5">
      <c r="A10121" s="88"/>
      <c r="H10121" s="76"/>
      <c r="I10121" s="76"/>
      <c r="M10121" s="76"/>
    </row>
    <row r="10122" spans="1:13" x14ac:dyDescent="0.5">
      <c r="A10122" s="88"/>
      <c r="H10122" s="76"/>
      <c r="I10122" s="76"/>
      <c r="M10122" s="76"/>
    </row>
    <row r="10123" spans="1:13" x14ac:dyDescent="0.5">
      <c r="A10123" s="88"/>
      <c r="H10123" s="76"/>
      <c r="I10123" s="76"/>
      <c r="M10123" s="76"/>
    </row>
    <row r="10124" spans="1:13" x14ac:dyDescent="0.5">
      <c r="A10124" s="88"/>
      <c r="H10124" s="76"/>
      <c r="I10124" s="76"/>
      <c r="M10124" s="76"/>
    </row>
    <row r="10125" spans="1:13" x14ac:dyDescent="0.5">
      <c r="A10125" s="88"/>
      <c r="H10125" s="76"/>
      <c r="I10125" s="76"/>
      <c r="M10125" s="76"/>
    </row>
    <row r="10126" spans="1:13" x14ac:dyDescent="0.5">
      <c r="A10126" s="88"/>
      <c r="H10126" s="76"/>
      <c r="I10126" s="76"/>
      <c r="M10126" s="76"/>
    </row>
    <row r="10127" spans="1:13" x14ac:dyDescent="0.5">
      <c r="A10127" s="88"/>
      <c r="H10127" s="76"/>
      <c r="I10127" s="76"/>
      <c r="M10127" s="76"/>
    </row>
    <row r="10128" spans="1:13" x14ac:dyDescent="0.5">
      <c r="A10128" s="88"/>
      <c r="H10128" s="76"/>
      <c r="I10128" s="76"/>
      <c r="M10128" s="76"/>
    </row>
    <row r="10129" spans="1:13" x14ac:dyDescent="0.5">
      <c r="A10129" s="88"/>
      <c r="H10129" s="76"/>
      <c r="I10129" s="76"/>
      <c r="M10129" s="76"/>
    </row>
    <row r="10130" spans="1:13" x14ac:dyDescent="0.5">
      <c r="A10130" s="88"/>
      <c r="H10130" s="76"/>
      <c r="I10130" s="76"/>
      <c r="M10130" s="76"/>
    </row>
    <row r="10131" spans="1:13" x14ac:dyDescent="0.5">
      <c r="A10131" s="88"/>
      <c r="H10131" s="76"/>
      <c r="I10131" s="76"/>
      <c r="M10131" s="76"/>
    </row>
    <row r="10132" spans="1:13" x14ac:dyDescent="0.5">
      <c r="A10132" s="88"/>
      <c r="H10132" s="76"/>
      <c r="I10132" s="76"/>
      <c r="M10132" s="76"/>
    </row>
    <row r="10133" spans="1:13" x14ac:dyDescent="0.5">
      <c r="A10133" s="88"/>
      <c r="H10133" s="76"/>
      <c r="I10133" s="76"/>
      <c r="M10133" s="76"/>
    </row>
    <row r="10134" spans="1:13" x14ac:dyDescent="0.5">
      <c r="A10134" s="88"/>
      <c r="H10134" s="76"/>
      <c r="I10134" s="76"/>
      <c r="M10134" s="76"/>
    </row>
    <row r="10135" spans="1:13" x14ac:dyDescent="0.5">
      <c r="A10135" s="88"/>
      <c r="H10135" s="76"/>
      <c r="I10135" s="76"/>
      <c r="M10135" s="76"/>
    </row>
    <row r="10136" spans="1:13" x14ac:dyDescent="0.5">
      <c r="A10136" s="88"/>
      <c r="H10136" s="76"/>
      <c r="I10136" s="76"/>
      <c r="M10136" s="76"/>
    </row>
    <row r="10137" spans="1:13" x14ac:dyDescent="0.5">
      <c r="A10137" s="88"/>
      <c r="H10137" s="76"/>
      <c r="I10137" s="76"/>
      <c r="M10137" s="76"/>
    </row>
    <row r="10138" spans="1:13" x14ac:dyDescent="0.5">
      <c r="A10138" s="88"/>
      <c r="H10138" s="76"/>
      <c r="I10138" s="76"/>
      <c r="M10138" s="76"/>
    </row>
    <row r="10139" spans="1:13" x14ac:dyDescent="0.5">
      <c r="A10139" s="88"/>
      <c r="H10139" s="76"/>
      <c r="I10139" s="76"/>
      <c r="M10139" s="76"/>
    </row>
    <row r="10140" spans="1:13" x14ac:dyDescent="0.5">
      <c r="A10140" s="88"/>
      <c r="H10140" s="76"/>
      <c r="I10140" s="76"/>
      <c r="M10140" s="76"/>
    </row>
    <row r="10141" spans="1:13" x14ac:dyDescent="0.5">
      <c r="A10141" s="88"/>
      <c r="H10141" s="76"/>
      <c r="I10141" s="76"/>
      <c r="M10141" s="76"/>
    </row>
    <row r="10142" spans="1:13" x14ac:dyDescent="0.5">
      <c r="A10142" s="88"/>
      <c r="H10142" s="76"/>
      <c r="I10142" s="76"/>
      <c r="M10142" s="76"/>
    </row>
    <row r="10143" spans="1:13" x14ac:dyDescent="0.5">
      <c r="A10143" s="88"/>
      <c r="H10143" s="76"/>
      <c r="I10143" s="76"/>
      <c r="M10143" s="76"/>
    </row>
    <row r="10144" spans="1:13" x14ac:dyDescent="0.5">
      <c r="A10144" s="88"/>
      <c r="H10144" s="76"/>
      <c r="I10144" s="76"/>
      <c r="M10144" s="76"/>
    </row>
    <row r="10145" spans="1:13" x14ac:dyDescent="0.5">
      <c r="A10145" s="88"/>
      <c r="H10145" s="76"/>
      <c r="I10145" s="76"/>
      <c r="M10145" s="76"/>
    </row>
    <row r="10146" spans="1:13" x14ac:dyDescent="0.5">
      <c r="A10146" s="88"/>
      <c r="H10146" s="76"/>
      <c r="I10146" s="76"/>
      <c r="M10146" s="76"/>
    </row>
    <row r="10147" spans="1:13" x14ac:dyDescent="0.5">
      <c r="A10147" s="88"/>
      <c r="H10147" s="76"/>
      <c r="I10147" s="76"/>
      <c r="M10147" s="76"/>
    </row>
    <row r="10148" spans="1:13" x14ac:dyDescent="0.5">
      <c r="A10148" s="88"/>
      <c r="H10148" s="76"/>
      <c r="I10148" s="76"/>
      <c r="M10148" s="76"/>
    </row>
    <row r="10149" spans="1:13" x14ac:dyDescent="0.5">
      <c r="A10149" s="88"/>
      <c r="H10149" s="76"/>
      <c r="I10149" s="76"/>
      <c r="M10149" s="76"/>
    </row>
    <row r="10150" spans="1:13" x14ac:dyDescent="0.5">
      <c r="A10150" s="88"/>
      <c r="H10150" s="76"/>
      <c r="I10150" s="76"/>
      <c r="M10150" s="76"/>
    </row>
    <row r="10151" spans="1:13" x14ac:dyDescent="0.5">
      <c r="A10151" s="88"/>
      <c r="H10151" s="76"/>
      <c r="I10151" s="76"/>
      <c r="M10151" s="76"/>
    </row>
    <row r="10152" spans="1:13" x14ac:dyDescent="0.5">
      <c r="A10152" s="88"/>
      <c r="H10152" s="76"/>
      <c r="I10152" s="76"/>
      <c r="M10152" s="76"/>
    </row>
    <row r="10153" spans="1:13" x14ac:dyDescent="0.5">
      <c r="A10153" s="88"/>
      <c r="H10153" s="76"/>
      <c r="I10153" s="76"/>
      <c r="M10153" s="76"/>
    </row>
    <row r="10154" spans="1:13" x14ac:dyDescent="0.5">
      <c r="A10154" s="88"/>
      <c r="H10154" s="76"/>
      <c r="I10154" s="76"/>
      <c r="M10154" s="76"/>
    </row>
    <row r="10155" spans="1:13" x14ac:dyDescent="0.5">
      <c r="A10155" s="88"/>
      <c r="H10155" s="76"/>
      <c r="I10155" s="76"/>
      <c r="M10155" s="76"/>
    </row>
    <row r="10156" spans="1:13" x14ac:dyDescent="0.5">
      <c r="A10156" s="88"/>
      <c r="H10156" s="76"/>
      <c r="I10156" s="76"/>
      <c r="M10156" s="76"/>
    </row>
    <row r="10157" spans="1:13" x14ac:dyDescent="0.5">
      <c r="A10157" s="88"/>
      <c r="H10157" s="76"/>
      <c r="I10157" s="76"/>
      <c r="M10157" s="76"/>
    </row>
    <row r="10158" spans="1:13" x14ac:dyDescent="0.5">
      <c r="A10158" s="88"/>
      <c r="H10158" s="76"/>
      <c r="I10158" s="76"/>
      <c r="M10158" s="76"/>
    </row>
    <row r="10159" spans="1:13" x14ac:dyDescent="0.5">
      <c r="A10159" s="88"/>
      <c r="H10159" s="76"/>
      <c r="I10159" s="76"/>
      <c r="M10159" s="76"/>
    </row>
    <row r="10160" spans="1:13" x14ac:dyDescent="0.5">
      <c r="A10160" s="88"/>
      <c r="H10160" s="76"/>
      <c r="I10160" s="76"/>
      <c r="M10160" s="76"/>
    </row>
    <row r="10161" spans="1:13" x14ac:dyDescent="0.5">
      <c r="A10161" s="88"/>
      <c r="H10161" s="76"/>
      <c r="I10161" s="76"/>
      <c r="M10161" s="76"/>
    </row>
    <row r="10162" spans="1:13" x14ac:dyDescent="0.5">
      <c r="A10162" s="88"/>
      <c r="H10162" s="76"/>
      <c r="I10162" s="76"/>
      <c r="M10162" s="76"/>
    </row>
    <row r="10163" spans="1:13" x14ac:dyDescent="0.5">
      <c r="A10163" s="88"/>
      <c r="H10163" s="76"/>
      <c r="I10163" s="76"/>
      <c r="M10163" s="76"/>
    </row>
    <row r="10164" spans="1:13" x14ac:dyDescent="0.5">
      <c r="A10164" s="88"/>
      <c r="H10164" s="76"/>
      <c r="I10164" s="76"/>
      <c r="M10164" s="76"/>
    </row>
    <row r="10165" spans="1:13" x14ac:dyDescent="0.5">
      <c r="A10165" s="88"/>
      <c r="H10165" s="76"/>
      <c r="I10165" s="76"/>
      <c r="M10165" s="76"/>
    </row>
    <row r="10166" spans="1:13" x14ac:dyDescent="0.5">
      <c r="A10166" s="88"/>
      <c r="H10166" s="76"/>
      <c r="I10166" s="76"/>
      <c r="M10166" s="76"/>
    </row>
    <row r="10167" spans="1:13" x14ac:dyDescent="0.5">
      <c r="A10167" s="88"/>
      <c r="H10167" s="76"/>
      <c r="I10167" s="76"/>
      <c r="M10167" s="76"/>
    </row>
    <row r="10168" spans="1:13" x14ac:dyDescent="0.5">
      <c r="A10168" s="88"/>
      <c r="H10168" s="76"/>
      <c r="I10168" s="76"/>
      <c r="M10168" s="76"/>
    </row>
    <row r="10169" spans="1:13" x14ac:dyDescent="0.5">
      <c r="A10169" s="88"/>
      <c r="H10169" s="76"/>
      <c r="I10169" s="76"/>
      <c r="M10169" s="76"/>
    </row>
    <row r="10170" spans="1:13" x14ac:dyDescent="0.5">
      <c r="A10170" s="88"/>
      <c r="H10170" s="76"/>
      <c r="I10170" s="76"/>
      <c r="M10170" s="76"/>
    </row>
    <row r="10171" spans="1:13" x14ac:dyDescent="0.5">
      <c r="A10171" s="88"/>
      <c r="H10171" s="76"/>
      <c r="I10171" s="76"/>
      <c r="M10171" s="76"/>
    </row>
    <row r="10172" spans="1:13" x14ac:dyDescent="0.5">
      <c r="A10172" s="88"/>
      <c r="H10172" s="76"/>
      <c r="I10172" s="76"/>
      <c r="M10172" s="76"/>
    </row>
    <row r="10173" spans="1:13" x14ac:dyDescent="0.5">
      <c r="A10173" s="88"/>
      <c r="H10173" s="76"/>
      <c r="I10173" s="76"/>
      <c r="M10173" s="76"/>
    </row>
    <row r="10174" spans="1:13" x14ac:dyDescent="0.5">
      <c r="A10174" s="88"/>
      <c r="H10174" s="76"/>
      <c r="I10174" s="76"/>
      <c r="M10174" s="76"/>
    </row>
    <row r="10175" spans="1:13" x14ac:dyDescent="0.5">
      <c r="A10175" s="88"/>
      <c r="H10175" s="76"/>
      <c r="I10175" s="76"/>
      <c r="M10175" s="76"/>
    </row>
    <row r="10176" spans="1:13" x14ac:dyDescent="0.5">
      <c r="A10176" s="88"/>
      <c r="H10176" s="76"/>
      <c r="I10176" s="76"/>
      <c r="M10176" s="76"/>
    </row>
    <row r="10177" spans="1:13" x14ac:dyDescent="0.5">
      <c r="A10177" s="88"/>
      <c r="H10177" s="76"/>
      <c r="I10177" s="76"/>
      <c r="M10177" s="76"/>
    </row>
    <row r="10178" spans="1:13" x14ac:dyDescent="0.5">
      <c r="A10178" s="88"/>
      <c r="H10178" s="76"/>
      <c r="I10178" s="76"/>
      <c r="M10178" s="76"/>
    </row>
    <row r="10179" spans="1:13" x14ac:dyDescent="0.5">
      <c r="A10179" s="88"/>
      <c r="H10179" s="76"/>
      <c r="I10179" s="76"/>
      <c r="M10179" s="76"/>
    </row>
    <row r="10180" spans="1:13" x14ac:dyDescent="0.5">
      <c r="A10180" s="88"/>
      <c r="H10180" s="76"/>
      <c r="I10180" s="76"/>
      <c r="M10180" s="76"/>
    </row>
    <row r="10181" spans="1:13" x14ac:dyDescent="0.5">
      <c r="A10181" s="88"/>
      <c r="H10181" s="76"/>
      <c r="I10181" s="76"/>
      <c r="M10181" s="76"/>
    </row>
    <row r="10182" spans="1:13" x14ac:dyDescent="0.5">
      <c r="A10182" s="88"/>
      <c r="H10182" s="76"/>
      <c r="I10182" s="76"/>
      <c r="M10182" s="76"/>
    </row>
    <row r="10183" spans="1:13" x14ac:dyDescent="0.5">
      <c r="A10183" s="88"/>
      <c r="H10183" s="76"/>
      <c r="I10183" s="76"/>
      <c r="M10183" s="76"/>
    </row>
    <row r="10184" spans="1:13" x14ac:dyDescent="0.5">
      <c r="A10184" s="88"/>
      <c r="H10184" s="76"/>
      <c r="I10184" s="76"/>
      <c r="M10184" s="76"/>
    </row>
    <row r="10185" spans="1:13" x14ac:dyDescent="0.5">
      <c r="A10185" s="88"/>
      <c r="H10185" s="76"/>
      <c r="I10185" s="76"/>
      <c r="M10185" s="76"/>
    </row>
    <row r="10186" spans="1:13" x14ac:dyDescent="0.5">
      <c r="A10186" s="88"/>
      <c r="H10186" s="76"/>
      <c r="I10186" s="76"/>
      <c r="M10186" s="76"/>
    </row>
    <row r="10187" spans="1:13" x14ac:dyDescent="0.5">
      <c r="A10187" s="88"/>
      <c r="H10187" s="76"/>
      <c r="I10187" s="76"/>
      <c r="M10187" s="76"/>
    </row>
    <row r="10188" spans="1:13" x14ac:dyDescent="0.5">
      <c r="A10188" s="88"/>
      <c r="H10188" s="76"/>
      <c r="I10188" s="76"/>
      <c r="M10188" s="76"/>
    </row>
    <row r="10189" spans="1:13" x14ac:dyDescent="0.5">
      <c r="A10189" s="88"/>
      <c r="H10189" s="76"/>
      <c r="I10189" s="76"/>
      <c r="M10189" s="76"/>
    </row>
    <row r="10190" spans="1:13" x14ac:dyDescent="0.5">
      <c r="A10190" s="88"/>
      <c r="H10190" s="76"/>
      <c r="I10190" s="76"/>
      <c r="M10190" s="76"/>
    </row>
    <row r="10191" spans="1:13" x14ac:dyDescent="0.5">
      <c r="A10191" s="88"/>
      <c r="H10191" s="76"/>
      <c r="I10191" s="76"/>
      <c r="M10191" s="76"/>
    </row>
    <row r="10192" spans="1:13" x14ac:dyDescent="0.5">
      <c r="A10192" s="88"/>
      <c r="H10192" s="76"/>
      <c r="I10192" s="76"/>
      <c r="M10192" s="76"/>
    </row>
    <row r="10193" spans="1:13" x14ac:dyDescent="0.5">
      <c r="A10193" s="88"/>
      <c r="H10193" s="76"/>
      <c r="I10193" s="76"/>
      <c r="M10193" s="76"/>
    </row>
    <row r="10194" spans="1:13" x14ac:dyDescent="0.5">
      <c r="A10194" s="88"/>
      <c r="H10194" s="76"/>
      <c r="I10194" s="76"/>
      <c r="M10194" s="76"/>
    </row>
    <row r="10195" spans="1:13" x14ac:dyDescent="0.5">
      <c r="A10195" s="88"/>
      <c r="H10195" s="76"/>
      <c r="I10195" s="76"/>
      <c r="M10195" s="76"/>
    </row>
    <row r="10196" spans="1:13" x14ac:dyDescent="0.5">
      <c r="A10196" s="88"/>
      <c r="H10196" s="76"/>
      <c r="I10196" s="76"/>
      <c r="M10196" s="76"/>
    </row>
    <row r="10197" spans="1:13" x14ac:dyDescent="0.5">
      <c r="A10197" s="88"/>
      <c r="H10197" s="76"/>
      <c r="I10197" s="76"/>
      <c r="M10197" s="76"/>
    </row>
    <row r="10198" spans="1:13" x14ac:dyDescent="0.5">
      <c r="A10198" s="88"/>
      <c r="H10198" s="76"/>
      <c r="I10198" s="76"/>
      <c r="M10198" s="76"/>
    </row>
    <row r="10199" spans="1:13" x14ac:dyDescent="0.5">
      <c r="A10199" s="88"/>
      <c r="H10199" s="76"/>
      <c r="I10199" s="76"/>
      <c r="M10199" s="76"/>
    </row>
    <row r="10200" spans="1:13" x14ac:dyDescent="0.5">
      <c r="A10200" s="88"/>
      <c r="H10200" s="76"/>
      <c r="I10200" s="76"/>
      <c r="M10200" s="76"/>
    </row>
    <row r="10201" spans="1:13" x14ac:dyDescent="0.5">
      <c r="A10201" s="88"/>
      <c r="H10201" s="76"/>
      <c r="I10201" s="76"/>
      <c r="M10201" s="76"/>
    </row>
    <row r="10202" spans="1:13" x14ac:dyDescent="0.5">
      <c r="A10202" s="88"/>
      <c r="H10202" s="76"/>
      <c r="I10202" s="76"/>
      <c r="M10202" s="76"/>
    </row>
    <row r="10203" spans="1:13" x14ac:dyDescent="0.5">
      <c r="A10203" s="88"/>
      <c r="H10203" s="76"/>
      <c r="I10203" s="76"/>
      <c r="M10203" s="76"/>
    </row>
    <row r="10204" spans="1:13" x14ac:dyDescent="0.5">
      <c r="A10204" s="88"/>
      <c r="H10204" s="76"/>
      <c r="I10204" s="76"/>
      <c r="M10204" s="76"/>
    </row>
    <row r="10205" spans="1:13" x14ac:dyDescent="0.5">
      <c r="A10205" s="88"/>
      <c r="H10205" s="76"/>
      <c r="I10205" s="76"/>
      <c r="M10205" s="76"/>
    </row>
    <row r="10206" spans="1:13" x14ac:dyDescent="0.5">
      <c r="A10206" s="88"/>
      <c r="H10206" s="76"/>
      <c r="I10206" s="76"/>
      <c r="M10206" s="76"/>
    </row>
    <row r="10207" spans="1:13" x14ac:dyDescent="0.5">
      <c r="A10207" s="88"/>
      <c r="H10207" s="76"/>
      <c r="I10207" s="76"/>
      <c r="M10207" s="76"/>
    </row>
    <row r="10208" spans="1:13" x14ac:dyDescent="0.5">
      <c r="A10208" s="88"/>
      <c r="H10208" s="91"/>
      <c r="I10208" s="76"/>
    </row>
    <row r="10209" spans="1:13" x14ac:dyDescent="0.5">
      <c r="A10209" s="88"/>
      <c r="H10209" s="76"/>
      <c r="I10209" s="76"/>
      <c r="M10209" s="76"/>
    </row>
    <row r="10210" spans="1:13" x14ac:dyDescent="0.5">
      <c r="A10210" s="88"/>
      <c r="H10210" s="76"/>
      <c r="I10210" s="76"/>
      <c r="M10210" s="76"/>
    </row>
    <row r="10211" spans="1:13" x14ac:dyDescent="0.5">
      <c r="A10211" s="88"/>
      <c r="H10211" s="76"/>
      <c r="I10211" s="76"/>
      <c r="M10211" s="76"/>
    </row>
    <row r="10212" spans="1:13" x14ac:dyDescent="0.5">
      <c r="A10212" s="88"/>
      <c r="H10212" s="76"/>
      <c r="I10212" s="76"/>
      <c r="M10212" s="76"/>
    </row>
    <row r="10213" spans="1:13" x14ac:dyDescent="0.5">
      <c r="A10213" s="88"/>
      <c r="H10213" s="76"/>
      <c r="I10213" s="76"/>
      <c r="M10213" s="76"/>
    </row>
    <row r="10214" spans="1:13" x14ac:dyDescent="0.5">
      <c r="A10214" s="88"/>
      <c r="H10214" s="76"/>
      <c r="I10214" s="76"/>
      <c r="M10214" s="76"/>
    </row>
    <row r="10215" spans="1:13" x14ac:dyDescent="0.5">
      <c r="A10215" s="88"/>
      <c r="H10215" s="76"/>
      <c r="I10215" s="76"/>
      <c r="M10215" s="76"/>
    </row>
    <row r="10216" spans="1:13" x14ac:dyDescent="0.5">
      <c r="A10216" s="88"/>
      <c r="H10216" s="76"/>
      <c r="I10216" s="76"/>
      <c r="M10216" s="76"/>
    </row>
    <row r="10217" spans="1:13" x14ac:dyDescent="0.5">
      <c r="A10217" s="88"/>
      <c r="H10217" s="76"/>
      <c r="I10217" s="76"/>
      <c r="M10217" s="76"/>
    </row>
    <row r="10218" spans="1:13" x14ac:dyDescent="0.5">
      <c r="A10218" s="88"/>
      <c r="H10218" s="76"/>
      <c r="I10218" s="76"/>
      <c r="M10218" s="76"/>
    </row>
    <row r="10219" spans="1:13" x14ac:dyDescent="0.5">
      <c r="A10219" s="88"/>
      <c r="H10219" s="76"/>
      <c r="I10219" s="76"/>
      <c r="M10219" s="76"/>
    </row>
    <row r="10220" spans="1:13" x14ac:dyDescent="0.5">
      <c r="A10220" s="88"/>
      <c r="H10220" s="76"/>
      <c r="I10220" s="76"/>
      <c r="M10220" s="76"/>
    </row>
    <row r="10221" spans="1:13" x14ac:dyDescent="0.5">
      <c r="A10221" s="88"/>
      <c r="H10221" s="76"/>
      <c r="I10221" s="76"/>
      <c r="M10221" s="76"/>
    </row>
    <row r="10222" spans="1:13" x14ac:dyDescent="0.5">
      <c r="A10222" s="88"/>
      <c r="H10222" s="76"/>
      <c r="I10222" s="76"/>
      <c r="M10222" s="76"/>
    </row>
    <row r="10223" spans="1:13" x14ac:dyDescent="0.5">
      <c r="A10223" s="88"/>
      <c r="H10223" s="76"/>
      <c r="I10223" s="76"/>
      <c r="M10223" s="76"/>
    </row>
    <row r="10224" spans="1:13" x14ac:dyDescent="0.5">
      <c r="A10224" s="88"/>
      <c r="H10224" s="76"/>
      <c r="I10224" s="76"/>
      <c r="M10224" s="76"/>
    </row>
    <row r="10225" spans="1:13" x14ac:dyDescent="0.5">
      <c r="A10225" s="88"/>
      <c r="H10225" s="76"/>
      <c r="I10225" s="76"/>
      <c r="M10225" s="76"/>
    </row>
    <row r="10226" spans="1:13" x14ac:dyDescent="0.5">
      <c r="A10226" s="88"/>
      <c r="H10226" s="76"/>
      <c r="I10226" s="76"/>
      <c r="M10226" s="76"/>
    </row>
    <row r="10227" spans="1:13" x14ac:dyDescent="0.5">
      <c r="A10227" s="88"/>
      <c r="H10227" s="76"/>
      <c r="I10227" s="76"/>
      <c r="M10227" s="76"/>
    </row>
    <row r="10228" spans="1:13" x14ac:dyDescent="0.5">
      <c r="A10228" s="88"/>
      <c r="H10228" s="76"/>
      <c r="I10228" s="76"/>
      <c r="M10228" s="76"/>
    </row>
    <row r="10229" spans="1:13" x14ac:dyDescent="0.5">
      <c r="A10229" s="88"/>
      <c r="H10229" s="76"/>
      <c r="I10229" s="76"/>
      <c r="M10229" s="76"/>
    </row>
    <row r="10230" spans="1:13" x14ac:dyDescent="0.5">
      <c r="A10230" s="88"/>
      <c r="H10230" s="76"/>
      <c r="I10230" s="76"/>
      <c r="M10230" s="76"/>
    </row>
    <row r="10231" spans="1:13" x14ac:dyDescent="0.5">
      <c r="A10231" s="88"/>
      <c r="H10231" s="76"/>
      <c r="I10231" s="76"/>
      <c r="M10231" s="76"/>
    </row>
    <row r="10232" spans="1:13" x14ac:dyDescent="0.5">
      <c r="A10232" s="88"/>
      <c r="H10232" s="76"/>
      <c r="I10232" s="76"/>
      <c r="M10232" s="76"/>
    </row>
    <row r="10233" spans="1:13" x14ac:dyDescent="0.5">
      <c r="A10233" s="88"/>
      <c r="H10233" s="76"/>
      <c r="I10233" s="76"/>
      <c r="M10233" s="76"/>
    </row>
    <row r="10234" spans="1:13" x14ac:dyDescent="0.5">
      <c r="A10234" s="88"/>
      <c r="H10234" s="76"/>
      <c r="I10234" s="76"/>
      <c r="M10234" s="76"/>
    </row>
    <row r="10235" spans="1:13" x14ac:dyDescent="0.5">
      <c r="A10235" s="88"/>
      <c r="H10235" s="76"/>
      <c r="I10235" s="76"/>
      <c r="M10235" s="76"/>
    </row>
    <row r="10236" spans="1:13" x14ac:dyDescent="0.5">
      <c r="A10236" s="88"/>
      <c r="H10236" s="76"/>
      <c r="I10236" s="76"/>
      <c r="M10236" s="76"/>
    </row>
    <row r="10237" spans="1:13" x14ac:dyDescent="0.5">
      <c r="A10237" s="88"/>
      <c r="H10237" s="76"/>
      <c r="I10237" s="76"/>
      <c r="M10237" s="76"/>
    </row>
    <row r="10238" spans="1:13" x14ac:dyDescent="0.5">
      <c r="A10238" s="88"/>
      <c r="H10238" s="76"/>
      <c r="I10238" s="76"/>
      <c r="M10238" s="76"/>
    </row>
    <row r="10239" spans="1:13" x14ac:dyDescent="0.5">
      <c r="A10239" s="88"/>
      <c r="H10239" s="76"/>
      <c r="I10239" s="76"/>
      <c r="M10239" s="76"/>
    </row>
    <row r="10240" spans="1:13" x14ac:dyDescent="0.5">
      <c r="A10240" s="88"/>
      <c r="H10240" s="76"/>
      <c r="I10240" s="76"/>
      <c r="M10240" s="76"/>
    </row>
    <row r="10241" spans="1:13" x14ac:dyDescent="0.5">
      <c r="A10241" s="88"/>
      <c r="H10241" s="76"/>
      <c r="I10241" s="76"/>
      <c r="M10241" s="76"/>
    </row>
    <row r="10242" spans="1:13" x14ac:dyDescent="0.5">
      <c r="A10242" s="88"/>
      <c r="H10242" s="76"/>
      <c r="I10242" s="76"/>
      <c r="M10242" s="76"/>
    </row>
    <row r="10243" spans="1:13" x14ac:dyDescent="0.5">
      <c r="A10243" s="88"/>
      <c r="H10243" s="76"/>
      <c r="I10243" s="76"/>
      <c r="M10243" s="76"/>
    </row>
    <row r="10244" spans="1:13" x14ac:dyDescent="0.5">
      <c r="A10244" s="88"/>
      <c r="H10244" s="76"/>
      <c r="I10244" s="76"/>
      <c r="M10244" s="76"/>
    </row>
    <row r="10245" spans="1:13" x14ac:dyDescent="0.5">
      <c r="A10245" s="88"/>
      <c r="H10245" s="76"/>
      <c r="I10245" s="76"/>
      <c r="M10245" s="76"/>
    </row>
    <row r="10246" spans="1:13" x14ac:dyDescent="0.5">
      <c r="A10246" s="88"/>
      <c r="H10246" s="76"/>
      <c r="I10246" s="76"/>
      <c r="M10246" s="76"/>
    </row>
    <row r="10247" spans="1:13" x14ac:dyDescent="0.5">
      <c r="A10247" s="88"/>
      <c r="H10247" s="76"/>
      <c r="I10247" s="76"/>
      <c r="M10247" s="76"/>
    </row>
    <row r="10248" spans="1:13" x14ac:dyDescent="0.5">
      <c r="A10248" s="88"/>
      <c r="H10248" s="76"/>
      <c r="I10248" s="76"/>
      <c r="M10248" s="76"/>
    </row>
    <row r="10249" spans="1:13" x14ac:dyDescent="0.5">
      <c r="A10249" s="88"/>
      <c r="H10249" s="76"/>
      <c r="I10249" s="76"/>
      <c r="M10249" s="76"/>
    </row>
    <row r="10250" spans="1:13" x14ac:dyDescent="0.5">
      <c r="A10250" s="88"/>
      <c r="H10250" s="76"/>
      <c r="I10250" s="76"/>
      <c r="M10250" s="76"/>
    </row>
    <row r="10251" spans="1:13" x14ac:dyDescent="0.5">
      <c r="A10251" s="88"/>
      <c r="H10251" s="76"/>
      <c r="I10251" s="76"/>
      <c r="M10251" s="76"/>
    </row>
    <row r="10252" spans="1:13" x14ac:dyDescent="0.5">
      <c r="A10252" s="88"/>
      <c r="H10252" s="76"/>
      <c r="I10252" s="76"/>
      <c r="M10252" s="76"/>
    </row>
    <row r="10253" spans="1:13" x14ac:dyDescent="0.5">
      <c r="A10253" s="88"/>
      <c r="H10253" s="76"/>
      <c r="I10253" s="76"/>
      <c r="M10253" s="76"/>
    </row>
    <row r="10254" spans="1:13" x14ac:dyDescent="0.5">
      <c r="A10254" s="88"/>
      <c r="H10254" s="76"/>
      <c r="I10254" s="76"/>
      <c r="M10254" s="76"/>
    </row>
    <row r="10255" spans="1:13" x14ac:dyDescent="0.5">
      <c r="A10255" s="88"/>
      <c r="H10255" s="76"/>
      <c r="I10255" s="76"/>
      <c r="M10255" s="76"/>
    </row>
    <row r="10256" spans="1:13" x14ac:dyDescent="0.5">
      <c r="A10256" s="88"/>
      <c r="H10256" s="76"/>
      <c r="I10256" s="76"/>
      <c r="M10256" s="76"/>
    </row>
    <row r="10257" spans="1:13" x14ac:dyDescent="0.5">
      <c r="A10257" s="88"/>
      <c r="H10257" s="76"/>
      <c r="I10257" s="76"/>
      <c r="M10257" s="76"/>
    </row>
    <row r="10258" spans="1:13" x14ac:dyDescent="0.5">
      <c r="A10258" s="88"/>
      <c r="H10258" s="76"/>
      <c r="I10258" s="76"/>
      <c r="M10258" s="76"/>
    </row>
    <row r="10259" spans="1:13" x14ac:dyDescent="0.5">
      <c r="A10259" s="88"/>
      <c r="H10259" s="76"/>
      <c r="I10259" s="76"/>
      <c r="M10259" s="76"/>
    </row>
    <row r="10260" spans="1:13" x14ac:dyDescent="0.5">
      <c r="A10260" s="88"/>
      <c r="H10260" s="76"/>
      <c r="I10260" s="76"/>
      <c r="M10260" s="76"/>
    </row>
    <row r="10261" spans="1:13" x14ac:dyDescent="0.5">
      <c r="A10261" s="88"/>
      <c r="H10261" s="76"/>
      <c r="I10261" s="76"/>
      <c r="M10261" s="76"/>
    </row>
    <row r="10262" spans="1:13" x14ac:dyDescent="0.5">
      <c r="A10262" s="88"/>
      <c r="H10262" s="76"/>
      <c r="I10262" s="76"/>
      <c r="M10262" s="76"/>
    </row>
    <row r="10263" spans="1:13" x14ac:dyDescent="0.5">
      <c r="A10263" s="88"/>
      <c r="H10263" s="76"/>
      <c r="I10263" s="76"/>
      <c r="M10263" s="76"/>
    </row>
    <row r="10264" spans="1:13" x14ac:dyDescent="0.5">
      <c r="A10264" s="88"/>
      <c r="H10264" s="76"/>
      <c r="I10264" s="76"/>
      <c r="M10264" s="76"/>
    </row>
    <row r="10265" spans="1:13" x14ac:dyDescent="0.5">
      <c r="A10265" s="88"/>
      <c r="H10265" s="76"/>
      <c r="I10265" s="76"/>
      <c r="M10265" s="76"/>
    </row>
    <row r="10266" spans="1:13" x14ac:dyDescent="0.5">
      <c r="A10266" s="88"/>
      <c r="H10266" s="76"/>
      <c r="I10266" s="76"/>
      <c r="M10266" s="76"/>
    </row>
    <row r="10267" spans="1:13" x14ac:dyDescent="0.5">
      <c r="A10267" s="88"/>
      <c r="H10267" s="76"/>
      <c r="I10267" s="76"/>
      <c r="M10267" s="76"/>
    </row>
    <row r="10268" spans="1:13" x14ac:dyDescent="0.5">
      <c r="A10268" s="88"/>
      <c r="H10268" s="76"/>
      <c r="I10268" s="76"/>
      <c r="M10268" s="76"/>
    </row>
    <row r="10269" spans="1:13" x14ac:dyDescent="0.5">
      <c r="A10269" s="88"/>
      <c r="H10269" s="76"/>
      <c r="I10269" s="76"/>
      <c r="M10269" s="76"/>
    </row>
    <row r="10270" spans="1:13" x14ac:dyDescent="0.5">
      <c r="A10270" s="88"/>
      <c r="H10270" s="76"/>
      <c r="I10270" s="76"/>
      <c r="M10270" s="76"/>
    </row>
    <row r="10271" spans="1:13" x14ac:dyDescent="0.5">
      <c r="A10271" s="88"/>
      <c r="H10271" s="76"/>
      <c r="I10271" s="76"/>
      <c r="M10271" s="76"/>
    </row>
    <row r="10272" spans="1:13" x14ac:dyDescent="0.5">
      <c r="A10272" s="88"/>
      <c r="H10272" s="76"/>
      <c r="I10272" s="76"/>
      <c r="M10272" s="76"/>
    </row>
    <row r="10273" spans="1:13" x14ac:dyDescent="0.5">
      <c r="A10273" s="88"/>
      <c r="H10273" s="76"/>
      <c r="I10273" s="76"/>
      <c r="M10273" s="76"/>
    </row>
    <row r="10274" spans="1:13" x14ac:dyDescent="0.5">
      <c r="A10274" s="88"/>
      <c r="H10274" s="76"/>
      <c r="I10274" s="76"/>
      <c r="M10274" s="76"/>
    </row>
    <row r="10275" spans="1:13" x14ac:dyDescent="0.5">
      <c r="A10275" s="88"/>
      <c r="H10275" s="76"/>
      <c r="I10275" s="76"/>
      <c r="M10275" s="76"/>
    </row>
    <row r="10276" spans="1:13" x14ac:dyDescent="0.5">
      <c r="A10276" s="88"/>
      <c r="H10276" s="76"/>
      <c r="I10276" s="76"/>
      <c r="M10276" s="76"/>
    </row>
    <row r="10277" spans="1:13" x14ac:dyDescent="0.5">
      <c r="A10277" s="88"/>
      <c r="H10277" s="76"/>
      <c r="I10277" s="76"/>
      <c r="M10277" s="76"/>
    </row>
    <row r="10278" spans="1:13" x14ac:dyDescent="0.5">
      <c r="A10278" s="88"/>
      <c r="H10278" s="76"/>
      <c r="I10278" s="76"/>
      <c r="M10278" s="76"/>
    </row>
    <row r="10279" spans="1:13" x14ac:dyDescent="0.5">
      <c r="A10279" s="88"/>
      <c r="H10279" s="76"/>
      <c r="I10279" s="76"/>
      <c r="M10279" s="76"/>
    </row>
    <row r="10280" spans="1:13" x14ac:dyDescent="0.5">
      <c r="A10280" s="88"/>
      <c r="H10280" s="76"/>
      <c r="I10280" s="76"/>
      <c r="M10280" s="76"/>
    </row>
    <row r="10281" spans="1:13" x14ac:dyDescent="0.5">
      <c r="A10281" s="88"/>
      <c r="H10281" s="76"/>
      <c r="I10281" s="76"/>
      <c r="M10281" s="76"/>
    </row>
    <row r="10282" spans="1:13" x14ac:dyDescent="0.5">
      <c r="A10282" s="88"/>
      <c r="H10282" s="76"/>
      <c r="I10282" s="76"/>
      <c r="M10282" s="76"/>
    </row>
    <row r="10283" spans="1:13" x14ac:dyDescent="0.5">
      <c r="A10283" s="88"/>
      <c r="H10283" s="76"/>
      <c r="I10283" s="76"/>
      <c r="M10283" s="76"/>
    </row>
    <row r="10284" spans="1:13" x14ac:dyDescent="0.5">
      <c r="A10284" s="88"/>
      <c r="H10284" s="76"/>
      <c r="I10284" s="76"/>
      <c r="M10284" s="76"/>
    </row>
    <row r="10285" spans="1:13" x14ac:dyDescent="0.5">
      <c r="A10285" s="88"/>
      <c r="H10285" s="76"/>
      <c r="I10285" s="76"/>
      <c r="M10285" s="76"/>
    </row>
    <row r="10286" spans="1:13" x14ac:dyDescent="0.5">
      <c r="A10286" s="88"/>
      <c r="H10286" s="76"/>
      <c r="I10286" s="76"/>
      <c r="M10286" s="76"/>
    </row>
    <row r="10287" spans="1:13" x14ac:dyDescent="0.5">
      <c r="A10287" s="88"/>
      <c r="H10287" s="76"/>
      <c r="I10287" s="76"/>
      <c r="M10287" s="76"/>
    </row>
    <row r="10288" spans="1:13" x14ac:dyDescent="0.5">
      <c r="A10288" s="88"/>
      <c r="H10288" s="76"/>
      <c r="I10288" s="76"/>
      <c r="M10288" s="76"/>
    </row>
    <row r="10289" spans="1:13" x14ac:dyDescent="0.5">
      <c r="A10289" s="88"/>
      <c r="H10289" s="76"/>
      <c r="I10289" s="76"/>
      <c r="M10289" s="76"/>
    </row>
    <row r="10290" spans="1:13" x14ac:dyDescent="0.5">
      <c r="A10290" s="88"/>
      <c r="H10290" s="76"/>
      <c r="I10290" s="76"/>
      <c r="M10290" s="76"/>
    </row>
    <row r="10291" spans="1:13" x14ac:dyDescent="0.5">
      <c r="A10291" s="88"/>
      <c r="H10291" s="76"/>
      <c r="I10291" s="76"/>
      <c r="M10291" s="76"/>
    </row>
    <row r="10292" spans="1:13" x14ac:dyDescent="0.5">
      <c r="A10292" s="88"/>
      <c r="H10292" s="76"/>
      <c r="I10292" s="76"/>
      <c r="M10292" s="76"/>
    </row>
    <row r="10293" spans="1:13" x14ac:dyDescent="0.5">
      <c r="A10293" s="88"/>
      <c r="H10293" s="76"/>
      <c r="I10293" s="76"/>
      <c r="M10293" s="76"/>
    </row>
    <row r="10294" spans="1:13" x14ac:dyDescent="0.5">
      <c r="A10294" s="88"/>
      <c r="H10294" s="76"/>
      <c r="I10294" s="76"/>
      <c r="M10294" s="76"/>
    </row>
    <row r="10295" spans="1:13" x14ac:dyDescent="0.5">
      <c r="A10295" s="88"/>
      <c r="H10295" s="76"/>
      <c r="I10295" s="76"/>
      <c r="M10295" s="76"/>
    </row>
    <row r="10296" spans="1:13" x14ac:dyDescent="0.5">
      <c r="A10296" s="88"/>
      <c r="H10296" s="76"/>
      <c r="I10296" s="76"/>
      <c r="M10296" s="76"/>
    </row>
    <row r="10297" spans="1:13" x14ac:dyDescent="0.5">
      <c r="A10297" s="88"/>
      <c r="H10297" s="76"/>
      <c r="I10297" s="76"/>
      <c r="M10297" s="76"/>
    </row>
    <row r="10298" spans="1:13" x14ac:dyDescent="0.5">
      <c r="A10298" s="88"/>
      <c r="H10298" s="76"/>
      <c r="I10298" s="76"/>
      <c r="M10298" s="76"/>
    </row>
    <row r="10299" spans="1:13" x14ac:dyDescent="0.5">
      <c r="A10299" s="88"/>
      <c r="H10299" s="76"/>
      <c r="I10299" s="76"/>
      <c r="M10299" s="76"/>
    </row>
    <row r="10300" spans="1:13" x14ac:dyDescent="0.5">
      <c r="A10300" s="88"/>
      <c r="H10300" s="76"/>
      <c r="I10300" s="76"/>
      <c r="M10300" s="76"/>
    </row>
    <row r="10301" spans="1:13" x14ac:dyDescent="0.5">
      <c r="A10301" s="88"/>
      <c r="H10301" s="76"/>
      <c r="I10301" s="76"/>
      <c r="M10301" s="76"/>
    </row>
    <row r="10302" spans="1:13" x14ac:dyDescent="0.5">
      <c r="A10302" s="88"/>
      <c r="H10302" s="76"/>
      <c r="I10302" s="76"/>
      <c r="M10302" s="76"/>
    </row>
    <row r="10303" spans="1:13" x14ac:dyDescent="0.5">
      <c r="A10303" s="88"/>
      <c r="H10303" s="76"/>
      <c r="I10303" s="76"/>
      <c r="M10303" s="76"/>
    </row>
    <row r="10304" spans="1:13" x14ac:dyDescent="0.5">
      <c r="A10304" s="88"/>
      <c r="H10304" s="76"/>
      <c r="I10304" s="76"/>
      <c r="M10304" s="76"/>
    </row>
    <row r="10305" spans="1:13" x14ac:dyDescent="0.5">
      <c r="A10305" s="88"/>
      <c r="H10305" s="76"/>
      <c r="I10305" s="76"/>
      <c r="M10305" s="76"/>
    </row>
    <row r="10306" spans="1:13" x14ac:dyDescent="0.5">
      <c r="A10306" s="88"/>
      <c r="H10306" s="76"/>
      <c r="I10306" s="76"/>
      <c r="M10306" s="76"/>
    </row>
    <row r="10307" spans="1:13" x14ac:dyDescent="0.5">
      <c r="A10307" s="88"/>
      <c r="H10307" s="76"/>
      <c r="I10307" s="76"/>
      <c r="M10307" s="76"/>
    </row>
    <row r="10308" spans="1:13" x14ac:dyDescent="0.5">
      <c r="A10308" s="88"/>
      <c r="H10308" s="76"/>
      <c r="I10308" s="76"/>
      <c r="M10308" s="76"/>
    </row>
    <row r="10309" spans="1:13" x14ac:dyDescent="0.5">
      <c r="A10309" s="88"/>
      <c r="H10309" s="76"/>
      <c r="I10309" s="76"/>
      <c r="M10309" s="76"/>
    </row>
    <row r="10310" spans="1:13" x14ac:dyDescent="0.5">
      <c r="A10310" s="88"/>
      <c r="H10310" s="76"/>
      <c r="I10310" s="76"/>
      <c r="M10310" s="76"/>
    </row>
    <row r="10311" spans="1:13" x14ac:dyDescent="0.5">
      <c r="A10311" s="88"/>
      <c r="H10311" s="76"/>
      <c r="I10311" s="76"/>
      <c r="M10311" s="76"/>
    </row>
    <row r="10312" spans="1:13" x14ac:dyDescent="0.5">
      <c r="A10312" s="88"/>
      <c r="H10312" s="76"/>
      <c r="I10312" s="76"/>
      <c r="M10312" s="76"/>
    </row>
    <row r="10313" spans="1:13" x14ac:dyDescent="0.5">
      <c r="A10313" s="88"/>
      <c r="H10313" s="76"/>
      <c r="I10313" s="76"/>
      <c r="M10313" s="76"/>
    </row>
    <row r="10314" spans="1:13" x14ac:dyDescent="0.5">
      <c r="A10314" s="88"/>
      <c r="H10314" s="76"/>
      <c r="I10314" s="76"/>
      <c r="M10314" s="76"/>
    </row>
    <row r="10315" spans="1:13" x14ac:dyDescent="0.5">
      <c r="A10315" s="88"/>
      <c r="H10315" s="76"/>
      <c r="I10315" s="76"/>
      <c r="M10315" s="76"/>
    </row>
    <row r="10316" spans="1:13" x14ac:dyDescent="0.5">
      <c r="A10316" s="88"/>
      <c r="H10316" s="76"/>
      <c r="I10316" s="76"/>
      <c r="M10316" s="76"/>
    </row>
    <row r="10317" spans="1:13" x14ac:dyDescent="0.5">
      <c r="A10317" s="88"/>
      <c r="H10317" s="76"/>
      <c r="I10317" s="76"/>
      <c r="M10317" s="76"/>
    </row>
    <row r="10318" spans="1:13" x14ac:dyDescent="0.5">
      <c r="A10318" s="88"/>
      <c r="H10318" s="91"/>
      <c r="I10318" s="76"/>
    </row>
    <row r="10319" spans="1:13" x14ac:dyDescent="0.5">
      <c r="A10319" s="88"/>
      <c r="H10319" s="76"/>
      <c r="I10319" s="76"/>
      <c r="M10319" s="76"/>
    </row>
    <row r="10320" spans="1:13" x14ac:dyDescent="0.5">
      <c r="A10320" s="88"/>
      <c r="H10320" s="76"/>
      <c r="I10320" s="76"/>
      <c r="M10320" s="76"/>
    </row>
    <row r="10321" spans="1:13" x14ac:dyDescent="0.5">
      <c r="A10321" s="88"/>
      <c r="H10321" s="76"/>
      <c r="I10321" s="76"/>
      <c r="M10321" s="76"/>
    </row>
    <row r="10322" spans="1:13" x14ac:dyDescent="0.5">
      <c r="A10322" s="88"/>
      <c r="H10322" s="76"/>
      <c r="I10322" s="76"/>
      <c r="M10322" s="76"/>
    </row>
    <row r="10323" spans="1:13" x14ac:dyDescent="0.5">
      <c r="A10323" s="88"/>
      <c r="H10323" s="76"/>
      <c r="I10323" s="76"/>
      <c r="M10323" s="76"/>
    </row>
    <row r="10324" spans="1:13" x14ac:dyDescent="0.5">
      <c r="A10324" s="88"/>
      <c r="H10324" s="76"/>
      <c r="I10324" s="76"/>
      <c r="M10324" s="76"/>
    </row>
    <row r="10325" spans="1:13" x14ac:dyDescent="0.5">
      <c r="A10325" s="88"/>
      <c r="H10325" s="76"/>
      <c r="I10325" s="76"/>
      <c r="M10325" s="76"/>
    </row>
    <row r="10326" spans="1:13" x14ac:dyDescent="0.5">
      <c r="A10326" s="88"/>
      <c r="H10326" s="76"/>
      <c r="I10326" s="76"/>
      <c r="M10326" s="76"/>
    </row>
    <row r="10327" spans="1:13" x14ac:dyDescent="0.5">
      <c r="A10327" s="88"/>
      <c r="H10327" s="76"/>
      <c r="I10327" s="76"/>
      <c r="M10327" s="76"/>
    </row>
    <row r="10328" spans="1:13" x14ac:dyDescent="0.5">
      <c r="A10328" s="88"/>
      <c r="H10328" s="76"/>
      <c r="I10328" s="76"/>
      <c r="M10328" s="76"/>
    </row>
    <row r="10329" spans="1:13" x14ac:dyDescent="0.5">
      <c r="A10329" s="88"/>
      <c r="H10329" s="76"/>
      <c r="I10329" s="76"/>
      <c r="M10329" s="76"/>
    </row>
    <row r="10330" spans="1:13" x14ac:dyDescent="0.5">
      <c r="A10330" s="88"/>
      <c r="H10330" s="76"/>
      <c r="I10330" s="76"/>
      <c r="M10330" s="76"/>
    </row>
    <row r="10331" spans="1:13" x14ac:dyDescent="0.5">
      <c r="A10331" s="88"/>
      <c r="H10331" s="76"/>
      <c r="I10331" s="76"/>
      <c r="M10331" s="76"/>
    </row>
    <row r="10332" spans="1:13" x14ac:dyDescent="0.5">
      <c r="A10332" s="88"/>
      <c r="H10332" s="76"/>
      <c r="I10332" s="76"/>
      <c r="M10332" s="76"/>
    </row>
    <row r="10333" spans="1:13" x14ac:dyDescent="0.5">
      <c r="A10333" s="88"/>
      <c r="H10333" s="76"/>
      <c r="I10333" s="76"/>
      <c r="M10333" s="76"/>
    </row>
    <row r="10334" spans="1:13" x14ac:dyDescent="0.5">
      <c r="A10334" s="88"/>
      <c r="H10334" s="76"/>
      <c r="I10334" s="76"/>
      <c r="M10334" s="76"/>
    </row>
    <row r="10335" spans="1:13" x14ac:dyDescent="0.5">
      <c r="A10335" s="88"/>
      <c r="H10335" s="76"/>
      <c r="I10335" s="76"/>
      <c r="M10335" s="76"/>
    </row>
    <row r="10336" spans="1:13" x14ac:dyDescent="0.5">
      <c r="A10336" s="88"/>
      <c r="H10336" s="76"/>
      <c r="I10336" s="76"/>
      <c r="M10336" s="76"/>
    </row>
    <row r="10337" spans="1:13" x14ac:dyDescent="0.5">
      <c r="A10337" s="88"/>
      <c r="H10337" s="76"/>
      <c r="I10337" s="76"/>
      <c r="M10337" s="76"/>
    </row>
    <row r="10338" spans="1:13" x14ac:dyDescent="0.5">
      <c r="A10338" s="88"/>
      <c r="H10338" s="76"/>
      <c r="I10338" s="76"/>
      <c r="M10338" s="76"/>
    </row>
    <row r="10339" spans="1:13" x14ac:dyDescent="0.5">
      <c r="A10339" s="88"/>
      <c r="H10339" s="76"/>
      <c r="I10339" s="76"/>
      <c r="M10339" s="76"/>
    </row>
    <row r="10340" spans="1:13" x14ac:dyDescent="0.5">
      <c r="A10340" s="88"/>
      <c r="H10340" s="76"/>
      <c r="I10340" s="76"/>
      <c r="M10340" s="76"/>
    </row>
    <row r="10341" spans="1:13" x14ac:dyDescent="0.5">
      <c r="A10341" s="88"/>
      <c r="H10341" s="76"/>
      <c r="I10341" s="76"/>
      <c r="M10341" s="76"/>
    </row>
    <row r="10342" spans="1:13" x14ac:dyDescent="0.5">
      <c r="A10342" s="88"/>
      <c r="H10342" s="76"/>
      <c r="I10342" s="76"/>
      <c r="M10342" s="76"/>
    </row>
    <row r="10343" spans="1:13" x14ac:dyDescent="0.5">
      <c r="A10343" s="88"/>
      <c r="H10343" s="76"/>
      <c r="I10343" s="76"/>
      <c r="M10343" s="76"/>
    </row>
    <row r="10344" spans="1:13" x14ac:dyDescent="0.5">
      <c r="A10344" s="88"/>
      <c r="H10344" s="76"/>
      <c r="I10344" s="76"/>
      <c r="M10344" s="76"/>
    </row>
    <row r="10345" spans="1:13" x14ac:dyDescent="0.5">
      <c r="A10345" s="88"/>
      <c r="H10345" s="76"/>
      <c r="I10345" s="76"/>
      <c r="M10345" s="76"/>
    </row>
    <row r="10346" spans="1:13" x14ac:dyDescent="0.5">
      <c r="A10346" s="88"/>
      <c r="H10346" s="76"/>
      <c r="I10346" s="76"/>
      <c r="M10346" s="76"/>
    </row>
    <row r="10347" spans="1:13" x14ac:dyDescent="0.5">
      <c r="A10347" s="88"/>
      <c r="H10347" s="76"/>
      <c r="I10347" s="76"/>
      <c r="M10347" s="76"/>
    </row>
    <row r="10348" spans="1:13" x14ac:dyDescent="0.5">
      <c r="A10348" s="88"/>
      <c r="H10348" s="76"/>
      <c r="I10348" s="76"/>
      <c r="M10348" s="76"/>
    </row>
    <row r="10349" spans="1:13" x14ac:dyDescent="0.5">
      <c r="A10349" s="88"/>
      <c r="H10349" s="76"/>
      <c r="I10349" s="76"/>
      <c r="M10349" s="76"/>
    </row>
    <row r="10350" spans="1:13" x14ac:dyDescent="0.5">
      <c r="A10350" s="88"/>
      <c r="H10350" s="76"/>
      <c r="I10350" s="76"/>
      <c r="M10350" s="76"/>
    </row>
    <row r="10351" spans="1:13" x14ac:dyDescent="0.5">
      <c r="A10351" s="88"/>
      <c r="H10351" s="76"/>
      <c r="I10351" s="76"/>
      <c r="M10351" s="76"/>
    </row>
    <row r="10352" spans="1:13" x14ac:dyDescent="0.5">
      <c r="A10352" s="88"/>
      <c r="H10352" s="76"/>
      <c r="I10352" s="76"/>
      <c r="M10352" s="76"/>
    </row>
    <row r="10353" spans="1:13" x14ac:dyDescent="0.5">
      <c r="A10353" s="88"/>
      <c r="H10353" s="76"/>
      <c r="I10353" s="76"/>
      <c r="M10353" s="76"/>
    </row>
    <row r="10354" spans="1:13" x14ac:dyDescent="0.5">
      <c r="A10354" s="88"/>
      <c r="H10354" s="76"/>
      <c r="I10354" s="76"/>
      <c r="M10354" s="76"/>
    </row>
    <row r="10355" spans="1:13" x14ac:dyDescent="0.5">
      <c r="A10355" s="88"/>
      <c r="H10355" s="76"/>
      <c r="I10355" s="76"/>
      <c r="M10355" s="76"/>
    </row>
    <row r="10356" spans="1:13" x14ac:dyDescent="0.5">
      <c r="A10356" s="88"/>
      <c r="H10356" s="76"/>
      <c r="I10356" s="76"/>
      <c r="M10356" s="76"/>
    </row>
    <row r="10357" spans="1:13" x14ac:dyDescent="0.5">
      <c r="A10357" s="88"/>
      <c r="H10357" s="76"/>
      <c r="I10357" s="76"/>
      <c r="M10357" s="76"/>
    </row>
    <row r="10358" spans="1:13" x14ac:dyDescent="0.5">
      <c r="A10358" s="88"/>
      <c r="H10358" s="76"/>
      <c r="I10358" s="76"/>
      <c r="M10358" s="76"/>
    </row>
    <row r="10359" spans="1:13" x14ac:dyDescent="0.5">
      <c r="A10359" s="88"/>
      <c r="H10359" s="91"/>
      <c r="I10359" s="76"/>
    </row>
    <row r="10360" spans="1:13" x14ac:dyDescent="0.5">
      <c r="A10360" s="88"/>
      <c r="H10360" s="76"/>
      <c r="I10360" s="76"/>
      <c r="M10360" s="76"/>
    </row>
    <row r="10361" spans="1:13" x14ac:dyDescent="0.5">
      <c r="A10361" s="88"/>
      <c r="H10361" s="76"/>
      <c r="I10361" s="76"/>
      <c r="M10361" s="76"/>
    </row>
    <row r="10362" spans="1:13" x14ac:dyDescent="0.5">
      <c r="A10362" s="88"/>
      <c r="H10362" s="76"/>
      <c r="I10362" s="76"/>
      <c r="M10362" s="76"/>
    </row>
    <row r="10363" spans="1:13" x14ac:dyDescent="0.5">
      <c r="A10363" s="88"/>
      <c r="H10363" s="76"/>
      <c r="I10363" s="76"/>
      <c r="M10363" s="76"/>
    </row>
    <row r="10364" spans="1:13" x14ac:dyDescent="0.5">
      <c r="A10364" s="88"/>
      <c r="H10364" s="91"/>
      <c r="I10364" s="76"/>
      <c r="M10364" s="91"/>
    </row>
    <row r="10365" spans="1:13" x14ac:dyDescent="0.5">
      <c r="A10365" s="88"/>
      <c r="H10365" s="76"/>
      <c r="I10365" s="76"/>
      <c r="M10365" s="76"/>
    </row>
    <row r="10366" spans="1:13" x14ac:dyDescent="0.5">
      <c r="A10366" s="88"/>
      <c r="H10366" s="76"/>
      <c r="I10366" s="76"/>
      <c r="M10366" s="76"/>
    </row>
    <row r="10367" spans="1:13" x14ac:dyDescent="0.5">
      <c r="A10367" s="88"/>
      <c r="H10367" s="76"/>
      <c r="I10367" s="76"/>
      <c r="M10367" s="76"/>
    </row>
    <row r="10368" spans="1:13" x14ac:dyDescent="0.5">
      <c r="A10368" s="88"/>
      <c r="H10368" s="76"/>
      <c r="I10368" s="76"/>
      <c r="M10368" s="76"/>
    </row>
    <row r="10369" spans="1:13" x14ac:dyDescent="0.5">
      <c r="A10369" s="88"/>
      <c r="H10369" s="76"/>
      <c r="I10369" s="76"/>
      <c r="M10369" s="76"/>
    </row>
    <row r="10370" spans="1:13" x14ac:dyDescent="0.5">
      <c r="A10370" s="88"/>
      <c r="H10370" s="76"/>
      <c r="I10370" s="76"/>
      <c r="M10370" s="76"/>
    </row>
    <row r="10371" spans="1:13" x14ac:dyDescent="0.5">
      <c r="A10371" s="88"/>
      <c r="H10371" s="76"/>
      <c r="I10371" s="76"/>
      <c r="M10371" s="76"/>
    </row>
    <row r="10372" spans="1:13" x14ac:dyDescent="0.5">
      <c r="A10372" s="88"/>
      <c r="H10372" s="76"/>
      <c r="I10372" s="76"/>
      <c r="M10372" s="76"/>
    </row>
    <row r="10373" spans="1:13" x14ac:dyDescent="0.5">
      <c r="A10373" s="88"/>
      <c r="H10373" s="76"/>
      <c r="I10373" s="76"/>
      <c r="M10373" s="76"/>
    </row>
    <row r="10374" spans="1:13" x14ac:dyDescent="0.5">
      <c r="A10374" s="88"/>
      <c r="H10374" s="76"/>
      <c r="I10374" s="76"/>
      <c r="M10374" s="76"/>
    </row>
    <row r="10375" spans="1:13" x14ac:dyDescent="0.5">
      <c r="A10375" s="88"/>
      <c r="H10375" s="76"/>
      <c r="I10375" s="76"/>
      <c r="M10375" s="76"/>
    </row>
    <row r="10376" spans="1:13" x14ac:dyDescent="0.5">
      <c r="A10376" s="88"/>
      <c r="H10376" s="76"/>
      <c r="I10376" s="76"/>
      <c r="M10376" s="76"/>
    </row>
    <row r="10377" spans="1:13" x14ac:dyDescent="0.5">
      <c r="A10377" s="88"/>
      <c r="H10377" s="76"/>
      <c r="I10377" s="76"/>
      <c r="M10377" s="76"/>
    </row>
    <row r="10378" spans="1:13" x14ac:dyDescent="0.5">
      <c r="A10378" s="88"/>
      <c r="H10378" s="76"/>
      <c r="I10378" s="76"/>
      <c r="M10378" s="76"/>
    </row>
    <row r="10379" spans="1:13" x14ac:dyDescent="0.5">
      <c r="A10379" s="88"/>
      <c r="H10379" s="76"/>
      <c r="I10379" s="76"/>
      <c r="M10379" s="76"/>
    </row>
    <row r="10380" spans="1:13" x14ac:dyDescent="0.5">
      <c r="A10380" s="88"/>
      <c r="H10380" s="76"/>
      <c r="I10380" s="76"/>
      <c r="M10380" s="76"/>
    </row>
    <row r="10381" spans="1:13" x14ac:dyDescent="0.5">
      <c r="A10381" s="88"/>
      <c r="H10381" s="76"/>
      <c r="I10381" s="76"/>
      <c r="M10381" s="76"/>
    </row>
    <row r="10382" spans="1:13" x14ac:dyDescent="0.5">
      <c r="A10382" s="88"/>
      <c r="H10382" s="76"/>
      <c r="I10382" s="76"/>
      <c r="M10382" s="76"/>
    </row>
    <row r="10383" spans="1:13" x14ac:dyDescent="0.5">
      <c r="A10383" s="88"/>
      <c r="H10383" s="76"/>
      <c r="I10383" s="76"/>
      <c r="M10383" s="76"/>
    </row>
    <row r="10384" spans="1:13" x14ac:dyDescent="0.5">
      <c r="A10384" s="88"/>
      <c r="H10384" s="76"/>
      <c r="I10384" s="76"/>
      <c r="M10384" s="76"/>
    </row>
    <row r="10385" spans="1:13" x14ac:dyDescent="0.5">
      <c r="A10385" s="88"/>
      <c r="H10385" s="76"/>
      <c r="I10385" s="76"/>
      <c r="M10385" s="76"/>
    </row>
    <row r="10386" spans="1:13" x14ac:dyDescent="0.5">
      <c r="A10386" s="88"/>
      <c r="H10386" s="76"/>
      <c r="I10386" s="76"/>
      <c r="M10386" s="76"/>
    </row>
    <row r="10387" spans="1:13" x14ac:dyDescent="0.5">
      <c r="A10387" s="88"/>
      <c r="H10387" s="76"/>
      <c r="I10387" s="76"/>
      <c r="M10387" s="76"/>
    </row>
    <row r="10388" spans="1:13" x14ac:dyDescent="0.5">
      <c r="A10388" s="88"/>
      <c r="H10388" s="76"/>
      <c r="I10388" s="76"/>
      <c r="M10388" s="76"/>
    </row>
    <row r="10389" spans="1:13" x14ac:dyDescent="0.5">
      <c r="A10389" s="88"/>
      <c r="H10389" s="76"/>
      <c r="I10389" s="76"/>
      <c r="M10389" s="76"/>
    </row>
    <row r="10390" spans="1:13" x14ac:dyDescent="0.5">
      <c r="A10390" s="88"/>
      <c r="H10390" s="76"/>
      <c r="I10390" s="76"/>
      <c r="M10390" s="76"/>
    </row>
    <row r="10391" spans="1:13" x14ac:dyDescent="0.5">
      <c r="A10391" s="88"/>
      <c r="H10391" s="76"/>
      <c r="I10391" s="76"/>
      <c r="M10391" s="76"/>
    </row>
    <row r="10392" spans="1:13" x14ac:dyDescent="0.5">
      <c r="A10392" s="88"/>
      <c r="H10392" s="76"/>
      <c r="I10392" s="76"/>
      <c r="M10392" s="76"/>
    </row>
    <row r="10393" spans="1:13" x14ac:dyDescent="0.5">
      <c r="A10393" s="88"/>
      <c r="H10393" s="76"/>
      <c r="I10393" s="76"/>
      <c r="M10393" s="76"/>
    </row>
    <row r="10394" spans="1:13" x14ac:dyDescent="0.5">
      <c r="A10394" s="88"/>
      <c r="H10394" s="76"/>
      <c r="I10394" s="76"/>
      <c r="M10394" s="76"/>
    </row>
    <row r="10395" spans="1:13" x14ac:dyDescent="0.5">
      <c r="A10395" s="88"/>
      <c r="H10395" s="91"/>
      <c r="I10395" s="76"/>
    </row>
    <row r="10396" spans="1:13" x14ac:dyDescent="0.5">
      <c r="A10396" s="88"/>
      <c r="H10396" s="76"/>
      <c r="I10396" s="76"/>
      <c r="M10396" s="76"/>
    </row>
    <row r="10397" spans="1:13" x14ac:dyDescent="0.5">
      <c r="A10397" s="88"/>
      <c r="H10397" s="76"/>
      <c r="I10397" s="76"/>
      <c r="M10397" s="76"/>
    </row>
    <row r="10398" spans="1:13" x14ac:dyDescent="0.5">
      <c r="A10398" s="88"/>
      <c r="H10398" s="76"/>
      <c r="I10398" s="76"/>
      <c r="M10398" s="76"/>
    </row>
    <row r="10399" spans="1:13" x14ac:dyDescent="0.5">
      <c r="A10399" s="88"/>
      <c r="H10399" s="76"/>
      <c r="I10399" s="76"/>
      <c r="M10399" s="76"/>
    </row>
    <row r="10400" spans="1:13" x14ac:dyDescent="0.5">
      <c r="A10400" s="88"/>
      <c r="H10400" s="76"/>
      <c r="I10400" s="76"/>
      <c r="M10400" s="76"/>
    </row>
    <row r="10401" spans="1:13" x14ac:dyDescent="0.5">
      <c r="A10401" s="88"/>
      <c r="H10401" s="76"/>
      <c r="I10401" s="76"/>
      <c r="M10401" s="76"/>
    </row>
    <row r="10402" spans="1:13" x14ac:dyDescent="0.5">
      <c r="A10402" s="88"/>
      <c r="H10402" s="76"/>
      <c r="I10402" s="76"/>
      <c r="M10402" s="76"/>
    </row>
    <row r="10403" spans="1:13" x14ac:dyDescent="0.5">
      <c r="A10403" s="88"/>
      <c r="H10403" s="76"/>
      <c r="I10403" s="76"/>
      <c r="M10403" s="76"/>
    </row>
    <row r="10404" spans="1:13" x14ac:dyDescent="0.5">
      <c r="A10404" s="88"/>
      <c r="H10404" s="76"/>
      <c r="I10404" s="76"/>
      <c r="M10404" s="76"/>
    </row>
    <row r="10405" spans="1:13" x14ac:dyDescent="0.5">
      <c r="A10405" s="88"/>
      <c r="H10405" s="76"/>
      <c r="I10405" s="76"/>
      <c r="M10405" s="76"/>
    </row>
    <row r="10406" spans="1:13" x14ac:dyDescent="0.5">
      <c r="A10406" s="88"/>
      <c r="H10406" s="76"/>
      <c r="I10406" s="76"/>
      <c r="M10406" s="76"/>
    </row>
    <row r="10407" spans="1:13" x14ac:dyDescent="0.5">
      <c r="A10407" s="88"/>
      <c r="H10407" s="76"/>
      <c r="I10407" s="76"/>
      <c r="M10407" s="76"/>
    </row>
    <row r="10408" spans="1:13" x14ac:dyDescent="0.5">
      <c r="A10408" s="88"/>
      <c r="H10408" s="76"/>
      <c r="I10408" s="76"/>
      <c r="M10408" s="76"/>
    </row>
    <row r="10409" spans="1:13" x14ac:dyDescent="0.5">
      <c r="A10409" s="88"/>
      <c r="H10409" s="76"/>
      <c r="I10409" s="76"/>
      <c r="M10409" s="76"/>
    </row>
    <row r="10410" spans="1:13" x14ac:dyDescent="0.5">
      <c r="A10410" s="88"/>
      <c r="H10410" s="76"/>
      <c r="I10410" s="76"/>
      <c r="M10410" s="76"/>
    </row>
    <row r="10411" spans="1:13" x14ac:dyDescent="0.5">
      <c r="A10411" s="88"/>
      <c r="H10411" s="76"/>
      <c r="I10411" s="76"/>
      <c r="M10411" s="76"/>
    </row>
    <row r="10412" spans="1:13" x14ac:dyDescent="0.5">
      <c r="A10412" s="88"/>
      <c r="H10412" s="76"/>
      <c r="I10412" s="76"/>
      <c r="M10412" s="76"/>
    </row>
    <row r="10413" spans="1:13" x14ac:dyDescent="0.5">
      <c r="A10413" s="88"/>
      <c r="H10413" s="76"/>
      <c r="I10413" s="76"/>
      <c r="M10413" s="76"/>
    </row>
    <row r="10414" spans="1:13" x14ac:dyDescent="0.5">
      <c r="A10414" s="88"/>
      <c r="H10414" s="76"/>
      <c r="I10414" s="76"/>
      <c r="M10414" s="76"/>
    </row>
    <row r="10415" spans="1:13" x14ac:dyDescent="0.5">
      <c r="A10415" s="88"/>
      <c r="H10415" s="76"/>
      <c r="I10415" s="76"/>
      <c r="M10415" s="76"/>
    </row>
    <row r="10416" spans="1:13" x14ac:dyDescent="0.5">
      <c r="A10416" s="88"/>
      <c r="H10416" s="76"/>
      <c r="I10416" s="76"/>
      <c r="M10416" s="76"/>
    </row>
    <row r="10417" spans="1:13" x14ac:dyDescent="0.5">
      <c r="A10417" s="88"/>
      <c r="H10417" s="76"/>
      <c r="I10417" s="76"/>
      <c r="M10417" s="76"/>
    </row>
    <row r="10418" spans="1:13" x14ac:dyDescent="0.5">
      <c r="A10418" s="88"/>
      <c r="H10418" s="76"/>
      <c r="I10418" s="76"/>
      <c r="M10418" s="76"/>
    </row>
    <row r="10419" spans="1:13" x14ac:dyDescent="0.5">
      <c r="A10419" s="88"/>
      <c r="H10419" s="76"/>
      <c r="I10419" s="76"/>
      <c r="M10419" s="76"/>
    </row>
    <row r="10420" spans="1:13" x14ac:dyDescent="0.5">
      <c r="A10420" s="88"/>
      <c r="H10420" s="76"/>
      <c r="I10420" s="76"/>
      <c r="M10420" s="76"/>
    </row>
    <row r="10421" spans="1:13" x14ac:dyDescent="0.5">
      <c r="A10421" s="88"/>
      <c r="H10421" s="76"/>
      <c r="I10421" s="76"/>
      <c r="M10421" s="76"/>
    </row>
    <row r="10422" spans="1:13" x14ac:dyDescent="0.5">
      <c r="A10422" s="88"/>
      <c r="H10422" s="91"/>
      <c r="I10422" s="76"/>
      <c r="M10422" s="91"/>
    </row>
    <row r="10423" spans="1:13" x14ac:dyDescent="0.5">
      <c r="A10423" s="88"/>
      <c r="H10423" s="76"/>
      <c r="I10423" s="76"/>
      <c r="M10423" s="76"/>
    </row>
    <row r="10424" spans="1:13" x14ac:dyDescent="0.5">
      <c r="A10424" s="88"/>
      <c r="H10424" s="76"/>
      <c r="I10424" s="76"/>
      <c r="M10424" s="76"/>
    </row>
    <row r="10425" spans="1:13" x14ac:dyDescent="0.5">
      <c r="A10425" s="88"/>
      <c r="H10425" s="76"/>
      <c r="I10425" s="76"/>
      <c r="M10425" s="76"/>
    </row>
    <row r="10426" spans="1:13" x14ac:dyDescent="0.5">
      <c r="A10426" s="88"/>
      <c r="H10426" s="76"/>
      <c r="I10426" s="76"/>
      <c r="M10426" s="76"/>
    </row>
    <row r="10427" spans="1:13" x14ac:dyDescent="0.5">
      <c r="A10427" s="88"/>
      <c r="H10427" s="76"/>
      <c r="I10427" s="76"/>
      <c r="M10427" s="76"/>
    </row>
    <row r="10428" spans="1:13" x14ac:dyDescent="0.5">
      <c r="A10428" s="88"/>
      <c r="H10428" s="76"/>
      <c r="I10428" s="76"/>
      <c r="M10428" s="76"/>
    </row>
    <row r="10429" spans="1:13" x14ac:dyDescent="0.5">
      <c r="A10429" s="88"/>
      <c r="H10429" s="76"/>
      <c r="I10429" s="76"/>
      <c r="M10429" s="76"/>
    </row>
    <row r="10430" spans="1:13" x14ac:dyDescent="0.5">
      <c r="A10430" s="88"/>
      <c r="H10430" s="76"/>
      <c r="I10430" s="76"/>
      <c r="M10430" s="76"/>
    </row>
    <row r="10431" spans="1:13" x14ac:dyDescent="0.5">
      <c r="A10431" s="88"/>
      <c r="H10431" s="76"/>
      <c r="I10431" s="76"/>
      <c r="M10431" s="76"/>
    </row>
    <row r="10432" spans="1:13" x14ac:dyDescent="0.5">
      <c r="A10432" s="88"/>
      <c r="H10432" s="76"/>
      <c r="I10432" s="76"/>
      <c r="M10432" s="76"/>
    </row>
    <row r="10433" spans="1:13" x14ac:dyDescent="0.5">
      <c r="A10433" s="88"/>
      <c r="H10433" s="76"/>
      <c r="I10433" s="76"/>
      <c r="M10433" s="76"/>
    </row>
    <row r="10434" spans="1:13" x14ac:dyDescent="0.5">
      <c r="A10434" s="88"/>
      <c r="H10434" s="76"/>
      <c r="I10434" s="76"/>
      <c r="M10434" s="76"/>
    </row>
    <row r="10435" spans="1:13" x14ac:dyDescent="0.5">
      <c r="A10435" s="88"/>
      <c r="H10435" s="76"/>
      <c r="I10435" s="76"/>
      <c r="M10435" s="76"/>
    </row>
    <row r="10436" spans="1:13" x14ac:dyDescent="0.5">
      <c r="A10436" s="88"/>
      <c r="H10436" s="76"/>
      <c r="I10436" s="76"/>
      <c r="M10436" s="76"/>
    </row>
    <row r="10437" spans="1:13" x14ac:dyDescent="0.5">
      <c r="A10437" s="88"/>
      <c r="H10437" s="76"/>
      <c r="I10437" s="76"/>
      <c r="M10437" s="76"/>
    </row>
    <row r="10438" spans="1:13" x14ac:dyDescent="0.5">
      <c r="A10438" s="88"/>
      <c r="H10438" s="76"/>
      <c r="I10438" s="76"/>
      <c r="M10438" s="76"/>
    </row>
    <row r="10439" spans="1:13" x14ac:dyDescent="0.5">
      <c r="A10439" s="88"/>
      <c r="H10439" s="76"/>
      <c r="I10439" s="76"/>
      <c r="M10439" s="76"/>
    </row>
    <row r="10440" spans="1:13" x14ac:dyDescent="0.5">
      <c r="A10440" s="88"/>
      <c r="H10440" s="76"/>
      <c r="I10440" s="76"/>
      <c r="M10440" s="76"/>
    </row>
    <row r="10441" spans="1:13" x14ac:dyDescent="0.5">
      <c r="A10441" s="88"/>
      <c r="H10441" s="76"/>
      <c r="I10441" s="76"/>
      <c r="M10441" s="76"/>
    </row>
    <row r="10442" spans="1:13" x14ac:dyDescent="0.5">
      <c r="A10442" s="88"/>
      <c r="H10442" s="76"/>
      <c r="I10442" s="76"/>
      <c r="M10442" s="76"/>
    </row>
    <row r="10443" spans="1:13" x14ac:dyDescent="0.5">
      <c r="A10443" s="88"/>
      <c r="H10443" s="76"/>
      <c r="I10443" s="76"/>
      <c r="M10443" s="76"/>
    </row>
    <row r="10444" spans="1:13" x14ac:dyDescent="0.5">
      <c r="A10444" s="88"/>
      <c r="H10444" s="76"/>
      <c r="I10444" s="76"/>
      <c r="M10444" s="76"/>
    </row>
    <row r="10445" spans="1:13" x14ac:dyDescent="0.5">
      <c r="A10445" s="88"/>
      <c r="H10445" s="76"/>
      <c r="I10445" s="76"/>
      <c r="M10445" s="76"/>
    </row>
    <row r="10446" spans="1:13" x14ac:dyDescent="0.5">
      <c r="A10446" s="88"/>
      <c r="H10446" s="76"/>
      <c r="I10446" s="76"/>
      <c r="M10446" s="76"/>
    </row>
    <row r="10447" spans="1:13" x14ac:dyDescent="0.5">
      <c r="A10447" s="88"/>
      <c r="H10447" s="76"/>
      <c r="I10447" s="76"/>
      <c r="M10447" s="76"/>
    </row>
    <row r="10448" spans="1:13" x14ac:dyDescent="0.5">
      <c r="A10448" s="88"/>
      <c r="H10448" s="91"/>
      <c r="I10448" s="76"/>
    </row>
    <row r="10449" spans="1:13" x14ac:dyDescent="0.5">
      <c r="A10449" s="88"/>
      <c r="H10449" s="76"/>
      <c r="I10449" s="76"/>
      <c r="M10449" s="76"/>
    </row>
    <row r="10450" spans="1:13" x14ac:dyDescent="0.5">
      <c r="A10450" s="88"/>
      <c r="H10450" s="76"/>
      <c r="I10450" s="76"/>
      <c r="M10450" s="76"/>
    </row>
    <row r="10451" spans="1:13" x14ac:dyDescent="0.5">
      <c r="A10451" s="88"/>
      <c r="H10451" s="76"/>
      <c r="I10451" s="76"/>
      <c r="M10451" s="76"/>
    </row>
    <row r="10452" spans="1:13" x14ac:dyDescent="0.5">
      <c r="A10452" s="88"/>
      <c r="H10452" s="76"/>
      <c r="I10452" s="76"/>
      <c r="M10452" s="76"/>
    </row>
    <row r="10453" spans="1:13" x14ac:dyDescent="0.5">
      <c r="A10453" s="88"/>
      <c r="H10453" s="76"/>
      <c r="I10453" s="76"/>
      <c r="M10453" s="76"/>
    </row>
    <row r="10454" spans="1:13" x14ac:dyDescent="0.5">
      <c r="A10454" s="88"/>
      <c r="H10454" s="76"/>
      <c r="I10454" s="76"/>
      <c r="M10454" s="76"/>
    </row>
    <row r="10455" spans="1:13" x14ac:dyDescent="0.5">
      <c r="A10455" s="88"/>
      <c r="H10455" s="76"/>
      <c r="I10455" s="76"/>
      <c r="M10455" s="76"/>
    </row>
    <row r="10456" spans="1:13" x14ac:dyDescent="0.5">
      <c r="A10456" s="88"/>
      <c r="H10456" s="76"/>
      <c r="I10456" s="76"/>
      <c r="M10456" s="76"/>
    </row>
    <row r="10457" spans="1:13" x14ac:dyDescent="0.5">
      <c r="A10457" s="88"/>
      <c r="H10457" s="76"/>
      <c r="I10457" s="76"/>
      <c r="M10457" s="76"/>
    </row>
    <row r="10458" spans="1:13" x14ac:dyDescent="0.5">
      <c r="A10458" s="88"/>
      <c r="H10458" s="91"/>
      <c r="I10458" s="76"/>
    </row>
    <row r="10459" spans="1:13" x14ac:dyDescent="0.5">
      <c r="A10459" s="88"/>
      <c r="H10459" s="76"/>
      <c r="I10459" s="76"/>
      <c r="M10459" s="76"/>
    </row>
    <row r="10460" spans="1:13" x14ac:dyDescent="0.5">
      <c r="A10460" s="88"/>
      <c r="H10460" s="76"/>
      <c r="I10460" s="76"/>
      <c r="M10460" s="76"/>
    </row>
    <row r="10461" spans="1:13" x14ac:dyDescent="0.5">
      <c r="A10461" s="88"/>
      <c r="H10461" s="76"/>
      <c r="I10461" s="76"/>
      <c r="M10461" s="76"/>
    </row>
    <row r="10462" spans="1:13" x14ac:dyDescent="0.5">
      <c r="A10462" s="88"/>
      <c r="H10462" s="76"/>
      <c r="I10462" s="76"/>
      <c r="M10462" s="76"/>
    </row>
    <row r="10463" spans="1:13" x14ac:dyDescent="0.5">
      <c r="A10463" s="88"/>
      <c r="H10463" s="76"/>
      <c r="I10463" s="76"/>
      <c r="M10463" s="76"/>
    </row>
    <row r="10464" spans="1:13" x14ac:dyDescent="0.5">
      <c r="A10464" s="88"/>
      <c r="H10464" s="76"/>
      <c r="I10464" s="76"/>
      <c r="M10464" s="76"/>
    </row>
    <row r="10465" spans="1:13" x14ac:dyDescent="0.5">
      <c r="A10465" s="88"/>
      <c r="H10465" s="76"/>
      <c r="I10465" s="76"/>
      <c r="M10465" s="76"/>
    </row>
    <row r="10466" spans="1:13" x14ac:dyDescent="0.5">
      <c r="A10466" s="88"/>
      <c r="H10466" s="76"/>
      <c r="I10466" s="76"/>
      <c r="M10466" s="76"/>
    </row>
    <row r="10467" spans="1:13" x14ac:dyDescent="0.5">
      <c r="A10467" s="88"/>
      <c r="H10467" s="76"/>
      <c r="I10467" s="76"/>
      <c r="M10467" s="76"/>
    </row>
    <row r="10468" spans="1:13" x14ac:dyDescent="0.5">
      <c r="A10468" s="88"/>
      <c r="H10468" s="76"/>
      <c r="I10468" s="76"/>
      <c r="M10468" s="76"/>
    </row>
    <row r="10469" spans="1:13" x14ac:dyDescent="0.5">
      <c r="A10469" s="88"/>
      <c r="H10469" s="76"/>
      <c r="I10469" s="76"/>
      <c r="M10469" s="76"/>
    </row>
    <row r="10470" spans="1:13" x14ac:dyDescent="0.5">
      <c r="A10470" s="88"/>
      <c r="H10470" s="76"/>
      <c r="I10470" s="76"/>
      <c r="M10470" s="76"/>
    </row>
    <row r="10471" spans="1:13" x14ac:dyDescent="0.5">
      <c r="A10471" s="88"/>
      <c r="H10471" s="76"/>
      <c r="I10471" s="76"/>
      <c r="M10471" s="76"/>
    </row>
    <row r="10472" spans="1:13" x14ac:dyDescent="0.5">
      <c r="A10472" s="88"/>
      <c r="H10472" s="76"/>
      <c r="I10472" s="76"/>
      <c r="M10472" s="76"/>
    </row>
    <row r="10473" spans="1:13" x14ac:dyDescent="0.5">
      <c r="A10473" s="88"/>
      <c r="H10473" s="76"/>
      <c r="I10473" s="76"/>
      <c r="M10473" s="76"/>
    </row>
    <row r="10474" spans="1:13" x14ac:dyDescent="0.5">
      <c r="A10474" s="88"/>
      <c r="H10474" s="76"/>
      <c r="I10474" s="76"/>
      <c r="M10474" s="76"/>
    </row>
    <row r="10475" spans="1:13" x14ac:dyDescent="0.5">
      <c r="A10475" s="88"/>
      <c r="H10475" s="76"/>
      <c r="I10475" s="76"/>
      <c r="M10475" s="76"/>
    </row>
    <row r="10476" spans="1:13" x14ac:dyDescent="0.5">
      <c r="A10476" s="88"/>
      <c r="H10476" s="76"/>
      <c r="I10476" s="76"/>
      <c r="M10476" s="76"/>
    </row>
    <row r="10477" spans="1:13" x14ac:dyDescent="0.5">
      <c r="A10477" s="88"/>
      <c r="H10477" s="76"/>
      <c r="I10477" s="76"/>
      <c r="M10477" s="76"/>
    </row>
    <row r="10478" spans="1:13" x14ac:dyDescent="0.5">
      <c r="A10478" s="88"/>
      <c r="H10478" s="76"/>
      <c r="I10478" s="76"/>
      <c r="M10478" s="76"/>
    </row>
    <row r="10479" spans="1:13" x14ac:dyDescent="0.5">
      <c r="A10479" s="88"/>
      <c r="H10479" s="76"/>
      <c r="I10479" s="76"/>
      <c r="M10479" s="76"/>
    </row>
    <row r="10480" spans="1:13" x14ac:dyDescent="0.5">
      <c r="A10480" s="88"/>
      <c r="H10480" s="76"/>
      <c r="I10480" s="76"/>
      <c r="M10480" s="76"/>
    </row>
    <row r="10481" spans="1:13" x14ac:dyDescent="0.5">
      <c r="A10481" s="88"/>
      <c r="H10481" s="76"/>
      <c r="I10481" s="76"/>
      <c r="M10481" s="76"/>
    </row>
    <row r="10482" spans="1:13" x14ac:dyDescent="0.5">
      <c r="A10482" s="88"/>
      <c r="H10482" s="76"/>
      <c r="I10482" s="76"/>
      <c r="M10482" s="76"/>
    </row>
    <row r="10483" spans="1:13" x14ac:dyDescent="0.5">
      <c r="A10483" s="88"/>
      <c r="H10483" s="76"/>
      <c r="I10483" s="76"/>
      <c r="M10483" s="76"/>
    </row>
    <row r="10484" spans="1:13" x14ac:dyDescent="0.5">
      <c r="A10484" s="88"/>
      <c r="H10484" s="76"/>
      <c r="I10484" s="76"/>
      <c r="M10484" s="76"/>
    </row>
    <row r="10485" spans="1:13" x14ac:dyDescent="0.5">
      <c r="A10485" s="88"/>
      <c r="H10485" s="76"/>
      <c r="I10485" s="76"/>
      <c r="M10485" s="76"/>
    </row>
    <row r="10486" spans="1:13" x14ac:dyDescent="0.5">
      <c r="A10486" s="88"/>
      <c r="H10486" s="76"/>
      <c r="I10486" s="76"/>
      <c r="M10486" s="76"/>
    </row>
    <row r="10487" spans="1:13" x14ac:dyDescent="0.5">
      <c r="A10487" s="88"/>
      <c r="H10487" s="76"/>
      <c r="I10487" s="76"/>
      <c r="M10487" s="76"/>
    </row>
    <row r="10488" spans="1:13" x14ac:dyDescent="0.5">
      <c r="A10488" s="88"/>
      <c r="H10488" s="76"/>
      <c r="I10488" s="76"/>
      <c r="M10488" s="76"/>
    </row>
    <row r="10489" spans="1:13" x14ac:dyDescent="0.5">
      <c r="A10489" s="88"/>
      <c r="H10489" s="76"/>
      <c r="I10489" s="76"/>
      <c r="M10489" s="76"/>
    </row>
    <row r="10490" spans="1:13" x14ac:dyDescent="0.5">
      <c r="A10490" s="88"/>
      <c r="H10490" s="76"/>
      <c r="I10490" s="76"/>
      <c r="M10490" s="76"/>
    </row>
    <row r="10491" spans="1:13" x14ac:dyDescent="0.5">
      <c r="A10491" s="88"/>
      <c r="H10491" s="76"/>
      <c r="I10491" s="76"/>
      <c r="M10491" s="76"/>
    </row>
    <row r="10492" spans="1:13" x14ac:dyDescent="0.5">
      <c r="A10492" s="88"/>
      <c r="H10492" s="76"/>
      <c r="I10492" s="76"/>
      <c r="M10492" s="76"/>
    </row>
    <row r="10493" spans="1:13" x14ac:dyDescent="0.5">
      <c r="A10493" s="88"/>
      <c r="H10493" s="76"/>
      <c r="I10493" s="76"/>
      <c r="M10493" s="76"/>
    </row>
    <row r="10494" spans="1:13" x14ac:dyDescent="0.5">
      <c r="A10494" s="88"/>
      <c r="H10494" s="76"/>
      <c r="I10494" s="76"/>
      <c r="M10494" s="76"/>
    </row>
    <row r="10495" spans="1:13" x14ac:dyDescent="0.5">
      <c r="A10495" s="88"/>
      <c r="H10495" s="76"/>
      <c r="I10495" s="76"/>
      <c r="M10495" s="76"/>
    </row>
    <row r="10496" spans="1:13" x14ac:dyDescent="0.5">
      <c r="A10496" s="88"/>
      <c r="H10496" s="91"/>
      <c r="I10496" s="76"/>
    </row>
    <row r="10497" spans="1:13" x14ac:dyDescent="0.5">
      <c r="A10497" s="88"/>
      <c r="H10497" s="76"/>
      <c r="I10497" s="76"/>
      <c r="M10497" s="76"/>
    </row>
    <row r="10498" spans="1:13" x14ac:dyDescent="0.5">
      <c r="A10498" s="88"/>
      <c r="H10498" s="76"/>
      <c r="I10498" s="76"/>
      <c r="M10498" s="76"/>
    </row>
    <row r="10499" spans="1:13" x14ac:dyDescent="0.5">
      <c r="A10499" s="88"/>
      <c r="H10499" s="76"/>
      <c r="I10499" s="76"/>
      <c r="M10499" s="76"/>
    </row>
    <row r="10500" spans="1:13" x14ac:dyDescent="0.5">
      <c r="A10500" s="88"/>
      <c r="H10500" s="76"/>
      <c r="I10500" s="76"/>
      <c r="M10500" s="76"/>
    </row>
    <row r="10501" spans="1:13" x14ac:dyDescent="0.5">
      <c r="A10501" s="88"/>
      <c r="H10501" s="76"/>
      <c r="I10501" s="76"/>
      <c r="M10501" s="76"/>
    </row>
    <row r="10502" spans="1:13" x14ac:dyDescent="0.5">
      <c r="A10502" s="88"/>
      <c r="H10502" s="76"/>
      <c r="I10502" s="76"/>
      <c r="M10502" s="76"/>
    </row>
    <row r="10503" spans="1:13" x14ac:dyDescent="0.5">
      <c r="A10503" s="88"/>
      <c r="H10503" s="76"/>
      <c r="I10503" s="76"/>
      <c r="M10503" s="76"/>
    </row>
    <row r="10504" spans="1:13" x14ac:dyDescent="0.5">
      <c r="A10504" s="88"/>
      <c r="H10504" s="76"/>
      <c r="I10504" s="76"/>
      <c r="M10504" s="76"/>
    </row>
    <row r="10505" spans="1:13" x14ac:dyDescent="0.5">
      <c r="A10505" s="88"/>
      <c r="H10505" s="76"/>
      <c r="I10505" s="76"/>
      <c r="M10505" s="76"/>
    </row>
    <row r="10506" spans="1:13" x14ac:dyDescent="0.5">
      <c r="A10506" s="88"/>
      <c r="H10506" s="76"/>
      <c r="I10506" s="76"/>
      <c r="M10506" s="76"/>
    </row>
    <row r="10507" spans="1:13" x14ac:dyDescent="0.5">
      <c r="A10507" s="88"/>
      <c r="H10507" s="76"/>
      <c r="I10507" s="76"/>
      <c r="M10507" s="76"/>
    </row>
    <row r="10508" spans="1:13" x14ac:dyDescent="0.5">
      <c r="A10508" s="88"/>
      <c r="H10508" s="76"/>
      <c r="I10508" s="76"/>
      <c r="M10508" s="76"/>
    </row>
    <row r="10509" spans="1:13" x14ac:dyDescent="0.5">
      <c r="A10509" s="88"/>
      <c r="H10509" s="76"/>
      <c r="I10509" s="76"/>
      <c r="M10509" s="76"/>
    </row>
    <row r="10510" spans="1:13" x14ac:dyDescent="0.5">
      <c r="A10510" s="88"/>
      <c r="H10510" s="76"/>
      <c r="I10510" s="76"/>
      <c r="M10510" s="76"/>
    </row>
    <row r="10511" spans="1:13" x14ac:dyDescent="0.5">
      <c r="A10511" s="88"/>
      <c r="H10511" s="76"/>
      <c r="I10511" s="76"/>
      <c r="M10511" s="76"/>
    </row>
    <row r="10512" spans="1:13" x14ac:dyDescent="0.5">
      <c r="A10512" s="88"/>
      <c r="H10512" s="76"/>
      <c r="I10512" s="76"/>
      <c r="M10512" s="76"/>
    </row>
    <row r="10513" spans="1:13" x14ac:dyDescent="0.5">
      <c r="A10513" s="88"/>
      <c r="H10513" s="76"/>
      <c r="I10513" s="76"/>
      <c r="M10513" s="76"/>
    </row>
    <row r="10514" spans="1:13" x14ac:dyDescent="0.5">
      <c r="A10514" s="88"/>
      <c r="H10514" s="76"/>
      <c r="I10514" s="76"/>
      <c r="M10514" s="76"/>
    </row>
    <row r="10515" spans="1:13" x14ac:dyDescent="0.5">
      <c r="A10515" s="88"/>
      <c r="H10515" s="76"/>
      <c r="I10515" s="76"/>
      <c r="M10515" s="76"/>
    </row>
    <row r="10516" spans="1:13" x14ac:dyDescent="0.5">
      <c r="A10516" s="88"/>
      <c r="H10516" s="76"/>
      <c r="I10516" s="76"/>
      <c r="M10516" s="76"/>
    </row>
    <row r="10517" spans="1:13" x14ac:dyDescent="0.5">
      <c r="A10517" s="88"/>
      <c r="H10517" s="76"/>
      <c r="I10517" s="76"/>
      <c r="M10517" s="76"/>
    </row>
    <row r="10518" spans="1:13" x14ac:dyDescent="0.5">
      <c r="A10518" s="88"/>
      <c r="H10518" s="76"/>
      <c r="I10518" s="76"/>
      <c r="M10518" s="76"/>
    </row>
    <row r="10519" spans="1:13" x14ac:dyDescent="0.5">
      <c r="A10519" s="88"/>
      <c r="H10519" s="76"/>
      <c r="I10519" s="76"/>
      <c r="M10519" s="76"/>
    </row>
    <row r="10520" spans="1:13" x14ac:dyDescent="0.5">
      <c r="A10520" s="88"/>
      <c r="H10520" s="76"/>
      <c r="I10520" s="76"/>
      <c r="M10520" s="76"/>
    </row>
    <row r="10521" spans="1:13" x14ac:dyDescent="0.5">
      <c r="A10521" s="88"/>
      <c r="H10521" s="76"/>
      <c r="I10521" s="76"/>
      <c r="M10521" s="76"/>
    </row>
    <row r="10522" spans="1:13" x14ac:dyDescent="0.5">
      <c r="A10522" s="88"/>
      <c r="H10522" s="76"/>
      <c r="I10522" s="76"/>
      <c r="M10522" s="76"/>
    </row>
    <row r="10523" spans="1:13" x14ac:dyDescent="0.5">
      <c r="A10523" s="88"/>
      <c r="H10523" s="76"/>
      <c r="I10523" s="76"/>
      <c r="M10523" s="76"/>
    </row>
    <row r="10524" spans="1:13" x14ac:dyDescent="0.5">
      <c r="A10524" s="88"/>
      <c r="H10524" s="76"/>
      <c r="I10524" s="76"/>
      <c r="M10524" s="76"/>
    </row>
    <row r="10525" spans="1:13" x14ac:dyDescent="0.5">
      <c r="A10525" s="88"/>
      <c r="H10525" s="76"/>
      <c r="I10525" s="76"/>
      <c r="M10525" s="76"/>
    </row>
    <row r="10526" spans="1:13" x14ac:dyDescent="0.5">
      <c r="A10526" s="88"/>
      <c r="H10526" s="76"/>
      <c r="I10526" s="76"/>
      <c r="M10526" s="76"/>
    </row>
    <row r="10527" spans="1:13" x14ac:dyDescent="0.5">
      <c r="A10527" s="88"/>
      <c r="H10527" s="76"/>
      <c r="I10527" s="76"/>
      <c r="M10527" s="76"/>
    </row>
    <row r="10528" spans="1:13" x14ac:dyDescent="0.5">
      <c r="A10528" s="88"/>
      <c r="H10528" s="76"/>
      <c r="I10528" s="76"/>
      <c r="M10528" s="76"/>
    </row>
    <row r="10529" spans="1:13" x14ac:dyDescent="0.5">
      <c r="A10529" s="88"/>
      <c r="H10529" s="76"/>
      <c r="I10529" s="76"/>
      <c r="M10529" s="76"/>
    </row>
    <row r="10530" spans="1:13" x14ac:dyDescent="0.5">
      <c r="A10530" s="88"/>
      <c r="H10530" s="91"/>
      <c r="I10530" s="76"/>
      <c r="M10530" s="87"/>
    </row>
    <row r="10531" spans="1:13" x14ac:dyDescent="0.5">
      <c r="A10531" s="88"/>
      <c r="H10531" s="76"/>
      <c r="I10531" s="76"/>
      <c r="M10531" s="76"/>
    </row>
    <row r="10532" spans="1:13" x14ac:dyDescent="0.5">
      <c r="A10532" s="88"/>
      <c r="H10532" s="76"/>
      <c r="I10532" s="76"/>
      <c r="M10532" s="76"/>
    </row>
    <row r="10533" spans="1:13" x14ac:dyDescent="0.5">
      <c r="A10533" s="88"/>
      <c r="H10533" s="76"/>
      <c r="I10533" s="76"/>
      <c r="M10533" s="76"/>
    </row>
    <row r="10534" spans="1:13" x14ac:dyDescent="0.5">
      <c r="A10534" s="88"/>
      <c r="H10534" s="76"/>
      <c r="I10534" s="76"/>
      <c r="M10534" s="76"/>
    </row>
    <row r="10535" spans="1:13" x14ac:dyDescent="0.5">
      <c r="A10535" s="88"/>
      <c r="H10535" s="76"/>
      <c r="I10535" s="76"/>
      <c r="M10535" s="76"/>
    </row>
    <row r="10536" spans="1:13" x14ac:dyDescent="0.5">
      <c r="A10536" s="88"/>
      <c r="H10536" s="76"/>
      <c r="I10536" s="76"/>
      <c r="M10536" s="76"/>
    </row>
    <row r="10537" spans="1:13" x14ac:dyDescent="0.5">
      <c r="A10537" s="88"/>
      <c r="H10537" s="76"/>
      <c r="I10537" s="76"/>
      <c r="M10537" s="76"/>
    </row>
    <row r="10538" spans="1:13" x14ac:dyDescent="0.5">
      <c r="A10538" s="88"/>
      <c r="H10538" s="76"/>
      <c r="I10538" s="76"/>
      <c r="M10538" s="76"/>
    </row>
    <row r="10539" spans="1:13" x14ac:dyDescent="0.5">
      <c r="A10539" s="88"/>
      <c r="H10539" s="76"/>
      <c r="I10539" s="76"/>
      <c r="M10539" s="76"/>
    </row>
    <row r="10540" spans="1:13" x14ac:dyDescent="0.5">
      <c r="A10540" s="88"/>
      <c r="H10540" s="76"/>
      <c r="I10540" s="76"/>
      <c r="M10540" s="76"/>
    </row>
    <row r="10541" spans="1:13" x14ac:dyDescent="0.5">
      <c r="A10541" s="88"/>
      <c r="H10541" s="76"/>
      <c r="I10541" s="76"/>
      <c r="M10541" s="76"/>
    </row>
    <row r="10542" spans="1:13" x14ac:dyDescent="0.5">
      <c r="A10542" s="88"/>
      <c r="H10542" s="76"/>
      <c r="I10542" s="76"/>
      <c r="M10542" s="76"/>
    </row>
    <row r="10543" spans="1:13" x14ac:dyDescent="0.5">
      <c r="A10543" s="88"/>
      <c r="H10543" s="76"/>
      <c r="I10543" s="76"/>
      <c r="M10543" s="76"/>
    </row>
    <row r="10544" spans="1:13" x14ac:dyDescent="0.5">
      <c r="A10544" s="88"/>
      <c r="H10544" s="76"/>
      <c r="I10544" s="76"/>
      <c r="M10544" s="76"/>
    </row>
    <row r="10545" spans="1:13" x14ac:dyDescent="0.5">
      <c r="A10545" s="88"/>
      <c r="H10545" s="76"/>
      <c r="I10545" s="76"/>
      <c r="M10545" s="76"/>
    </row>
    <row r="10546" spans="1:13" x14ac:dyDescent="0.5">
      <c r="A10546" s="88"/>
      <c r="H10546" s="76"/>
      <c r="I10546" s="76"/>
      <c r="M10546" s="76"/>
    </row>
    <row r="10547" spans="1:13" x14ac:dyDescent="0.5">
      <c r="A10547" s="88"/>
      <c r="H10547" s="76"/>
      <c r="I10547" s="76"/>
      <c r="M10547" s="76"/>
    </row>
    <row r="10548" spans="1:13" x14ac:dyDescent="0.5">
      <c r="A10548" s="88"/>
      <c r="H10548" s="76"/>
      <c r="I10548" s="76"/>
      <c r="M10548" s="76"/>
    </row>
    <row r="10549" spans="1:13" x14ac:dyDescent="0.5">
      <c r="A10549" s="88"/>
      <c r="H10549" s="76"/>
      <c r="I10549" s="76"/>
      <c r="M10549" s="76"/>
    </row>
    <row r="10550" spans="1:13" x14ac:dyDescent="0.5">
      <c r="A10550" s="88"/>
      <c r="H10550" s="76"/>
      <c r="I10550" s="76"/>
      <c r="M10550" s="76"/>
    </row>
    <row r="10551" spans="1:13" x14ac:dyDescent="0.5">
      <c r="A10551" s="88"/>
      <c r="H10551" s="76"/>
      <c r="I10551" s="76"/>
      <c r="M10551" s="76"/>
    </row>
    <row r="10552" spans="1:13" x14ac:dyDescent="0.5">
      <c r="A10552" s="88"/>
      <c r="H10552" s="91"/>
      <c r="I10552" s="76"/>
      <c r="M10552" s="91"/>
    </row>
    <row r="10553" spans="1:13" x14ac:dyDescent="0.5">
      <c r="A10553" s="88"/>
      <c r="H10553" s="91"/>
      <c r="I10553" s="76"/>
    </row>
    <row r="10554" spans="1:13" x14ac:dyDescent="0.5">
      <c r="A10554" s="88"/>
      <c r="H10554" s="76"/>
      <c r="I10554" s="76"/>
      <c r="M10554" s="76"/>
    </row>
    <row r="10555" spans="1:13" x14ac:dyDescent="0.5">
      <c r="A10555" s="88"/>
      <c r="H10555" s="76"/>
      <c r="I10555" s="76"/>
      <c r="M10555" s="76"/>
    </row>
    <row r="10556" spans="1:13" x14ac:dyDescent="0.5">
      <c r="A10556" s="88"/>
      <c r="H10556" s="91"/>
      <c r="I10556" s="76"/>
    </row>
    <row r="10557" spans="1:13" x14ac:dyDescent="0.5">
      <c r="A10557" s="88"/>
      <c r="H10557" s="76"/>
      <c r="I10557" s="76"/>
      <c r="M10557" s="76"/>
    </row>
    <row r="10558" spans="1:13" x14ac:dyDescent="0.5">
      <c r="A10558" s="88"/>
      <c r="H10558" s="76"/>
      <c r="I10558" s="76"/>
      <c r="M10558" s="76"/>
    </row>
    <row r="10559" spans="1:13" x14ac:dyDescent="0.5">
      <c r="A10559" s="88"/>
      <c r="H10559" s="76"/>
      <c r="I10559" s="76"/>
      <c r="M10559" s="76"/>
    </row>
    <row r="10560" spans="1:13" x14ac:dyDescent="0.5">
      <c r="A10560" s="88"/>
      <c r="H10560" s="76"/>
      <c r="I10560" s="76"/>
      <c r="M10560" s="76"/>
    </row>
    <row r="10561" spans="1:13" x14ac:dyDescent="0.5">
      <c r="A10561" s="88"/>
      <c r="H10561" s="76"/>
      <c r="I10561" s="76"/>
      <c r="M10561" s="76"/>
    </row>
    <row r="10562" spans="1:13" x14ac:dyDescent="0.5">
      <c r="A10562" s="88"/>
      <c r="H10562" s="76"/>
      <c r="I10562" s="76"/>
      <c r="M10562" s="76"/>
    </row>
    <row r="10563" spans="1:13" x14ac:dyDescent="0.5">
      <c r="A10563" s="88"/>
      <c r="H10563" s="76"/>
      <c r="I10563" s="76"/>
      <c r="M10563" s="76"/>
    </row>
    <row r="10564" spans="1:13" x14ac:dyDescent="0.5">
      <c r="A10564" s="88"/>
      <c r="H10564" s="76"/>
      <c r="I10564" s="76"/>
      <c r="M10564" s="76"/>
    </row>
    <row r="10565" spans="1:13" x14ac:dyDescent="0.5">
      <c r="A10565" s="88"/>
      <c r="H10565" s="76"/>
      <c r="I10565" s="76"/>
      <c r="M10565" s="76"/>
    </row>
    <row r="10566" spans="1:13" x14ac:dyDescent="0.5">
      <c r="A10566" s="88"/>
      <c r="H10566" s="76"/>
      <c r="I10566" s="76"/>
      <c r="M10566" s="76"/>
    </row>
    <row r="10567" spans="1:13" x14ac:dyDescent="0.5">
      <c r="A10567" s="88"/>
      <c r="H10567" s="76"/>
      <c r="I10567" s="76"/>
      <c r="M10567" s="76"/>
    </row>
    <row r="10568" spans="1:13" x14ac:dyDescent="0.5">
      <c r="A10568" s="88"/>
      <c r="H10568" s="76"/>
      <c r="I10568" s="76"/>
      <c r="M10568" s="76"/>
    </row>
    <row r="10569" spans="1:13" x14ac:dyDescent="0.5">
      <c r="A10569" s="88"/>
      <c r="H10569" s="76"/>
      <c r="I10569" s="76"/>
      <c r="M10569" s="76"/>
    </row>
    <row r="10570" spans="1:13" x14ac:dyDescent="0.5">
      <c r="A10570" s="88"/>
      <c r="H10570" s="76"/>
      <c r="I10570" s="76"/>
      <c r="M10570" s="76"/>
    </row>
    <row r="10571" spans="1:13" x14ac:dyDescent="0.5">
      <c r="A10571" s="88"/>
      <c r="H10571" s="76"/>
      <c r="I10571" s="76"/>
      <c r="M10571" s="76"/>
    </row>
    <row r="10572" spans="1:13" x14ac:dyDescent="0.5">
      <c r="A10572" s="88"/>
      <c r="H10572" s="76"/>
      <c r="I10572" s="76"/>
      <c r="M10572" s="76"/>
    </row>
    <row r="10573" spans="1:13" x14ac:dyDescent="0.5">
      <c r="A10573" s="88"/>
      <c r="H10573" s="76"/>
      <c r="I10573" s="76"/>
      <c r="M10573" s="76"/>
    </row>
    <row r="10574" spans="1:13" x14ac:dyDescent="0.5">
      <c r="A10574" s="88"/>
      <c r="H10574" s="76"/>
      <c r="I10574" s="76"/>
      <c r="M10574" s="76"/>
    </row>
    <row r="10575" spans="1:13" x14ac:dyDescent="0.5">
      <c r="A10575" s="88"/>
      <c r="H10575" s="76"/>
      <c r="I10575" s="76"/>
      <c r="M10575" s="76"/>
    </row>
    <row r="10576" spans="1:13" x14ac:dyDescent="0.5">
      <c r="A10576" s="88"/>
      <c r="H10576" s="76"/>
      <c r="I10576" s="76"/>
      <c r="M10576" s="76"/>
    </row>
    <row r="10577" spans="1:13" x14ac:dyDescent="0.5">
      <c r="A10577" s="88"/>
      <c r="H10577" s="76"/>
      <c r="I10577" s="76"/>
      <c r="M10577" s="76"/>
    </row>
    <row r="10578" spans="1:13" x14ac:dyDescent="0.5">
      <c r="A10578" s="88"/>
      <c r="H10578" s="76"/>
      <c r="I10578" s="76"/>
      <c r="M10578" s="76"/>
    </row>
    <row r="10579" spans="1:13" x14ac:dyDescent="0.5">
      <c r="A10579" s="88"/>
      <c r="H10579" s="76"/>
      <c r="I10579" s="76"/>
      <c r="M10579" s="76"/>
    </row>
    <row r="10580" spans="1:13" x14ac:dyDescent="0.5">
      <c r="A10580" s="88"/>
      <c r="H10580" s="76"/>
      <c r="I10580" s="76"/>
      <c r="M10580" s="76"/>
    </row>
    <row r="10581" spans="1:13" x14ac:dyDescent="0.5">
      <c r="A10581" s="88"/>
      <c r="H10581" s="76"/>
      <c r="I10581" s="76"/>
      <c r="M10581" s="76"/>
    </row>
    <row r="10582" spans="1:13" x14ac:dyDescent="0.5">
      <c r="A10582" s="88"/>
      <c r="H10582" s="76"/>
      <c r="I10582" s="76"/>
      <c r="M10582" s="76"/>
    </row>
    <row r="10583" spans="1:13" x14ac:dyDescent="0.5">
      <c r="A10583" s="88"/>
      <c r="H10583" s="76"/>
      <c r="I10583" s="76"/>
      <c r="M10583" s="76"/>
    </row>
    <row r="10584" spans="1:13" x14ac:dyDescent="0.5">
      <c r="A10584" s="88"/>
      <c r="H10584" s="76"/>
      <c r="I10584" s="76"/>
      <c r="M10584" s="76"/>
    </row>
    <row r="10585" spans="1:13" x14ac:dyDescent="0.5">
      <c r="A10585" s="88"/>
      <c r="H10585" s="76"/>
      <c r="I10585" s="76"/>
      <c r="M10585" s="76"/>
    </row>
    <row r="10586" spans="1:13" x14ac:dyDescent="0.5">
      <c r="A10586" s="88"/>
      <c r="H10586" s="76"/>
      <c r="I10586" s="76"/>
      <c r="M10586" s="76"/>
    </row>
    <row r="10587" spans="1:13" x14ac:dyDescent="0.5">
      <c r="A10587" s="88"/>
      <c r="H10587" s="76"/>
      <c r="I10587" s="76"/>
      <c r="M10587" s="76"/>
    </row>
    <row r="10588" spans="1:13" x14ac:dyDescent="0.5">
      <c r="A10588" s="88"/>
      <c r="H10588" s="76"/>
      <c r="I10588" s="76"/>
      <c r="M10588" s="76"/>
    </row>
    <row r="10589" spans="1:13" x14ac:dyDescent="0.5">
      <c r="A10589" s="88"/>
      <c r="H10589" s="76"/>
      <c r="I10589" s="76"/>
      <c r="M10589" s="76"/>
    </row>
    <row r="10590" spans="1:13" x14ac:dyDescent="0.5">
      <c r="A10590" s="88"/>
      <c r="H10590" s="76"/>
      <c r="I10590" s="76"/>
      <c r="M10590" s="76"/>
    </row>
    <row r="10591" spans="1:13" x14ac:dyDescent="0.5">
      <c r="A10591" s="88"/>
      <c r="H10591" s="76"/>
      <c r="I10591" s="76"/>
      <c r="M10591" s="76"/>
    </row>
    <row r="10592" spans="1:13" x14ac:dyDescent="0.5">
      <c r="A10592" s="88"/>
      <c r="H10592" s="76"/>
      <c r="I10592" s="76"/>
      <c r="M10592" s="76"/>
    </row>
    <row r="10593" spans="1:13" x14ac:dyDescent="0.5">
      <c r="A10593" s="88"/>
      <c r="H10593" s="76"/>
      <c r="I10593" s="76"/>
      <c r="M10593" s="76"/>
    </row>
    <row r="10594" spans="1:13" x14ac:dyDescent="0.5">
      <c r="A10594" s="88"/>
      <c r="H10594" s="76"/>
      <c r="I10594" s="76"/>
      <c r="M10594" s="76"/>
    </row>
    <row r="10595" spans="1:13" x14ac:dyDescent="0.5">
      <c r="A10595" s="88"/>
      <c r="H10595" s="76"/>
      <c r="I10595" s="76"/>
      <c r="M10595" s="76"/>
    </row>
    <row r="10596" spans="1:13" x14ac:dyDescent="0.5">
      <c r="A10596" s="88"/>
      <c r="H10596" s="76"/>
      <c r="I10596" s="76"/>
      <c r="M10596" s="76"/>
    </row>
    <row r="10597" spans="1:13" x14ac:dyDescent="0.5">
      <c r="A10597" s="88"/>
      <c r="H10597" s="76"/>
      <c r="I10597" s="76"/>
      <c r="M10597" s="76"/>
    </row>
    <row r="10598" spans="1:13" x14ac:dyDescent="0.5">
      <c r="A10598" s="88"/>
      <c r="H10598" s="76"/>
      <c r="I10598" s="76"/>
      <c r="M10598" s="76"/>
    </row>
    <row r="10599" spans="1:13" x14ac:dyDescent="0.5">
      <c r="A10599" s="88"/>
      <c r="H10599" s="76"/>
      <c r="I10599" s="76"/>
      <c r="M10599" s="76"/>
    </row>
    <row r="10600" spans="1:13" x14ac:dyDescent="0.5">
      <c r="A10600" s="88"/>
      <c r="H10600" s="76"/>
      <c r="I10600" s="76"/>
      <c r="M10600" s="76"/>
    </row>
    <row r="10601" spans="1:13" x14ac:dyDescent="0.5">
      <c r="A10601" s="88"/>
      <c r="H10601" s="76"/>
      <c r="I10601" s="76"/>
      <c r="M10601" s="76"/>
    </row>
    <row r="10602" spans="1:13" x14ac:dyDescent="0.5">
      <c r="A10602" s="88"/>
      <c r="H10602" s="76"/>
      <c r="I10602" s="76"/>
      <c r="M10602" s="76"/>
    </row>
    <row r="10603" spans="1:13" x14ac:dyDescent="0.5">
      <c r="A10603" s="88"/>
      <c r="H10603" s="76"/>
      <c r="I10603" s="76"/>
      <c r="M10603" s="76"/>
    </row>
    <row r="10604" spans="1:13" x14ac:dyDescent="0.5">
      <c r="A10604" s="88"/>
      <c r="H10604" s="76"/>
      <c r="I10604" s="76"/>
      <c r="M10604" s="76"/>
    </row>
    <row r="10605" spans="1:13" x14ac:dyDescent="0.5">
      <c r="A10605" s="88"/>
      <c r="H10605" s="76"/>
      <c r="I10605" s="76"/>
      <c r="M10605" s="76"/>
    </row>
    <row r="10606" spans="1:13" x14ac:dyDescent="0.5">
      <c r="A10606" s="88"/>
      <c r="H10606" s="76"/>
      <c r="I10606" s="76"/>
      <c r="M10606" s="76"/>
    </row>
    <row r="10607" spans="1:13" x14ac:dyDescent="0.5">
      <c r="A10607" s="88"/>
      <c r="H10607" s="76"/>
      <c r="I10607" s="76"/>
      <c r="M10607" s="76"/>
    </row>
    <row r="10608" spans="1:13" x14ac:dyDescent="0.5">
      <c r="A10608" s="88"/>
      <c r="H10608" s="76"/>
      <c r="I10608" s="76"/>
      <c r="M10608" s="76"/>
    </row>
    <row r="10609" spans="1:13" x14ac:dyDescent="0.5">
      <c r="A10609" s="88"/>
      <c r="H10609" s="76"/>
      <c r="I10609" s="76"/>
      <c r="M10609" s="76"/>
    </row>
    <row r="10610" spans="1:13" x14ac:dyDescent="0.5">
      <c r="A10610" s="88"/>
      <c r="H10610" s="76"/>
      <c r="I10610" s="76"/>
      <c r="M10610" s="76"/>
    </row>
    <row r="10611" spans="1:13" x14ac:dyDescent="0.5">
      <c r="A10611" s="88"/>
      <c r="H10611" s="76"/>
      <c r="I10611" s="76"/>
      <c r="M10611" s="76"/>
    </row>
    <row r="10612" spans="1:13" x14ac:dyDescent="0.5">
      <c r="A10612" s="88"/>
      <c r="H10612" s="76"/>
      <c r="I10612" s="76"/>
      <c r="M10612" s="76"/>
    </row>
    <row r="10613" spans="1:13" x14ac:dyDescent="0.5">
      <c r="A10613" s="88"/>
      <c r="H10613" s="76"/>
      <c r="I10613" s="76"/>
      <c r="M10613" s="76"/>
    </row>
    <row r="10614" spans="1:13" x14ac:dyDescent="0.5">
      <c r="A10614" s="88"/>
      <c r="H10614" s="76"/>
      <c r="I10614" s="76"/>
      <c r="M10614" s="76"/>
    </row>
    <row r="10615" spans="1:13" x14ac:dyDescent="0.5">
      <c r="A10615" s="88"/>
      <c r="H10615" s="76"/>
      <c r="I10615" s="76"/>
      <c r="M10615" s="76"/>
    </row>
    <row r="10616" spans="1:13" x14ac:dyDescent="0.5">
      <c r="A10616" s="88"/>
      <c r="H10616" s="76"/>
      <c r="I10616" s="76"/>
      <c r="M10616" s="76"/>
    </row>
    <row r="10617" spans="1:13" x14ac:dyDescent="0.5">
      <c r="A10617" s="88"/>
      <c r="H10617" s="76"/>
      <c r="I10617" s="76"/>
      <c r="M10617" s="76"/>
    </row>
    <row r="10618" spans="1:13" x14ac:dyDescent="0.5">
      <c r="A10618" s="88"/>
      <c r="H10618" s="76"/>
      <c r="I10618" s="76"/>
      <c r="M10618" s="76"/>
    </row>
    <row r="10619" spans="1:13" x14ac:dyDescent="0.5">
      <c r="A10619" s="88"/>
      <c r="H10619" s="76"/>
      <c r="I10619" s="76"/>
      <c r="M10619" s="76"/>
    </row>
    <row r="10620" spans="1:13" x14ac:dyDescent="0.5">
      <c r="A10620" s="88"/>
      <c r="H10620" s="76"/>
      <c r="I10620" s="76"/>
      <c r="M10620" s="76"/>
    </row>
    <row r="10621" spans="1:13" x14ac:dyDescent="0.5">
      <c r="A10621" s="88"/>
      <c r="H10621" s="76"/>
      <c r="I10621" s="76"/>
      <c r="M10621" s="76"/>
    </row>
    <row r="10622" spans="1:13" x14ac:dyDescent="0.5">
      <c r="A10622" s="88"/>
      <c r="H10622" s="76"/>
      <c r="I10622" s="76"/>
      <c r="M10622" s="76"/>
    </row>
    <row r="10623" spans="1:13" x14ac:dyDescent="0.5">
      <c r="A10623" s="88"/>
      <c r="H10623" s="76"/>
      <c r="I10623" s="76"/>
      <c r="M10623" s="76"/>
    </row>
    <row r="10624" spans="1:13" x14ac:dyDescent="0.5">
      <c r="A10624" s="88"/>
      <c r="H10624" s="91"/>
      <c r="I10624" s="76"/>
    </row>
    <row r="10625" spans="1:13" x14ac:dyDescent="0.5">
      <c r="A10625" s="88"/>
      <c r="H10625" s="76"/>
      <c r="I10625" s="76"/>
      <c r="M10625" s="76"/>
    </row>
    <row r="10626" spans="1:13" x14ac:dyDescent="0.5">
      <c r="A10626" s="88"/>
      <c r="H10626" s="76"/>
      <c r="I10626" s="76"/>
      <c r="M10626" s="76"/>
    </row>
    <row r="10627" spans="1:13" x14ac:dyDescent="0.5">
      <c r="A10627" s="88"/>
      <c r="H10627" s="76"/>
      <c r="I10627" s="76"/>
      <c r="M10627" s="76"/>
    </row>
    <row r="10628" spans="1:13" x14ac:dyDescent="0.5">
      <c r="A10628" s="88"/>
      <c r="H10628" s="76"/>
      <c r="I10628" s="76"/>
      <c r="M10628" s="76"/>
    </row>
    <row r="10629" spans="1:13" x14ac:dyDescent="0.5">
      <c r="A10629" s="88"/>
      <c r="H10629" s="76"/>
      <c r="I10629" s="76"/>
      <c r="M10629" s="76"/>
    </row>
    <row r="10630" spans="1:13" x14ac:dyDescent="0.5">
      <c r="A10630" s="88"/>
      <c r="H10630" s="76"/>
      <c r="I10630" s="76"/>
      <c r="M10630" s="76"/>
    </row>
    <row r="10631" spans="1:13" x14ac:dyDescent="0.5">
      <c r="A10631" s="88"/>
      <c r="H10631" s="76"/>
      <c r="I10631" s="76"/>
      <c r="M10631" s="76"/>
    </row>
    <row r="10632" spans="1:13" x14ac:dyDescent="0.5">
      <c r="A10632" s="88"/>
      <c r="H10632" s="76"/>
      <c r="I10632" s="76"/>
      <c r="M10632" s="76"/>
    </row>
    <row r="10633" spans="1:13" x14ac:dyDescent="0.5">
      <c r="A10633" s="88"/>
      <c r="H10633" s="76"/>
      <c r="I10633" s="76"/>
      <c r="M10633" s="76"/>
    </row>
    <row r="10634" spans="1:13" x14ac:dyDescent="0.5">
      <c r="A10634" s="88"/>
      <c r="H10634" s="76"/>
      <c r="I10634" s="76"/>
      <c r="M10634" s="76"/>
    </row>
    <row r="10635" spans="1:13" x14ac:dyDescent="0.5">
      <c r="A10635" s="88"/>
      <c r="H10635" s="76"/>
      <c r="I10635" s="76"/>
      <c r="M10635" s="76"/>
    </row>
    <row r="10636" spans="1:13" x14ac:dyDescent="0.5">
      <c r="A10636" s="88"/>
      <c r="H10636" s="76"/>
      <c r="I10636" s="76"/>
      <c r="M10636" s="76"/>
    </row>
    <row r="10637" spans="1:13" x14ac:dyDescent="0.5">
      <c r="A10637" s="88"/>
      <c r="H10637" s="76"/>
      <c r="I10637" s="76"/>
      <c r="M10637" s="76"/>
    </row>
    <row r="10638" spans="1:13" x14ac:dyDescent="0.5">
      <c r="A10638" s="88"/>
      <c r="H10638" s="76"/>
      <c r="I10638" s="76"/>
      <c r="M10638" s="76"/>
    </row>
    <row r="10639" spans="1:13" x14ac:dyDescent="0.5">
      <c r="A10639" s="88"/>
      <c r="H10639" s="76"/>
      <c r="I10639" s="76"/>
      <c r="M10639" s="76"/>
    </row>
    <row r="10640" spans="1:13" x14ac:dyDescent="0.5">
      <c r="A10640" s="88"/>
      <c r="H10640" s="76"/>
      <c r="I10640" s="76"/>
      <c r="M10640" s="76"/>
    </row>
    <row r="10641" spans="1:13" x14ac:dyDescent="0.5">
      <c r="A10641" s="88"/>
      <c r="H10641" s="76"/>
      <c r="I10641" s="76"/>
      <c r="M10641" s="76"/>
    </row>
    <row r="10642" spans="1:13" x14ac:dyDescent="0.5">
      <c r="A10642" s="88"/>
      <c r="H10642" s="76"/>
      <c r="I10642" s="76"/>
      <c r="M10642" s="76"/>
    </row>
    <row r="10643" spans="1:13" x14ac:dyDescent="0.5">
      <c r="A10643" s="88"/>
      <c r="H10643" s="76"/>
      <c r="I10643" s="76"/>
      <c r="M10643" s="76"/>
    </row>
    <row r="10644" spans="1:13" x14ac:dyDescent="0.5">
      <c r="A10644" s="88"/>
      <c r="H10644" s="76"/>
      <c r="I10644" s="76"/>
      <c r="M10644" s="76"/>
    </row>
    <row r="10645" spans="1:13" x14ac:dyDescent="0.5">
      <c r="A10645" s="88"/>
      <c r="H10645" s="76"/>
      <c r="I10645" s="76"/>
      <c r="M10645" s="76"/>
    </row>
    <row r="10646" spans="1:13" x14ac:dyDescent="0.5">
      <c r="A10646" s="88"/>
      <c r="H10646" s="76"/>
      <c r="I10646" s="76"/>
      <c r="M10646" s="76"/>
    </row>
    <row r="10647" spans="1:13" x14ac:dyDescent="0.5">
      <c r="A10647" s="88"/>
      <c r="H10647" s="76"/>
      <c r="I10647" s="76"/>
      <c r="M10647" s="76"/>
    </row>
    <row r="10648" spans="1:13" x14ac:dyDescent="0.5">
      <c r="A10648" s="88"/>
      <c r="H10648" s="76"/>
      <c r="I10648" s="76"/>
      <c r="M10648" s="76"/>
    </row>
    <row r="10649" spans="1:13" x14ac:dyDescent="0.5">
      <c r="A10649" s="88"/>
      <c r="H10649" s="76"/>
      <c r="I10649" s="76"/>
      <c r="M10649" s="76"/>
    </row>
    <row r="10650" spans="1:13" x14ac:dyDescent="0.5">
      <c r="A10650" s="88"/>
      <c r="H10650" s="76"/>
      <c r="I10650" s="76"/>
      <c r="M10650" s="76"/>
    </row>
    <row r="10651" spans="1:13" x14ac:dyDescent="0.5">
      <c r="A10651" s="88"/>
      <c r="H10651" s="76"/>
      <c r="I10651" s="76"/>
      <c r="M10651" s="76"/>
    </row>
    <row r="10652" spans="1:13" x14ac:dyDescent="0.5">
      <c r="A10652" s="88"/>
      <c r="H10652" s="76"/>
      <c r="I10652" s="76"/>
      <c r="M10652" s="76"/>
    </row>
    <row r="10653" spans="1:13" x14ac:dyDescent="0.5">
      <c r="A10653" s="88"/>
      <c r="H10653" s="76"/>
      <c r="I10653" s="76"/>
      <c r="M10653" s="76"/>
    </row>
    <row r="10654" spans="1:13" x14ac:dyDescent="0.5">
      <c r="A10654" s="88"/>
      <c r="H10654" s="76"/>
      <c r="I10654" s="76"/>
      <c r="M10654" s="76"/>
    </row>
    <row r="10655" spans="1:13" x14ac:dyDescent="0.5">
      <c r="A10655" s="88"/>
      <c r="H10655" s="76"/>
      <c r="I10655" s="76"/>
      <c r="M10655" s="76"/>
    </row>
    <row r="10656" spans="1:13" x14ac:dyDescent="0.5">
      <c r="A10656" s="88"/>
      <c r="H10656" s="76"/>
      <c r="I10656" s="76"/>
      <c r="M10656" s="76"/>
    </row>
    <row r="10657" spans="1:13" x14ac:dyDescent="0.5">
      <c r="A10657" s="88"/>
      <c r="H10657" s="76"/>
      <c r="I10657" s="76"/>
      <c r="M10657" s="76"/>
    </row>
    <row r="10658" spans="1:13" x14ac:dyDescent="0.5">
      <c r="A10658" s="88"/>
      <c r="H10658" s="76"/>
      <c r="I10658" s="76"/>
      <c r="M10658" s="76"/>
    </row>
    <row r="10659" spans="1:13" x14ac:dyDescent="0.5">
      <c r="A10659" s="88"/>
      <c r="H10659" s="76"/>
      <c r="I10659" s="76"/>
      <c r="M10659" s="76"/>
    </row>
    <row r="10660" spans="1:13" x14ac:dyDescent="0.5">
      <c r="A10660" s="88"/>
      <c r="H10660" s="76"/>
      <c r="I10660" s="76"/>
      <c r="M10660" s="76"/>
    </row>
    <row r="10661" spans="1:13" x14ac:dyDescent="0.5">
      <c r="A10661" s="88"/>
      <c r="H10661" s="76"/>
      <c r="I10661" s="76"/>
      <c r="M10661" s="76"/>
    </row>
    <row r="10662" spans="1:13" x14ac:dyDescent="0.5">
      <c r="A10662" s="88"/>
      <c r="H10662" s="76"/>
      <c r="I10662" s="76"/>
      <c r="M10662" s="76"/>
    </row>
    <row r="10663" spans="1:13" x14ac:dyDescent="0.5">
      <c r="A10663" s="88"/>
      <c r="H10663" s="76"/>
      <c r="I10663" s="76"/>
      <c r="M10663" s="76"/>
    </row>
    <row r="10664" spans="1:13" x14ac:dyDescent="0.5">
      <c r="A10664" s="88"/>
      <c r="H10664" s="76"/>
      <c r="I10664" s="76"/>
      <c r="M10664" s="76"/>
    </row>
    <row r="10665" spans="1:13" x14ac:dyDescent="0.5">
      <c r="A10665" s="88"/>
      <c r="H10665" s="76"/>
      <c r="I10665" s="76"/>
      <c r="M10665" s="76"/>
    </row>
    <row r="10666" spans="1:13" x14ac:dyDescent="0.5">
      <c r="A10666" s="88"/>
      <c r="H10666" s="76"/>
      <c r="I10666" s="76"/>
      <c r="M10666" s="76"/>
    </row>
    <row r="10667" spans="1:13" x14ac:dyDescent="0.5">
      <c r="A10667" s="88"/>
      <c r="H10667" s="76"/>
      <c r="I10667" s="76"/>
      <c r="M10667" s="76"/>
    </row>
    <row r="10668" spans="1:13" x14ac:dyDescent="0.5">
      <c r="A10668" s="88"/>
      <c r="H10668" s="76"/>
      <c r="I10668" s="76"/>
      <c r="M10668" s="76"/>
    </row>
    <row r="10669" spans="1:13" x14ac:dyDescent="0.5">
      <c r="A10669" s="88"/>
      <c r="H10669" s="76"/>
      <c r="I10669" s="76"/>
      <c r="M10669" s="76"/>
    </row>
    <row r="10670" spans="1:13" x14ac:dyDescent="0.5">
      <c r="A10670" s="88"/>
      <c r="H10670" s="76"/>
      <c r="I10670" s="76"/>
      <c r="M10670" s="76"/>
    </row>
    <row r="10671" spans="1:13" x14ac:dyDescent="0.5">
      <c r="A10671" s="88"/>
      <c r="H10671" s="76"/>
      <c r="I10671" s="76"/>
      <c r="M10671" s="76"/>
    </row>
    <row r="10672" spans="1:13" x14ac:dyDescent="0.5">
      <c r="A10672" s="88"/>
      <c r="H10672" s="76"/>
      <c r="I10672" s="76"/>
      <c r="M10672" s="76"/>
    </row>
    <row r="10673" spans="1:13" x14ac:dyDescent="0.5">
      <c r="A10673" s="88"/>
      <c r="H10673" s="76"/>
      <c r="I10673" s="76"/>
      <c r="M10673" s="76"/>
    </row>
    <row r="10674" spans="1:13" x14ac:dyDescent="0.5">
      <c r="A10674" s="88"/>
      <c r="H10674" s="76"/>
      <c r="I10674" s="76"/>
      <c r="M10674" s="76"/>
    </row>
    <row r="10675" spans="1:13" x14ac:dyDescent="0.5">
      <c r="A10675" s="88"/>
      <c r="H10675" s="76"/>
      <c r="I10675" s="76"/>
      <c r="M10675" s="76"/>
    </row>
    <row r="10676" spans="1:13" x14ac:dyDescent="0.5">
      <c r="A10676" s="88"/>
      <c r="H10676" s="76"/>
      <c r="I10676" s="76"/>
      <c r="M10676" s="76"/>
    </row>
    <row r="10677" spans="1:13" x14ac:dyDescent="0.5">
      <c r="A10677" s="88"/>
      <c r="H10677" s="76"/>
      <c r="I10677" s="76"/>
      <c r="M10677" s="76"/>
    </row>
    <row r="10678" spans="1:13" x14ac:dyDescent="0.5">
      <c r="A10678" s="88"/>
      <c r="H10678" s="76"/>
      <c r="I10678" s="76"/>
      <c r="M10678" s="76"/>
    </row>
    <row r="10679" spans="1:13" x14ac:dyDescent="0.5">
      <c r="A10679" s="88"/>
      <c r="H10679" s="76"/>
      <c r="I10679" s="76"/>
      <c r="M10679" s="76"/>
    </row>
    <row r="10680" spans="1:13" x14ac:dyDescent="0.5">
      <c r="A10680" s="88"/>
      <c r="H10680" s="76"/>
      <c r="I10680" s="76"/>
      <c r="M10680" s="76"/>
    </row>
    <row r="10681" spans="1:13" x14ac:dyDescent="0.5">
      <c r="A10681" s="88"/>
      <c r="H10681" s="91"/>
      <c r="I10681" s="76"/>
    </row>
    <row r="10682" spans="1:13" x14ac:dyDescent="0.5">
      <c r="A10682" s="88"/>
      <c r="H10682" s="91"/>
      <c r="I10682" s="76"/>
    </row>
    <row r="10683" spans="1:13" x14ac:dyDescent="0.5">
      <c r="A10683" s="88"/>
      <c r="H10683" s="76"/>
      <c r="I10683" s="76"/>
      <c r="M10683" s="76"/>
    </row>
    <row r="10684" spans="1:13" x14ac:dyDescent="0.5">
      <c r="A10684" s="88"/>
      <c r="H10684" s="91"/>
      <c r="I10684" s="76"/>
    </row>
    <row r="10685" spans="1:13" x14ac:dyDescent="0.5">
      <c r="A10685" s="88"/>
      <c r="H10685" s="76"/>
      <c r="I10685" s="76"/>
      <c r="M10685" s="76"/>
    </row>
    <row r="10686" spans="1:13" x14ac:dyDescent="0.5">
      <c r="A10686" s="88"/>
      <c r="H10686" s="91"/>
      <c r="I10686" s="76"/>
    </row>
    <row r="10687" spans="1:13" x14ac:dyDescent="0.5">
      <c r="A10687" s="88"/>
      <c r="H10687" s="91"/>
      <c r="I10687" s="76"/>
      <c r="M10687" s="91"/>
    </row>
    <row r="10688" spans="1:13" x14ac:dyDescent="0.5">
      <c r="A10688" s="88"/>
      <c r="H10688" s="76"/>
      <c r="I10688" s="76"/>
      <c r="M10688" s="76"/>
    </row>
    <row r="10689" spans="1:13" x14ac:dyDescent="0.5">
      <c r="A10689" s="88"/>
      <c r="H10689" s="91"/>
      <c r="I10689" s="76"/>
    </row>
    <row r="10690" spans="1:13" x14ac:dyDescent="0.5">
      <c r="A10690" s="88"/>
      <c r="H10690" s="91"/>
      <c r="I10690" s="76"/>
    </row>
    <row r="10691" spans="1:13" x14ac:dyDescent="0.5">
      <c r="A10691" s="88"/>
      <c r="H10691" s="76"/>
      <c r="I10691" s="76"/>
      <c r="M10691" s="76"/>
    </row>
    <row r="10692" spans="1:13" x14ac:dyDescent="0.5">
      <c r="A10692" s="88"/>
      <c r="H10692" s="76"/>
      <c r="I10692" s="76"/>
      <c r="M10692" s="76"/>
    </row>
    <row r="10693" spans="1:13" x14ac:dyDescent="0.5">
      <c r="A10693" s="88"/>
      <c r="H10693" s="76"/>
      <c r="I10693" s="76"/>
      <c r="M10693" s="76"/>
    </row>
    <row r="10694" spans="1:13" x14ac:dyDescent="0.5">
      <c r="A10694" s="88"/>
      <c r="H10694" s="91"/>
      <c r="I10694" s="76"/>
    </row>
    <row r="10695" spans="1:13" x14ac:dyDescent="0.5">
      <c r="A10695" s="88"/>
      <c r="H10695" s="76"/>
      <c r="I10695" s="76"/>
      <c r="M10695" s="76"/>
    </row>
    <row r="10696" spans="1:13" x14ac:dyDescent="0.5">
      <c r="A10696" s="88"/>
      <c r="H10696" s="91"/>
      <c r="I10696" s="76"/>
    </row>
    <row r="10697" spans="1:13" x14ac:dyDescent="0.5">
      <c r="A10697" s="88"/>
      <c r="H10697" s="76"/>
      <c r="I10697" s="76"/>
      <c r="M10697" s="76"/>
    </row>
    <row r="10698" spans="1:13" x14ac:dyDescent="0.5">
      <c r="A10698" s="88"/>
      <c r="H10698" s="91"/>
      <c r="I10698" s="76"/>
    </row>
    <row r="10699" spans="1:13" x14ac:dyDescent="0.5">
      <c r="A10699" s="88"/>
      <c r="H10699" s="91"/>
      <c r="I10699" s="76"/>
    </row>
    <row r="10700" spans="1:13" x14ac:dyDescent="0.5">
      <c r="A10700" s="76"/>
      <c r="H10700" s="87"/>
      <c r="I10700" s="76"/>
      <c r="M10700" s="87"/>
    </row>
    <row r="10701" spans="1:13" x14ac:dyDescent="0.5">
      <c r="A10701" s="76"/>
      <c r="H10701" s="87"/>
      <c r="I10701" s="76"/>
      <c r="M10701" s="87"/>
    </row>
    <row r="10702" spans="1:13" x14ac:dyDescent="0.5">
      <c r="A10702" s="76"/>
      <c r="H10702" s="87"/>
      <c r="I10702" s="76"/>
      <c r="M10702" s="87"/>
    </row>
    <row r="10703" spans="1:13" x14ac:dyDescent="0.5">
      <c r="A10703" s="76"/>
      <c r="H10703" s="87"/>
      <c r="I10703" s="76"/>
      <c r="M10703" s="87"/>
    </row>
    <row r="10704" spans="1:13" x14ac:dyDescent="0.5">
      <c r="A10704" s="76"/>
      <c r="H10704" s="87"/>
      <c r="I10704" s="76"/>
      <c r="M10704" s="87"/>
    </row>
    <row r="10705" spans="1:13" x14ac:dyDescent="0.5">
      <c r="A10705" s="76"/>
      <c r="H10705" s="87"/>
      <c r="I10705" s="76"/>
      <c r="M10705" s="87"/>
    </row>
    <row r="10706" spans="1:13" x14ac:dyDescent="0.5">
      <c r="A10706" s="76"/>
      <c r="H10706" s="87"/>
      <c r="I10706" s="76"/>
      <c r="M10706" s="87"/>
    </row>
    <row r="10707" spans="1:13" x14ac:dyDescent="0.5">
      <c r="A10707" s="76"/>
      <c r="H10707" s="87"/>
      <c r="I10707" s="76"/>
      <c r="M10707" s="87"/>
    </row>
    <row r="10708" spans="1:13" x14ac:dyDescent="0.5">
      <c r="A10708" s="76"/>
      <c r="H10708" s="87"/>
      <c r="I10708" s="76"/>
      <c r="M10708" s="87"/>
    </row>
    <row r="10709" spans="1:13" x14ac:dyDescent="0.5">
      <c r="A10709" s="76"/>
      <c r="H10709" s="87"/>
      <c r="I10709" s="76"/>
      <c r="M10709" s="87"/>
    </row>
    <row r="10710" spans="1:13" x14ac:dyDescent="0.5">
      <c r="A10710" s="76"/>
      <c r="H10710" s="87"/>
      <c r="I10710" s="76"/>
      <c r="M10710" s="87"/>
    </row>
    <row r="10711" spans="1:13" x14ac:dyDescent="0.5">
      <c r="A10711" s="76"/>
      <c r="H10711" s="87"/>
      <c r="I10711" s="76"/>
      <c r="M10711" s="87"/>
    </row>
    <row r="10712" spans="1:13" x14ac:dyDescent="0.5">
      <c r="A10712" s="76"/>
      <c r="H10712" s="87"/>
      <c r="I10712" s="76"/>
      <c r="M10712" s="87"/>
    </row>
    <row r="10713" spans="1:13" x14ac:dyDescent="0.5">
      <c r="A10713" s="76"/>
      <c r="H10713" s="87"/>
      <c r="I10713" s="76"/>
      <c r="M10713" s="87"/>
    </row>
    <row r="10714" spans="1:13" x14ac:dyDescent="0.5">
      <c r="A10714" s="76"/>
      <c r="H10714" s="87"/>
      <c r="I10714" s="76"/>
      <c r="M10714" s="87"/>
    </row>
    <row r="10715" spans="1:13" x14ac:dyDescent="0.5">
      <c r="A10715" s="76"/>
      <c r="H10715" s="87"/>
      <c r="I10715" s="76"/>
      <c r="M10715" s="87"/>
    </row>
    <row r="10716" spans="1:13" x14ac:dyDescent="0.5">
      <c r="A10716" s="76"/>
      <c r="H10716" s="87"/>
      <c r="I10716" s="76"/>
      <c r="M10716" s="87"/>
    </row>
    <row r="10717" spans="1:13" x14ac:dyDescent="0.5">
      <c r="A10717" s="76"/>
      <c r="H10717" s="87"/>
      <c r="I10717" s="76"/>
      <c r="M10717" s="87"/>
    </row>
    <row r="10718" spans="1:13" x14ac:dyDescent="0.5">
      <c r="A10718" s="76"/>
      <c r="H10718" s="87"/>
      <c r="I10718" s="76"/>
      <c r="M10718" s="87"/>
    </row>
    <row r="10719" spans="1:13" x14ac:dyDescent="0.5">
      <c r="A10719" s="76"/>
      <c r="H10719" s="87"/>
      <c r="I10719" s="76"/>
      <c r="M10719" s="87"/>
    </row>
    <row r="10720" spans="1:13" x14ac:dyDescent="0.5">
      <c r="A10720" s="76"/>
      <c r="H10720" s="87"/>
      <c r="I10720" s="76"/>
      <c r="M10720" s="87"/>
    </row>
    <row r="10721" spans="1:13" x14ac:dyDescent="0.5">
      <c r="A10721" s="76"/>
      <c r="H10721" s="87"/>
      <c r="I10721" s="76"/>
      <c r="M10721" s="87"/>
    </row>
    <row r="10722" spans="1:13" x14ac:dyDescent="0.5">
      <c r="A10722" s="76"/>
      <c r="H10722" s="87"/>
      <c r="I10722" s="76"/>
      <c r="M10722" s="87"/>
    </row>
    <row r="10723" spans="1:13" x14ac:dyDescent="0.5">
      <c r="A10723" s="76"/>
      <c r="H10723" s="87"/>
      <c r="I10723" s="76"/>
      <c r="M10723" s="87"/>
    </row>
    <row r="10724" spans="1:13" x14ac:dyDescent="0.5">
      <c r="A10724" s="76"/>
      <c r="H10724" s="87"/>
      <c r="I10724" s="76"/>
      <c r="M10724" s="87"/>
    </row>
    <row r="10725" spans="1:13" x14ac:dyDescent="0.5">
      <c r="A10725" s="76"/>
      <c r="H10725" s="87"/>
      <c r="I10725" s="76"/>
      <c r="M10725" s="87"/>
    </row>
    <row r="10726" spans="1:13" x14ac:dyDescent="0.5">
      <c r="A10726" s="76"/>
      <c r="H10726" s="87"/>
      <c r="I10726" s="76"/>
      <c r="M10726" s="87"/>
    </row>
    <row r="10727" spans="1:13" x14ac:dyDescent="0.5">
      <c r="A10727" s="76"/>
      <c r="H10727" s="87"/>
      <c r="I10727" s="76"/>
      <c r="M10727" s="87"/>
    </row>
    <row r="10728" spans="1:13" x14ac:dyDescent="0.5">
      <c r="A10728" s="76"/>
      <c r="H10728" s="87"/>
      <c r="I10728" s="76"/>
      <c r="M10728" s="87"/>
    </row>
    <row r="10729" spans="1:13" x14ac:dyDescent="0.5">
      <c r="A10729" s="76"/>
      <c r="H10729" s="87"/>
      <c r="I10729" s="76"/>
      <c r="M10729" s="87"/>
    </row>
    <row r="10730" spans="1:13" x14ac:dyDescent="0.5">
      <c r="A10730" s="76"/>
      <c r="H10730" s="91"/>
      <c r="I10730" s="76"/>
      <c r="M10730" s="87"/>
    </row>
    <row r="10731" spans="1:13" x14ac:dyDescent="0.5">
      <c r="A10731" s="76"/>
      <c r="H10731" s="98"/>
      <c r="I10731" s="76"/>
      <c r="M10731" s="76"/>
    </row>
    <row r="10732" spans="1:13" x14ac:dyDescent="0.5">
      <c r="A10732" s="76"/>
      <c r="H10732" s="87"/>
      <c r="I10732" s="76"/>
      <c r="M10732" s="87"/>
    </row>
    <row r="10733" spans="1:13" x14ac:dyDescent="0.5">
      <c r="A10733" s="76"/>
      <c r="H10733" s="87"/>
      <c r="I10733" s="76"/>
      <c r="M10733" s="87"/>
    </row>
    <row r="10734" spans="1:13" x14ac:dyDescent="0.5">
      <c r="A10734" s="76"/>
      <c r="H10734" s="91"/>
      <c r="I10734" s="76"/>
      <c r="M10734" s="87"/>
    </row>
    <row r="10735" spans="1:13" x14ac:dyDescent="0.5">
      <c r="A10735" s="76"/>
      <c r="H10735" s="87"/>
      <c r="I10735" s="76"/>
      <c r="M10735" s="87"/>
    </row>
    <row r="10736" spans="1:13" x14ac:dyDescent="0.5">
      <c r="A10736" s="76"/>
      <c r="H10736" s="91"/>
      <c r="I10736" s="76"/>
      <c r="M10736" s="87"/>
    </row>
    <row r="10737" spans="1:13" x14ac:dyDescent="0.5">
      <c r="A10737" s="76"/>
      <c r="H10737" s="87"/>
      <c r="I10737" s="76"/>
      <c r="M10737" s="87"/>
    </row>
    <row r="10738" spans="1:13" x14ac:dyDescent="0.5">
      <c r="A10738" s="76"/>
      <c r="H10738" s="87"/>
      <c r="I10738" s="76"/>
      <c r="M10738" s="87"/>
    </row>
    <row r="10739" spans="1:13" x14ac:dyDescent="0.5">
      <c r="A10739" s="76"/>
      <c r="H10739" s="87"/>
      <c r="I10739" s="76"/>
      <c r="M10739" s="87"/>
    </row>
    <row r="10740" spans="1:13" x14ac:dyDescent="0.5">
      <c r="A10740" s="76"/>
      <c r="H10740" s="98"/>
      <c r="I10740" s="76"/>
      <c r="M10740" s="76"/>
    </row>
    <row r="10741" spans="1:13" x14ac:dyDescent="0.5">
      <c r="A10741" s="76"/>
      <c r="H10741" s="87"/>
      <c r="I10741" s="76"/>
      <c r="M10741" s="87"/>
    </row>
    <row r="10742" spans="1:13" x14ac:dyDescent="0.5">
      <c r="A10742" s="76"/>
      <c r="H10742" s="91"/>
      <c r="I10742" s="76"/>
      <c r="M10742" s="87"/>
    </row>
    <row r="10743" spans="1:13" x14ac:dyDescent="0.5">
      <c r="A10743" s="76"/>
      <c r="H10743" s="87"/>
      <c r="I10743" s="76"/>
      <c r="M10743" s="87"/>
    </row>
    <row r="10744" spans="1:13" x14ac:dyDescent="0.5">
      <c r="A10744" s="76"/>
      <c r="H10744" s="98"/>
      <c r="I10744" s="76"/>
      <c r="M10744" s="76"/>
    </row>
    <row r="10745" spans="1:13" x14ac:dyDescent="0.5">
      <c r="A10745" s="76"/>
      <c r="H10745" s="87"/>
      <c r="I10745" s="76"/>
      <c r="M10745" s="87"/>
    </row>
    <row r="10746" spans="1:13" x14ac:dyDescent="0.5">
      <c r="A10746" s="76"/>
      <c r="H10746" s="87"/>
      <c r="I10746" s="76"/>
      <c r="M10746" s="87"/>
    </row>
    <row r="10747" spans="1:13" x14ac:dyDescent="0.5">
      <c r="A10747" s="76"/>
      <c r="H10747" s="87"/>
      <c r="I10747" s="76"/>
      <c r="M10747" s="87"/>
    </row>
    <row r="10748" spans="1:13" x14ac:dyDescent="0.5">
      <c r="A10748" s="76"/>
      <c r="H10748" s="87"/>
      <c r="I10748" s="76"/>
      <c r="M10748" s="87"/>
    </row>
    <row r="10749" spans="1:13" x14ac:dyDescent="0.5">
      <c r="A10749" s="76"/>
      <c r="H10749" s="87"/>
      <c r="I10749" s="76"/>
      <c r="M10749" s="87"/>
    </row>
    <row r="10750" spans="1:13" x14ac:dyDescent="0.5">
      <c r="A10750" s="76"/>
      <c r="H10750" s="87"/>
      <c r="I10750" s="76"/>
      <c r="M10750" s="87"/>
    </row>
    <row r="10751" spans="1:13" x14ac:dyDescent="0.5">
      <c r="A10751" s="76"/>
      <c r="H10751" s="87"/>
      <c r="I10751" s="76"/>
      <c r="M10751" s="87"/>
    </row>
    <row r="10752" spans="1:13" x14ac:dyDescent="0.5">
      <c r="A10752" s="76"/>
      <c r="H10752" s="87"/>
      <c r="I10752" s="76"/>
      <c r="M10752" s="87"/>
    </row>
    <row r="10753" spans="1:13" x14ac:dyDescent="0.5">
      <c r="A10753" s="76"/>
      <c r="H10753" s="87"/>
      <c r="I10753" s="76"/>
      <c r="M10753" s="87"/>
    </row>
    <row r="10754" spans="1:13" x14ac:dyDescent="0.5">
      <c r="A10754" s="76"/>
      <c r="H10754" s="87"/>
      <c r="I10754" s="76"/>
      <c r="M10754" s="87"/>
    </row>
    <row r="10755" spans="1:13" x14ac:dyDescent="0.5">
      <c r="A10755" s="76"/>
      <c r="H10755" s="87"/>
      <c r="I10755" s="76"/>
      <c r="M10755" s="87"/>
    </row>
    <row r="10756" spans="1:13" x14ac:dyDescent="0.5">
      <c r="A10756" s="76"/>
      <c r="H10756" s="98"/>
      <c r="I10756" s="76"/>
      <c r="M10756" s="76"/>
    </row>
    <row r="10757" spans="1:13" x14ac:dyDescent="0.5">
      <c r="A10757" s="76"/>
      <c r="H10757" s="87"/>
      <c r="I10757" s="76"/>
      <c r="M10757" s="87"/>
    </row>
    <row r="10758" spans="1:13" x14ac:dyDescent="0.5">
      <c r="A10758" s="76"/>
      <c r="H10758" s="87"/>
      <c r="I10758" s="76"/>
      <c r="M10758" s="87"/>
    </row>
    <row r="10759" spans="1:13" x14ac:dyDescent="0.5">
      <c r="A10759" s="76"/>
      <c r="H10759" s="87"/>
      <c r="I10759" s="76"/>
      <c r="M10759" s="87"/>
    </row>
    <row r="10760" spans="1:13" x14ac:dyDescent="0.5">
      <c r="A10760" s="76"/>
      <c r="H10760" s="87"/>
      <c r="I10760" s="76"/>
      <c r="M10760" s="87"/>
    </row>
    <row r="10761" spans="1:13" x14ac:dyDescent="0.5">
      <c r="A10761" s="76"/>
      <c r="H10761" s="87"/>
      <c r="I10761" s="76"/>
      <c r="M10761" s="87"/>
    </row>
    <row r="10762" spans="1:13" x14ac:dyDescent="0.5">
      <c r="A10762" s="76"/>
      <c r="H10762" s="87"/>
      <c r="I10762" s="76"/>
      <c r="M10762" s="87"/>
    </row>
    <row r="10763" spans="1:13" x14ac:dyDescent="0.5">
      <c r="A10763" s="76"/>
      <c r="H10763" s="87"/>
      <c r="I10763" s="76"/>
      <c r="M10763" s="87"/>
    </row>
    <row r="10764" spans="1:13" x14ac:dyDescent="0.5">
      <c r="A10764" s="76"/>
      <c r="H10764" s="87"/>
      <c r="I10764" s="76"/>
      <c r="M10764" s="87"/>
    </row>
    <row r="10765" spans="1:13" x14ac:dyDescent="0.5">
      <c r="A10765" s="76"/>
      <c r="H10765" s="87"/>
      <c r="I10765" s="76"/>
      <c r="M10765" s="87"/>
    </row>
    <row r="10766" spans="1:13" x14ac:dyDescent="0.5">
      <c r="A10766" s="76"/>
      <c r="H10766" s="87"/>
      <c r="I10766" s="76"/>
      <c r="M10766" s="87"/>
    </row>
    <row r="10767" spans="1:13" x14ac:dyDescent="0.5">
      <c r="A10767" s="76"/>
      <c r="H10767" s="87"/>
      <c r="I10767" s="76"/>
      <c r="M10767" s="87"/>
    </row>
    <row r="10768" spans="1:13" x14ac:dyDescent="0.5">
      <c r="A10768" s="76"/>
      <c r="H10768" s="87"/>
      <c r="I10768" s="76"/>
      <c r="M10768" s="87"/>
    </row>
    <row r="10769" spans="1:13" x14ac:dyDescent="0.5">
      <c r="A10769" s="76"/>
      <c r="H10769" s="87"/>
      <c r="I10769" s="76"/>
      <c r="M10769" s="87"/>
    </row>
    <row r="10770" spans="1:13" x14ac:dyDescent="0.5">
      <c r="A10770" s="76"/>
      <c r="H10770" s="87"/>
      <c r="I10770" s="76"/>
      <c r="M10770" s="87"/>
    </row>
    <row r="10771" spans="1:13" x14ac:dyDescent="0.5">
      <c r="A10771" s="76"/>
      <c r="H10771" s="87"/>
      <c r="I10771" s="76"/>
      <c r="M10771" s="87"/>
    </row>
    <row r="10772" spans="1:13" x14ac:dyDescent="0.5">
      <c r="A10772" s="76"/>
      <c r="H10772" s="87"/>
      <c r="I10772" s="76"/>
      <c r="M10772" s="87"/>
    </row>
    <row r="10773" spans="1:13" x14ac:dyDescent="0.5">
      <c r="A10773" s="76"/>
      <c r="H10773" s="87"/>
      <c r="I10773" s="76"/>
      <c r="M10773" s="87"/>
    </row>
    <row r="10774" spans="1:13" x14ac:dyDescent="0.5">
      <c r="A10774" s="76"/>
      <c r="H10774" s="87"/>
      <c r="I10774" s="76"/>
      <c r="M10774" s="87"/>
    </row>
    <row r="10775" spans="1:13" x14ac:dyDescent="0.5">
      <c r="A10775" s="76"/>
      <c r="H10775" s="87"/>
      <c r="I10775" s="76"/>
      <c r="M10775" s="87"/>
    </row>
    <row r="10776" spans="1:13" x14ac:dyDescent="0.5">
      <c r="A10776" s="76"/>
      <c r="H10776" s="98"/>
      <c r="I10776" s="76"/>
      <c r="M10776" s="76"/>
    </row>
    <row r="10777" spans="1:13" x14ac:dyDescent="0.5">
      <c r="A10777" s="76"/>
      <c r="H10777" s="87"/>
      <c r="I10777" s="76"/>
      <c r="M10777" s="87"/>
    </row>
    <row r="10778" spans="1:13" x14ac:dyDescent="0.5">
      <c r="A10778" s="76"/>
      <c r="H10778" s="98"/>
      <c r="I10778" s="76"/>
      <c r="M10778" s="76"/>
    </row>
    <row r="10779" spans="1:13" x14ac:dyDescent="0.5">
      <c r="A10779" s="76"/>
      <c r="H10779" s="87"/>
      <c r="I10779" s="76"/>
      <c r="M10779" s="87"/>
    </row>
    <row r="10780" spans="1:13" x14ac:dyDescent="0.5">
      <c r="A10780" s="76"/>
      <c r="H10780" s="87"/>
      <c r="I10780" s="76"/>
      <c r="M10780" s="87"/>
    </row>
    <row r="10781" spans="1:13" x14ac:dyDescent="0.5">
      <c r="A10781" s="76"/>
      <c r="H10781" s="87"/>
      <c r="I10781" s="76"/>
      <c r="M10781" s="87"/>
    </row>
    <row r="10782" spans="1:13" x14ac:dyDescent="0.5">
      <c r="A10782" s="76"/>
      <c r="H10782" s="98"/>
      <c r="I10782" s="76"/>
      <c r="M10782" s="76"/>
    </row>
    <row r="10783" spans="1:13" x14ac:dyDescent="0.5">
      <c r="A10783" s="76"/>
      <c r="H10783" s="76"/>
      <c r="I10783" s="76"/>
      <c r="M10783" s="76"/>
    </row>
    <row r="10784" spans="1:13" x14ac:dyDescent="0.5">
      <c r="A10784" s="76"/>
      <c r="H10784" s="87"/>
      <c r="I10784" s="76"/>
      <c r="M10784" s="87"/>
    </row>
    <row r="10785" spans="1:13" x14ac:dyDescent="0.5">
      <c r="A10785" s="76"/>
      <c r="H10785" s="87"/>
      <c r="I10785" s="76"/>
      <c r="M10785" s="87"/>
    </row>
    <row r="10786" spans="1:13" x14ac:dyDescent="0.5">
      <c r="A10786" s="76"/>
      <c r="H10786" s="87"/>
      <c r="I10786" s="76"/>
      <c r="M10786" s="87"/>
    </row>
    <row r="10787" spans="1:13" x14ac:dyDescent="0.5">
      <c r="A10787" s="76"/>
      <c r="H10787" s="91"/>
      <c r="I10787" s="76"/>
      <c r="M10787" s="87"/>
    </row>
    <row r="10788" spans="1:13" x14ac:dyDescent="0.5">
      <c r="A10788" s="76"/>
      <c r="H10788" s="87"/>
      <c r="I10788" s="76"/>
      <c r="M10788" s="87"/>
    </row>
    <row r="10789" spans="1:13" x14ac:dyDescent="0.5">
      <c r="A10789" s="76"/>
      <c r="H10789" s="87"/>
      <c r="I10789" s="76"/>
      <c r="M10789" s="87"/>
    </row>
    <row r="10790" spans="1:13" x14ac:dyDescent="0.5">
      <c r="A10790" s="76"/>
      <c r="H10790" s="87"/>
      <c r="I10790" s="76"/>
      <c r="M10790" s="87"/>
    </row>
    <row r="10791" spans="1:13" x14ac:dyDescent="0.5">
      <c r="A10791" s="76"/>
      <c r="H10791" s="87"/>
      <c r="I10791" s="76"/>
      <c r="M10791" s="87"/>
    </row>
    <row r="10792" spans="1:13" x14ac:dyDescent="0.5">
      <c r="A10792" s="76"/>
      <c r="H10792" s="87"/>
      <c r="I10792" s="76"/>
      <c r="M10792" s="87"/>
    </row>
    <row r="10793" spans="1:13" x14ac:dyDescent="0.5">
      <c r="A10793" s="76"/>
      <c r="H10793" s="87"/>
      <c r="I10793" s="76"/>
      <c r="M10793" s="87"/>
    </row>
    <row r="10794" spans="1:13" x14ac:dyDescent="0.5">
      <c r="A10794" s="76"/>
      <c r="H10794" s="87"/>
      <c r="I10794" s="76"/>
      <c r="M10794" s="87"/>
    </row>
    <row r="10795" spans="1:13" x14ac:dyDescent="0.5">
      <c r="A10795" s="76"/>
      <c r="H10795" s="87"/>
      <c r="I10795" s="76"/>
      <c r="M10795" s="87"/>
    </row>
    <row r="10796" spans="1:13" x14ac:dyDescent="0.5">
      <c r="A10796" s="76"/>
      <c r="H10796" s="87"/>
      <c r="I10796" s="76"/>
      <c r="M10796" s="87"/>
    </row>
    <row r="10797" spans="1:13" x14ac:dyDescent="0.5">
      <c r="A10797" s="76"/>
      <c r="H10797" s="87"/>
      <c r="I10797" s="76"/>
      <c r="M10797" s="87"/>
    </row>
    <row r="10798" spans="1:13" x14ac:dyDescent="0.5">
      <c r="A10798" s="76"/>
      <c r="H10798" s="87"/>
      <c r="I10798" s="76"/>
      <c r="M10798" s="87"/>
    </row>
    <row r="10799" spans="1:13" x14ac:dyDescent="0.5">
      <c r="A10799" s="76"/>
      <c r="H10799" s="87"/>
      <c r="I10799" s="76"/>
      <c r="M10799" s="87"/>
    </row>
    <row r="10800" spans="1:13" x14ac:dyDescent="0.5">
      <c r="A10800" s="76"/>
      <c r="H10800" s="87"/>
      <c r="I10800" s="76"/>
      <c r="M10800" s="87"/>
    </row>
    <row r="10801" spans="1:13" x14ac:dyDescent="0.5">
      <c r="A10801" s="76"/>
      <c r="H10801" s="87"/>
      <c r="I10801" s="76"/>
      <c r="M10801" s="87"/>
    </row>
    <row r="10802" spans="1:13" x14ac:dyDescent="0.5">
      <c r="A10802" s="76"/>
      <c r="H10802" s="87"/>
      <c r="I10802" s="76"/>
      <c r="M10802" s="87"/>
    </row>
    <row r="10803" spans="1:13" x14ac:dyDescent="0.5">
      <c r="A10803" s="76"/>
      <c r="H10803" s="91"/>
      <c r="I10803" s="76"/>
      <c r="M10803" s="87"/>
    </row>
    <row r="10804" spans="1:13" x14ac:dyDescent="0.5">
      <c r="A10804" s="76"/>
      <c r="H10804" s="91"/>
      <c r="I10804" s="76"/>
      <c r="M10804" s="87"/>
    </row>
    <row r="10805" spans="1:13" x14ac:dyDescent="0.5">
      <c r="A10805" s="76"/>
      <c r="H10805" s="87"/>
      <c r="I10805" s="76"/>
      <c r="M10805" s="87"/>
    </row>
    <row r="10806" spans="1:13" x14ac:dyDescent="0.5">
      <c r="A10806" s="76"/>
      <c r="H10806" s="87"/>
      <c r="I10806" s="76"/>
      <c r="M10806" s="87"/>
    </row>
    <row r="10807" spans="1:13" x14ac:dyDescent="0.5">
      <c r="A10807" s="76"/>
      <c r="H10807" s="87"/>
      <c r="I10807" s="76"/>
      <c r="M10807" s="87"/>
    </row>
    <row r="10808" spans="1:13" x14ac:dyDescent="0.5">
      <c r="A10808" s="76"/>
      <c r="H10808" s="98"/>
      <c r="I10808" s="76"/>
      <c r="M10808" s="76"/>
    </row>
    <row r="10809" spans="1:13" x14ac:dyDescent="0.5">
      <c r="A10809" s="76"/>
      <c r="H10809" s="87"/>
      <c r="I10809" s="76"/>
      <c r="M10809" s="87"/>
    </row>
    <row r="10810" spans="1:13" x14ac:dyDescent="0.5">
      <c r="A10810" s="76"/>
      <c r="H10810" s="87"/>
      <c r="I10810" s="76"/>
      <c r="M10810" s="87"/>
    </row>
    <row r="10811" spans="1:13" x14ac:dyDescent="0.5">
      <c r="A10811" s="76"/>
      <c r="H10811" s="87"/>
      <c r="I10811" s="76"/>
      <c r="M10811" s="87"/>
    </row>
    <row r="10812" spans="1:13" x14ac:dyDescent="0.5">
      <c r="A10812" s="76"/>
      <c r="H10812" s="87"/>
      <c r="I10812" s="76"/>
      <c r="M10812" s="87"/>
    </row>
    <row r="10813" spans="1:13" x14ac:dyDescent="0.5">
      <c r="A10813" s="76"/>
      <c r="H10813" s="87"/>
      <c r="I10813" s="76"/>
      <c r="M10813" s="87"/>
    </row>
    <row r="10814" spans="1:13" x14ac:dyDescent="0.5">
      <c r="A10814" s="76"/>
      <c r="H10814" s="87"/>
      <c r="I10814" s="76"/>
      <c r="M10814" s="87"/>
    </row>
    <row r="10815" spans="1:13" x14ac:dyDescent="0.5">
      <c r="A10815" s="76"/>
      <c r="H10815" s="98"/>
      <c r="I10815" s="76"/>
      <c r="M10815" s="76"/>
    </row>
    <row r="10816" spans="1:13" x14ac:dyDescent="0.5">
      <c r="A10816" s="76"/>
      <c r="H10816" s="98"/>
      <c r="I10816" s="76"/>
      <c r="M10816" s="76"/>
    </row>
    <row r="10817" spans="1:13" x14ac:dyDescent="0.5">
      <c r="A10817" s="76"/>
      <c r="H10817" s="98"/>
      <c r="I10817" s="76"/>
      <c r="M10817" s="76"/>
    </row>
    <row r="10818" spans="1:13" x14ac:dyDescent="0.5">
      <c r="A10818" s="76"/>
      <c r="H10818" s="87"/>
      <c r="I10818" s="76"/>
      <c r="M10818" s="87"/>
    </row>
    <row r="10819" spans="1:13" x14ac:dyDescent="0.5">
      <c r="A10819" s="76"/>
      <c r="H10819" s="98"/>
      <c r="I10819" s="76"/>
      <c r="M10819" s="76"/>
    </row>
    <row r="10820" spans="1:13" x14ac:dyDescent="0.5">
      <c r="A10820" s="76"/>
      <c r="H10820" s="87"/>
      <c r="I10820" s="76"/>
      <c r="M10820" s="87"/>
    </row>
    <row r="10821" spans="1:13" x14ac:dyDescent="0.5">
      <c r="A10821" s="76"/>
      <c r="H10821" s="87"/>
      <c r="I10821" s="76"/>
      <c r="M10821" s="87"/>
    </row>
    <row r="10822" spans="1:13" x14ac:dyDescent="0.5">
      <c r="A10822" s="76"/>
      <c r="H10822" s="87"/>
      <c r="I10822" s="76"/>
      <c r="M10822" s="87"/>
    </row>
    <row r="10823" spans="1:13" x14ac:dyDescent="0.5">
      <c r="A10823" s="76"/>
      <c r="H10823" s="87"/>
      <c r="I10823" s="76"/>
      <c r="M10823" s="87"/>
    </row>
    <row r="10824" spans="1:13" x14ac:dyDescent="0.5">
      <c r="A10824" s="76"/>
      <c r="H10824" s="87"/>
      <c r="I10824" s="76"/>
      <c r="M10824" s="87"/>
    </row>
    <row r="10825" spans="1:13" x14ac:dyDescent="0.5">
      <c r="A10825" s="76"/>
      <c r="H10825" s="87"/>
      <c r="I10825" s="76"/>
      <c r="M10825" s="87"/>
    </row>
    <row r="10826" spans="1:13" x14ac:dyDescent="0.5">
      <c r="A10826" s="76"/>
      <c r="H10826" s="91"/>
      <c r="I10826" s="76"/>
      <c r="M10826" s="87"/>
    </row>
    <row r="10827" spans="1:13" x14ac:dyDescent="0.5">
      <c r="A10827" s="76"/>
      <c r="H10827" s="98"/>
      <c r="I10827" s="76"/>
      <c r="M10827" s="76"/>
    </row>
    <row r="10828" spans="1:13" x14ac:dyDescent="0.5">
      <c r="A10828" s="76"/>
      <c r="H10828" s="87"/>
      <c r="I10828" s="76"/>
      <c r="M10828" s="87"/>
    </row>
    <row r="10829" spans="1:13" x14ac:dyDescent="0.5">
      <c r="A10829" s="76"/>
      <c r="H10829" s="91"/>
      <c r="I10829" s="76"/>
      <c r="M10829" s="87"/>
    </row>
    <row r="10830" spans="1:13" x14ac:dyDescent="0.5">
      <c r="A10830" s="76"/>
      <c r="H10830" s="98"/>
      <c r="I10830" s="76"/>
      <c r="M10830" s="76"/>
    </row>
    <row r="10831" spans="1:13" x14ac:dyDescent="0.5">
      <c r="A10831" s="76"/>
      <c r="H10831" s="87"/>
      <c r="I10831" s="76"/>
      <c r="M10831" s="87"/>
    </row>
    <row r="10832" spans="1:13" x14ac:dyDescent="0.5">
      <c r="A10832" s="76"/>
      <c r="H10832" s="87"/>
      <c r="I10832" s="76"/>
      <c r="M10832" s="87"/>
    </row>
    <row r="10833" spans="1:13" x14ac:dyDescent="0.5">
      <c r="A10833" s="76"/>
      <c r="H10833" s="87"/>
      <c r="I10833" s="76"/>
      <c r="M10833" s="87"/>
    </row>
    <row r="10834" spans="1:13" x14ac:dyDescent="0.5">
      <c r="A10834" s="76"/>
      <c r="H10834" s="87"/>
      <c r="I10834" s="76"/>
      <c r="M10834" s="87"/>
    </row>
    <row r="10835" spans="1:13" x14ac:dyDescent="0.5">
      <c r="A10835" s="76"/>
      <c r="H10835" s="87"/>
      <c r="I10835" s="76"/>
      <c r="M10835" s="87"/>
    </row>
    <row r="10836" spans="1:13" x14ac:dyDescent="0.5">
      <c r="A10836" s="76"/>
      <c r="H10836" s="87"/>
      <c r="I10836" s="76"/>
      <c r="M10836" s="87"/>
    </row>
    <row r="10837" spans="1:13" x14ac:dyDescent="0.5">
      <c r="A10837" s="76"/>
      <c r="H10837" s="87"/>
      <c r="I10837" s="76"/>
      <c r="M10837" s="87"/>
    </row>
    <row r="10838" spans="1:13" x14ac:dyDescent="0.5">
      <c r="A10838" s="76"/>
      <c r="H10838" s="87"/>
      <c r="I10838" s="76"/>
      <c r="M10838" s="87"/>
    </row>
    <row r="10839" spans="1:13" x14ac:dyDescent="0.5">
      <c r="A10839" s="76"/>
      <c r="H10839" s="98"/>
      <c r="I10839" s="76"/>
      <c r="M10839" s="76"/>
    </row>
    <row r="10840" spans="1:13" x14ac:dyDescent="0.5">
      <c r="A10840" s="76"/>
      <c r="H10840" s="98"/>
      <c r="I10840" s="76"/>
      <c r="M10840" s="76"/>
    </row>
    <row r="10841" spans="1:13" x14ac:dyDescent="0.5">
      <c r="A10841" s="76"/>
      <c r="H10841" s="87"/>
      <c r="I10841" s="76"/>
      <c r="M10841" s="87"/>
    </row>
    <row r="10842" spans="1:13" x14ac:dyDescent="0.5">
      <c r="A10842" s="76"/>
      <c r="H10842" s="98"/>
      <c r="I10842" s="76"/>
      <c r="M10842" s="76"/>
    </row>
    <row r="10843" spans="1:13" x14ac:dyDescent="0.5">
      <c r="A10843" s="76"/>
      <c r="H10843" s="87"/>
      <c r="I10843" s="76"/>
      <c r="M10843" s="87"/>
    </row>
    <row r="10844" spans="1:13" x14ac:dyDescent="0.5">
      <c r="A10844" s="76"/>
      <c r="H10844" s="87"/>
      <c r="I10844" s="76"/>
      <c r="M10844" s="87"/>
    </row>
    <row r="10845" spans="1:13" x14ac:dyDescent="0.5">
      <c r="A10845" s="76"/>
      <c r="H10845" s="87"/>
      <c r="I10845" s="76"/>
      <c r="M10845" s="87"/>
    </row>
    <row r="10846" spans="1:13" x14ac:dyDescent="0.5">
      <c r="A10846" s="76"/>
      <c r="H10846" s="87"/>
      <c r="I10846" s="76"/>
      <c r="M10846" s="87"/>
    </row>
    <row r="10847" spans="1:13" x14ac:dyDescent="0.5">
      <c r="A10847" s="76"/>
      <c r="H10847" s="87"/>
      <c r="I10847" s="76"/>
      <c r="M10847" s="87"/>
    </row>
    <row r="10848" spans="1:13" x14ac:dyDescent="0.5">
      <c r="A10848" s="76"/>
      <c r="H10848" s="87"/>
      <c r="I10848" s="76"/>
      <c r="M10848" s="87"/>
    </row>
    <row r="10849" spans="1:13" x14ac:dyDescent="0.5">
      <c r="A10849" s="76"/>
      <c r="H10849" s="98"/>
      <c r="I10849" s="76"/>
      <c r="M10849" s="76"/>
    </row>
    <row r="10850" spans="1:13" x14ac:dyDescent="0.5">
      <c r="A10850" s="76"/>
      <c r="H10850" s="98"/>
      <c r="I10850" s="76"/>
      <c r="M10850" s="76"/>
    </row>
    <row r="10851" spans="1:13" x14ac:dyDescent="0.5">
      <c r="A10851" s="76"/>
      <c r="H10851" s="87"/>
      <c r="I10851" s="76"/>
      <c r="M10851" s="87"/>
    </row>
    <row r="10852" spans="1:13" x14ac:dyDescent="0.5">
      <c r="A10852" s="76"/>
      <c r="H10852" s="87"/>
      <c r="I10852" s="76"/>
      <c r="M10852" s="87"/>
    </row>
    <row r="10853" spans="1:13" x14ac:dyDescent="0.5">
      <c r="A10853" s="76"/>
      <c r="H10853" s="87"/>
      <c r="I10853" s="76"/>
      <c r="M10853" s="87"/>
    </row>
    <row r="10854" spans="1:13" x14ac:dyDescent="0.5">
      <c r="A10854" s="76"/>
      <c r="H10854" s="87"/>
      <c r="I10854" s="76"/>
      <c r="M10854" s="87"/>
    </row>
    <row r="10855" spans="1:13" x14ac:dyDescent="0.5">
      <c r="A10855" s="76"/>
      <c r="H10855" s="87"/>
      <c r="I10855" s="76"/>
      <c r="M10855" s="87"/>
    </row>
    <row r="10856" spans="1:13" x14ac:dyDescent="0.5">
      <c r="A10856" s="76"/>
      <c r="H10856" s="87"/>
      <c r="I10856" s="76"/>
      <c r="M10856" s="87"/>
    </row>
    <row r="10857" spans="1:13" x14ac:dyDescent="0.5">
      <c r="A10857" s="76"/>
      <c r="H10857" s="87"/>
      <c r="I10857" s="76"/>
      <c r="M10857" s="87"/>
    </row>
    <row r="10858" spans="1:13" x14ac:dyDescent="0.5">
      <c r="A10858" s="76"/>
      <c r="H10858" s="87"/>
      <c r="I10858" s="76"/>
      <c r="M10858" s="87"/>
    </row>
    <row r="10859" spans="1:13" x14ac:dyDescent="0.5">
      <c r="A10859" s="76"/>
      <c r="H10859" s="87"/>
      <c r="I10859" s="76"/>
      <c r="M10859" s="87"/>
    </row>
    <row r="10860" spans="1:13" x14ac:dyDescent="0.5">
      <c r="A10860" s="76"/>
      <c r="H10860" s="87"/>
      <c r="I10860" s="76"/>
      <c r="M10860" s="87"/>
    </row>
    <row r="10861" spans="1:13" x14ac:dyDescent="0.5">
      <c r="A10861" s="76"/>
      <c r="H10861" s="87"/>
      <c r="I10861" s="76"/>
      <c r="M10861" s="87"/>
    </row>
    <row r="10862" spans="1:13" x14ac:dyDescent="0.5">
      <c r="A10862" s="76"/>
      <c r="H10862" s="87"/>
      <c r="I10862" s="76"/>
      <c r="M10862" s="87"/>
    </row>
    <row r="10863" spans="1:13" x14ac:dyDescent="0.5">
      <c r="A10863" s="76"/>
      <c r="H10863" s="87"/>
      <c r="I10863" s="76"/>
      <c r="M10863" s="87"/>
    </row>
    <row r="10864" spans="1:13" x14ac:dyDescent="0.5">
      <c r="A10864" s="76"/>
      <c r="H10864" s="87"/>
      <c r="I10864" s="76"/>
      <c r="M10864" s="87"/>
    </row>
    <row r="10865" spans="1:13" x14ac:dyDescent="0.5">
      <c r="A10865" s="76"/>
      <c r="H10865" s="98"/>
      <c r="I10865" s="76"/>
      <c r="M10865" s="76"/>
    </row>
    <row r="10866" spans="1:13" x14ac:dyDescent="0.5">
      <c r="A10866" s="76"/>
      <c r="H10866" s="87"/>
      <c r="I10866" s="76"/>
      <c r="M10866" s="87"/>
    </row>
    <row r="10867" spans="1:13" x14ac:dyDescent="0.5">
      <c r="A10867" s="76"/>
      <c r="H10867" s="87"/>
      <c r="I10867" s="76"/>
      <c r="M10867" s="87"/>
    </row>
    <row r="10868" spans="1:13" x14ac:dyDescent="0.5">
      <c r="A10868" s="76"/>
      <c r="H10868" s="98"/>
      <c r="I10868" s="76"/>
      <c r="M10868" s="76"/>
    </row>
    <row r="10869" spans="1:13" x14ac:dyDescent="0.5">
      <c r="A10869" s="76"/>
      <c r="H10869" s="87"/>
      <c r="I10869" s="76"/>
      <c r="M10869" s="87"/>
    </row>
    <row r="10870" spans="1:13" x14ac:dyDescent="0.5">
      <c r="A10870" s="76"/>
      <c r="H10870" s="98"/>
      <c r="I10870" s="76"/>
      <c r="M10870" s="76"/>
    </row>
    <row r="10871" spans="1:13" x14ac:dyDescent="0.5">
      <c r="A10871" s="76"/>
      <c r="H10871" s="87"/>
      <c r="I10871" s="76"/>
      <c r="M10871" s="87"/>
    </row>
    <row r="10872" spans="1:13" x14ac:dyDescent="0.5">
      <c r="A10872" s="76"/>
      <c r="H10872" s="87"/>
      <c r="I10872" s="76"/>
      <c r="M10872" s="87"/>
    </row>
    <row r="10873" spans="1:13" x14ac:dyDescent="0.5">
      <c r="A10873" s="76"/>
      <c r="H10873" s="87"/>
      <c r="I10873" s="76"/>
      <c r="M10873" s="87"/>
    </row>
    <row r="10874" spans="1:13" x14ac:dyDescent="0.5">
      <c r="A10874" s="76"/>
      <c r="H10874" s="76"/>
      <c r="I10874" s="76"/>
      <c r="M10874" s="76"/>
    </row>
    <row r="10875" spans="1:13" x14ac:dyDescent="0.5">
      <c r="A10875" s="76"/>
      <c r="H10875" s="87"/>
      <c r="I10875" s="76"/>
      <c r="M10875" s="87"/>
    </row>
    <row r="10876" spans="1:13" x14ac:dyDescent="0.5">
      <c r="A10876" s="76"/>
      <c r="H10876" s="87"/>
      <c r="I10876" s="76"/>
      <c r="M10876" s="87"/>
    </row>
    <row r="10877" spans="1:13" x14ac:dyDescent="0.5">
      <c r="A10877" s="76"/>
      <c r="H10877" s="87"/>
      <c r="I10877" s="76"/>
      <c r="M10877" s="87"/>
    </row>
    <row r="10878" spans="1:13" x14ac:dyDescent="0.5">
      <c r="A10878" s="76"/>
      <c r="H10878" s="91"/>
      <c r="I10878" s="76"/>
      <c r="M10878" s="87"/>
    </row>
    <row r="10879" spans="1:13" x14ac:dyDescent="0.5">
      <c r="A10879" s="76"/>
      <c r="H10879" s="87"/>
      <c r="I10879" s="76"/>
      <c r="M10879" s="87"/>
    </row>
    <row r="10880" spans="1:13" x14ac:dyDescent="0.5">
      <c r="A10880" s="76"/>
      <c r="H10880" s="98"/>
      <c r="I10880" s="76"/>
      <c r="M10880" s="76"/>
    </row>
    <row r="10881" spans="1:13" x14ac:dyDescent="0.5">
      <c r="A10881" s="76"/>
      <c r="H10881" s="87"/>
      <c r="I10881" s="76"/>
      <c r="M10881" s="87"/>
    </row>
    <row r="10882" spans="1:13" x14ac:dyDescent="0.5">
      <c r="A10882" s="76"/>
      <c r="H10882" s="98"/>
      <c r="I10882" s="76"/>
      <c r="M10882" s="76"/>
    </row>
    <row r="10883" spans="1:13" x14ac:dyDescent="0.5">
      <c r="A10883" s="76"/>
      <c r="H10883" s="87"/>
      <c r="I10883" s="76"/>
      <c r="M10883" s="87"/>
    </row>
    <row r="10884" spans="1:13" x14ac:dyDescent="0.5">
      <c r="A10884" s="76"/>
      <c r="H10884" s="87"/>
      <c r="I10884" s="76"/>
      <c r="M10884" s="87"/>
    </row>
    <row r="10885" spans="1:13" x14ac:dyDescent="0.5">
      <c r="A10885" s="76"/>
      <c r="H10885" s="87"/>
      <c r="I10885" s="76"/>
      <c r="M10885" s="87"/>
    </row>
    <row r="10886" spans="1:13" x14ac:dyDescent="0.5">
      <c r="A10886" s="76"/>
      <c r="H10886" s="87"/>
      <c r="I10886" s="76"/>
      <c r="M10886" s="87"/>
    </row>
    <row r="10887" spans="1:13" x14ac:dyDescent="0.5">
      <c r="A10887" s="76"/>
      <c r="H10887" s="87"/>
      <c r="I10887" s="76"/>
      <c r="M10887" s="87"/>
    </row>
    <row r="10888" spans="1:13" x14ac:dyDescent="0.5">
      <c r="A10888" s="76"/>
      <c r="H10888" s="87"/>
      <c r="I10888" s="76"/>
      <c r="M10888" s="87"/>
    </row>
    <row r="10889" spans="1:13" x14ac:dyDescent="0.5">
      <c r="A10889" s="76"/>
      <c r="H10889" s="87"/>
      <c r="I10889" s="76"/>
      <c r="M10889" s="87"/>
    </row>
    <row r="10890" spans="1:13" x14ac:dyDescent="0.5">
      <c r="A10890" s="76"/>
      <c r="H10890" s="87"/>
      <c r="I10890" s="76"/>
      <c r="M10890" s="87"/>
    </row>
    <row r="10891" spans="1:13" x14ac:dyDescent="0.5">
      <c r="A10891" s="76"/>
      <c r="H10891" s="87"/>
      <c r="I10891" s="76"/>
      <c r="M10891" s="87"/>
    </row>
    <row r="10892" spans="1:13" x14ac:dyDescent="0.5">
      <c r="A10892" s="76"/>
      <c r="H10892" s="87"/>
      <c r="I10892" s="76"/>
      <c r="M10892" s="87"/>
    </row>
    <row r="10893" spans="1:13" x14ac:dyDescent="0.5">
      <c r="A10893" s="76"/>
      <c r="H10893" s="87"/>
      <c r="I10893" s="76"/>
      <c r="M10893" s="87"/>
    </row>
    <row r="10894" spans="1:13" x14ac:dyDescent="0.5">
      <c r="A10894" s="76"/>
      <c r="H10894" s="87"/>
      <c r="I10894" s="76"/>
      <c r="M10894" s="87"/>
    </row>
    <row r="10895" spans="1:13" x14ac:dyDescent="0.5">
      <c r="A10895" s="76"/>
      <c r="H10895" s="87"/>
      <c r="I10895" s="76"/>
      <c r="M10895" s="87"/>
    </row>
    <row r="10896" spans="1:13" x14ac:dyDescent="0.5">
      <c r="A10896" s="76"/>
      <c r="H10896" s="87"/>
      <c r="I10896" s="76"/>
      <c r="M10896" s="87"/>
    </row>
    <row r="10897" spans="1:13" x14ac:dyDescent="0.5">
      <c r="A10897" s="76"/>
      <c r="H10897" s="87"/>
      <c r="I10897" s="76"/>
      <c r="M10897" s="87"/>
    </row>
    <row r="10898" spans="1:13" x14ac:dyDescent="0.5">
      <c r="A10898" s="76"/>
      <c r="H10898" s="87"/>
      <c r="I10898" s="76"/>
      <c r="M10898" s="87"/>
    </row>
    <row r="10899" spans="1:13" x14ac:dyDescent="0.5">
      <c r="A10899" s="76"/>
      <c r="H10899" s="87"/>
      <c r="I10899" s="76"/>
      <c r="M10899" s="87"/>
    </row>
    <row r="10900" spans="1:13" x14ac:dyDescent="0.5">
      <c r="A10900" s="76"/>
      <c r="H10900" s="87"/>
      <c r="I10900" s="76"/>
      <c r="M10900" s="87"/>
    </row>
    <row r="10901" spans="1:13" x14ac:dyDescent="0.5">
      <c r="A10901" s="76"/>
      <c r="H10901" s="87"/>
      <c r="I10901" s="76"/>
      <c r="M10901" s="87"/>
    </row>
    <row r="10902" spans="1:13" x14ac:dyDescent="0.5">
      <c r="A10902" s="76"/>
      <c r="H10902" s="98"/>
      <c r="I10902" s="76"/>
      <c r="M10902" s="76"/>
    </row>
    <row r="10903" spans="1:13" x14ac:dyDescent="0.5">
      <c r="A10903" s="76"/>
      <c r="H10903" s="87"/>
      <c r="I10903" s="76"/>
      <c r="M10903" s="87"/>
    </row>
    <row r="10904" spans="1:13" x14ac:dyDescent="0.5">
      <c r="A10904" s="76"/>
      <c r="H10904" s="87"/>
      <c r="I10904" s="76"/>
      <c r="M10904" s="87"/>
    </row>
    <row r="10905" spans="1:13" x14ac:dyDescent="0.5">
      <c r="A10905" s="76"/>
      <c r="H10905" s="87"/>
      <c r="I10905" s="76"/>
      <c r="M10905" s="87"/>
    </row>
    <row r="10906" spans="1:13" x14ac:dyDescent="0.5">
      <c r="A10906" s="76"/>
      <c r="H10906" s="87"/>
      <c r="I10906" s="76"/>
      <c r="M10906" s="87"/>
    </row>
    <row r="10907" spans="1:13" x14ac:dyDescent="0.5">
      <c r="A10907" s="76"/>
      <c r="H10907" s="87"/>
      <c r="I10907" s="76"/>
      <c r="M10907" s="87"/>
    </row>
    <row r="10908" spans="1:13" x14ac:dyDescent="0.5">
      <c r="A10908" s="76"/>
      <c r="H10908" s="87"/>
      <c r="I10908" s="76"/>
      <c r="M10908" s="87"/>
    </row>
    <row r="10909" spans="1:13" x14ac:dyDescent="0.5">
      <c r="A10909" s="76"/>
      <c r="H10909" s="87"/>
      <c r="I10909" s="76"/>
      <c r="M10909" s="87"/>
    </row>
    <row r="10910" spans="1:13" x14ac:dyDescent="0.5">
      <c r="A10910" s="76"/>
      <c r="H10910" s="87"/>
      <c r="I10910" s="76"/>
      <c r="M10910" s="87"/>
    </row>
    <row r="10911" spans="1:13" x14ac:dyDescent="0.5">
      <c r="A10911" s="76"/>
      <c r="H10911" s="87"/>
      <c r="I10911" s="76"/>
      <c r="M10911" s="87"/>
    </row>
    <row r="10912" spans="1:13" x14ac:dyDescent="0.5">
      <c r="A10912" s="76"/>
      <c r="H10912" s="87"/>
      <c r="I10912" s="76"/>
      <c r="M10912" s="87"/>
    </row>
    <row r="10913" spans="1:13" x14ac:dyDescent="0.5">
      <c r="A10913" s="76"/>
      <c r="H10913" s="87"/>
      <c r="I10913" s="76"/>
      <c r="M10913" s="87"/>
    </row>
    <row r="10914" spans="1:13" x14ac:dyDescent="0.5">
      <c r="A10914" s="76"/>
      <c r="H10914" s="87"/>
      <c r="I10914" s="76"/>
      <c r="M10914" s="87"/>
    </row>
    <row r="10915" spans="1:13" x14ac:dyDescent="0.5">
      <c r="A10915" s="76"/>
      <c r="H10915" s="87"/>
      <c r="I10915" s="76"/>
      <c r="M10915" s="87"/>
    </row>
    <row r="10916" spans="1:13" x14ac:dyDescent="0.5">
      <c r="A10916" s="76"/>
      <c r="H10916" s="98"/>
      <c r="I10916" s="76"/>
      <c r="M10916" s="76"/>
    </row>
    <row r="10917" spans="1:13" x14ac:dyDescent="0.5">
      <c r="A10917" s="76"/>
      <c r="H10917" s="87"/>
      <c r="I10917" s="76"/>
      <c r="M10917" s="87"/>
    </row>
    <row r="10918" spans="1:13" x14ac:dyDescent="0.5">
      <c r="A10918" s="76"/>
      <c r="H10918" s="87"/>
      <c r="I10918" s="76"/>
      <c r="M10918" s="87"/>
    </row>
    <row r="10919" spans="1:13" x14ac:dyDescent="0.5">
      <c r="A10919" s="76"/>
      <c r="H10919" s="87"/>
      <c r="I10919" s="76"/>
      <c r="M10919" s="87"/>
    </row>
    <row r="10920" spans="1:13" x14ac:dyDescent="0.5">
      <c r="A10920" s="76"/>
      <c r="H10920" s="87"/>
      <c r="I10920" s="76"/>
      <c r="M10920" s="87"/>
    </row>
    <row r="10921" spans="1:13" x14ac:dyDescent="0.5">
      <c r="A10921" s="76"/>
      <c r="H10921" s="98"/>
      <c r="I10921" s="76"/>
      <c r="M10921" s="76"/>
    </row>
    <row r="10922" spans="1:13" x14ac:dyDescent="0.5">
      <c r="A10922" s="76"/>
      <c r="H10922" s="98"/>
      <c r="I10922" s="76"/>
      <c r="M10922" s="76"/>
    </row>
    <row r="10923" spans="1:13" x14ac:dyDescent="0.5">
      <c r="A10923" s="76"/>
      <c r="H10923" s="87"/>
      <c r="I10923" s="76"/>
      <c r="M10923" s="87"/>
    </row>
    <row r="10924" spans="1:13" x14ac:dyDescent="0.5">
      <c r="A10924" s="76"/>
      <c r="H10924" s="76"/>
      <c r="I10924" s="76"/>
      <c r="M10924" s="76"/>
    </row>
    <row r="10925" spans="1:13" x14ac:dyDescent="0.5">
      <c r="A10925" s="76"/>
      <c r="H10925" s="87"/>
      <c r="I10925" s="76"/>
      <c r="M10925" s="87"/>
    </row>
    <row r="10926" spans="1:13" x14ac:dyDescent="0.5">
      <c r="A10926" s="76"/>
      <c r="H10926" s="87"/>
      <c r="I10926" s="76"/>
      <c r="M10926" s="87"/>
    </row>
    <row r="10927" spans="1:13" x14ac:dyDescent="0.5">
      <c r="A10927" s="76"/>
      <c r="H10927" s="98"/>
      <c r="I10927" s="76"/>
      <c r="M10927" s="76"/>
    </row>
    <row r="10928" spans="1:13" x14ac:dyDescent="0.5">
      <c r="A10928" s="76"/>
      <c r="H10928" s="91"/>
      <c r="I10928" s="76"/>
      <c r="M10928" s="87"/>
    </row>
    <row r="10929" spans="1:13" x14ac:dyDescent="0.5">
      <c r="A10929" s="76"/>
      <c r="H10929" s="87"/>
      <c r="I10929" s="76"/>
      <c r="M10929" s="87"/>
    </row>
    <row r="10930" spans="1:13" x14ac:dyDescent="0.5">
      <c r="A10930" s="76"/>
      <c r="H10930" s="87"/>
      <c r="I10930" s="76"/>
      <c r="M10930" s="87"/>
    </row>
    <row r="10931" spans="1:13" x14ac:dyDescent="0.5">
      <c r="A10931" s="76"/>
      <c r="H10931" s="87"/>
      <c r="I10931" s="76"/>
      <c r="M10931" s="87"/>
    </row>
    <row r="10932" spans="1:13" x14ac:dyDescent="0.5">
      <c r="A10932" s="76"/>
      <c r="H10932" s="87"/>
      <c r="I10932" s="76"/>
      <c r="M10932" s="87"/>
    </row>
    <row r="10933" spans="1:13" x14ac:dyDescent="0.5">
      <c r="A10933" s="76"/>
      <c r="H10933" s="98"/>
      <c r="I10933" s="76"/>
      <c r="M10933" s="76"/>
    </row>
    <row r="10934" spans="1:13" x14ac:dyDescent="0.5">
      <c r="A10934" s="76"/>
      <c r="H10934" s="87"/>
      <c r="I10934" s="76"/>
      <c r="M10934" s="87"/>
    </row>
    <row r="10935" spans="1:13" x14ac:dyDescent="0.5">
      <c r="A10935" s="76"/>
      <c r="H10935" s="87"/>
      <c r="I10935" s="76"/>
      <c r="M10935" s="87"/>
    </row>
    <row r="10936" spans="1:13" x14ac:dyDescent="0.5">
      <c r="A10936" s="76"/>
      <c r="H10936" s="87"/>
      <c r="I10936" s="76"/>
      <c r="M10936" s="87"/>
    </row>
    <row r="10937" spans="1:13" x14ac:dyDescent="0.5">
      <c r="A10937" s="76"/>
      <c r="H10937" s="98"/>
      <c r="I10937" s="76"/>
      <c r="M10937" s="76"/>
    </row>
    <row r="10938" spans="1:13" x14ac:dyDescent="0.5">
      <c r="A10938" s="76"/>
      <c r="H10938" s="87"/>
      <c r="I10938" s="76"/>
      <c r="M10938" s="87"/>
    </row>
    <row r="10939" spans="1:13" x14ac:dyDescent="0.5">
      <c r="A10939" s="76"/>
      <c r="H10939" s="87"/>
      <c r="I10939" s="76"/>
      <c r="M10939" s="87"/>
    </row>
    <row r="10940" spans="1:13" x14ac:dyDescent="0.5">
      <c r="A10940" s="76"/>
      <c r="H10940" s="87"/>
      <c r="I10940" s="76"/>
      <c r="M10940" s="87"/>
    </row>
    <row r="10941" spans="1:13" x14ac:dyDescent="0.5">
      <c r="A10941" s="76"/>
      <c r="H10941" s="87"/>
      <c r="I10941" s="76"/>
      <c r="M10941" s="87"/>
    </row>
    <row r="10942" spans="1:13" x14ac:dyDescent="0.5">
      <c r="A10942" s="76"/>
      <c r="H10942" s="98"/>
      <c r="I10942" s="76"/>
      <c r="M10942" s="76"/>
    </row>
    <row r="10943" spans="1:13" x14ac:dyDescent="0.5">
      <c r="A10943" s="76"/>
      <c r="H10943" s="98"/>
      <c r="I10943" s="76"/>
      <c r="M10943" s="76"/>
    </row>
    <row r="10944" spans="1:13" x14ac:dyDescent="0.5">
      <c r="A10944" s="76"/>
      <c r="H10944" s="87"/>
      <c r="I10944" s="76"/>
      <c r="M10944" s="87"/>
    </row>
    <row r="10945" spans="1:13" x14ac:dyDescent="0.5">
      <c r="A10945" s="76"/>
      <c r="H10945" s="98"/>
      <c r="I10945" s="76"/>
      <c r="M10945" s="76"/>
    </row>
    <row r="10946" spans="1:13" x14ac:dyDescent="0.5">
      <c r="A10946" s="76"/>
      <c r="H10946" s="87"/>
      <c r="I10946" s="76"/>
      <c r="M10946" s="87"/>
    </row>
    <row r="10947" spans="1:13" x14ac:dyDescent="0.5">
      <c r="A10947" s="76"/>
      <c r="H10947" s="87"/>
      <c r="I10947" s="76"/>
      <c r="M10947" s="87"/>
    </row>
    <row r="10948" spans="1:13" x14ac:dyDescent="0.5">
      <c r="A10948" s="76"/>
      <c r="H10948" s="87"/>
      <c r="I10948" s="76"/>
      <c r="M10948" s="87"/>
    </row>
    <row r="10949" spans="1:13" x14ac:dyDescent="0.5">
      <c r="A10949" s="76"/>
      <c r="H10949" s="87"/>
      <c r="I10949" s="76"/>
      <c r="M10949" s="87"/>
    </row>
    <row r="10950" spans="1:13" x14ac:dyDescent="0.5">
      <c r="A10950" s="76"/>
      <c r="H10950" s="87"/>
      <c r="I10950" s="76"/>
      <c r="M10950" s="87"/>
    </row>
    <row r="10951" spans="1:13" x14ac:dyDescent="0.5">
      <c r="A10951" s="76"/>
      <c r="H10951" s="87"/>
      <c r="I10951" s="76"/>
      <c r="M10951" s="87"/>
    </row>
    <row r="10952" spans="1:13" x14ac:dyDescent="0.5">
      <c r="A10952" s="76"/>
      <c r="H10952" s="87"/>
      <c r="I10952" s="76"/>
      <c r="M10952" s="87"/>
    </row>
    <row r="10953" spans="1:13" x14ac:dyDescent="0.5">
      <c r="A10953" s="76"/>
      <c r="H10953" s="87"/>
      <c r="I10953" s="76"/>
      <c r="M10953" s="87"/>
    </row>
    <row r="10954" spans="1:13" x14ac:dyDescent="0.5">
      <c r="A10954" s="76"/>
      <c r="H10954" s="87"/>
      <c r="I10954" s="76"/>
      <c r="M10954" s="87"/>
    </row>
    <row r="10955" spans="1:13" x14ac:dyDescent="0.5">
      <c r="A10955" s="76"/>
      <c r="H10955" s="87"/>
      <c r="I10955" s="76"/>
      <c r="M10955" s="87"/>
    </row>
    <row r="10956" spans="1:13" x14ac:dyDescent="0.5">
      <c r="A10956" s="76"/>
      <c r="H10956" s="87"/>
      <c r="I10956" s="76"/>
      <c r="M10956" s="87"/>
    </row>
    <row r="10957" spans="1:13" x14ac:dyDescent="0.5">
      <c r="A10957" s="76"/>
      <c r="H10957" s="87"/>
      <c r="I10957" s="76"/>
      <c r="M10957" s="87"/>
    </row>
    <row r="10958" spans="1:13" x14ac:dyDescent="0.5">
      <c r="A10958" s="76"/>
      <c r="H10958" s="87"/>
      <c r="I10958" s="76"/>
      <c r="M10958" s="87"/>
    </row>
    <row r="10959" spans="1:13" x14ac:dyDescent="0.5">
      <c r="A10959" s="76"/>
      <c r="H10959" s="98"/>
      <c r="I10959" s="76"/>
      <c r="M10959" s="76"/>
    </row>
    <row r="10960" spans="1:13" x14ac:dyDescent="0.5">
      <c r="A10960" s="76"/>
      <c r="H10960" s="87"/>
      <c r="I10960" s="76"/>
      <c r="M10960" s="87"/>
    </row>
    <row r="10961" spans="1:13" x14ac:dyDescent="0.5">
      <c r="A10961" s="76"/>
      <c r="H10961" s="87"/>
      <c r="I10961" s="76"/>
      <c r="M10961" s="87"/>
    </row>
    <row r="10962" spans="1:13" x14ac:dyDescent="0.5">
      <c r="A10962" s="76"/>
      <c r="H10962" s="87"/>
      <c r="I10962" s="76"/>
      <c r="M10962" s="87"/>
    </row>
    <row r="10963" spans="1:13" x14ac:dyDescent="0.5">
      <c r="A10963" s="76"/>
      <c r="H10963" s="87"/>
      <c r="I10963" s="76"/>
      <c r="M10963" s="87"/>
    </row>
    <row r="10964" spans="1:13" x14ac:dyDescent="0.5">
      <c r="A10964" s="76"/>
      <c r="H10964" s="98"/>
      <c r="I10964" s="76"/>
      <c r="M10964" s="76"/>
    </row>
    <row r="10965" spans="1:13" x14ac:dyDescent="0.5">
      <c r="A10965" s="76"/>
      <c r="H10965" s="87"/>
      <c r="I10965" s="76"/>
      <c r="M10965" s="87"/>
    </row>
    <row r="10966" spans="1:13" x14ac:dyDescent="0.5">
      <c r="A10966" s="76"/>
      <c r="H10966" s="87"/>
      <c r="I10966" s="76"/>
      <c r="M10966" s="87"/>
    </row>
    <row r="10967" spans="1:13" x14ac:dyDescent="0.5">
      <c r="A10967" s="76"/>
      <c r="H10967" s="87"/>
      <c r="I10967" s="76"/>
      <c r="M10967" s="87"/>
    </row>
    <row r="10968" spans="1:13" x14ac:dyDescent="0.5">
      <c r="A10968" s="76"/>
      <c r="H10968" s="87"/>
      <c r="I10968" s="76"/>
      <c r="M10968" s="87"/>
    </row>
    <row r="10969" spans="1:13" x14ac:dyDescent="0.5">
      <c r="A10969" s="76"/>
      <c r="H10969" s="87"/>
      <c r="I10969" s="76"/>
      <c r="M10969" s="87"/>
    </row>
    <row r="10970" spans="1:13" x14ac:dyDescent="0.5">
      <c r="A10970" s="76"/>
      <c r="H10970" s="87"/>
      <c r="I10970" s="76"/>
      <c r="M10970" s="87"/>
    </row>
    <row r="10971" spans="1:13" x14ac:dyDescent="0.5">
      <c r="A10971" s="76"/>
      <c r="H10971" s="87"/>
      <c r="I10971" s="76"/>
      <c r="M10971" s="87"/>
    </row>
    <row r="10972" spans="1:13" x14ac:dyDescent="0.5">
      <c r="A10972" s="76"/>
      <c r="H10972" s="87"/>
      <c r="I10972" s="76"/>
      <c r="M10972" s="87"/>
    </row>
    <row r="10973" spans="1:13" x14ac:dyDescent="0.5">
      <c r="A10973" s="76"/>
      <c r="H10973" s="98"/>
      <c r="I10973" s="76"/>
      <c r="M10973" s="76"/>
    </row>
    <row r="10974" spans="1:13" x14ac:dyDescent="0.5">
      <c r="A10974" s="76"/>
      <c r="H10974" s="87"/>
      <c r="I10974" s="76"/>
      <c r="M10974" s="87"/>
    </row>
    <row r="10975" spans="1:13" x14ac:dyDescent="0.5">
      <c r="A10975" s="76"/>
      <c r="H10975" s="87"/>
      <c r="I10975" s="76"/>
      <c r="M10975" s="87"/>
    </row>
    <row r="10976" spans="1:13" x14ac:dyDescent="0.5">
      <c r="A10976" s="76"/>
      <c r="H10976" s="87"/>
      <c r="I10976" s="76"/>
      <c r="M10976" s="87"/>
    </row>
    <row r="10977" spans="1:13" x14ac:dyDescent="0.5">
      <c r="A10977" s="76"/>
      <c r="H10977" s="87"/>
      <c r="I10977" s="76"/>
      <c r="M10977" s="87"/>
    </row>
    <row r="10978" spans="1:13" x14ac:dyDescent="0.5">
      <c r="A10978" s="76"/>
      <c r="H10978" s="98"/>
      <c r="I10978" s="76"/>
      <c r="M10978" s="76"/>
    </row>
    <row r="10979" spans="1:13" x14ac:dyDescent="0.5">
      <c r="A10979" s="76"/>
      <c r="H10979" s="87"/>
      <c r="I10979" s="76"/>
      <c r="M10979" s="87"/>
    </row>
    <row r="10980" spans="1:13" x14ac:dyDescent="0.5">
      <c r="A10980" s="76"/>
      <c r="H10980" s="87"/>
      <c r="I10980" s="76"/>
      <c r="M10980" s="87"/>
    </row>
    <row r="10981" spans="1:13" x14ac:dyDescent="0.5">
      <c r="A10981" s="76"/>
      <c r="H10981" s="91"/>
      <c r="I10981" s="76"/>
      <c r="M10981" s="87"/>
    </row>
    <row r="10982" spans="1:13" x14ac:dyDescent="0.5">
      <c r="A10982" s="76"/>
      <c r="H10982" s="87"/>
      <c r="I10982" s="76"/>
      <c r="M10982" s="87"/>
    </row>
    <row r="10983" spans="1:13" x14ac:dyDescent="0.5">
      <c r="A10983" s="76"/>
      <c r="H10983" s="87"/>
      <c r="I10983" s="76"/>
      <c r="M10983" s="87"/>
    </row>
    <row r="10984" spans="1:13" x14ac:dyDescent="0.5">
      <c r="A10984" s="76"/>
      <c r="H10984" s="98"/>
      <c r="I10984" s="76"/>
      <c r="M10984" s="76"/>
    </row>
    <row r="10985" spans="1:13" x14ac:dyDescent="0.5">
      <c r="A10985" s="76"/>
      <c r="H10985" s="87"/>
      <c r="I10985" s="76"/>
      <c r="M10985" s="87"/>
    </row>
    <row r="10986" spans="1:13" x14ac:dyDescent="0.5">
      <c r="A10986" s="76"/>
      <c r="H10986" s="87"/>
      <c r="I10986" s="76"/>
      <c r="M10986" s="87"/>
    </row>
    <row r="10987" spans="1:13" x14ac:dyDescent="0.5">
      <c r="A10987" s="76"/>
      <c r="H10987" s="87"/>
      <c r="I10987" s="76"/>
      <c r="M10987" s="87"/>
    </row>
    <row r="10988" spans="1:13" x14ac:dyDescent="0.5">
      <c r="A10988" s="76"/>
      <c r="H10988" s="87"/>
      <c r="I10988" s="76"/>
      <c r="M10988" s="87"/>
    </row>
    <row r="10989" spans="1:13" x14ac:dyDescent="0.5">
      <c r="A10989" s="76"/>
      <c r="H10989" s="87"/>
      <c r="I10989" s="76"/>
      <c r="M10989" s="87"/>
    </row>
    <row r="10990" spans="1:13" x14ac:dyDescent="0.5">
      <c r="A10990" s="76"/>
      <c r="H10990" s="87"/>
      <c r="I10990" s="76"/>
      <c r="M10990" s="87"/>
    </row>
    <row r="10991" spans="1:13" x14ac:dyDescent="0.5">
      <c r="A10991" s="76"/>
      <c r="H10991" s="87"/>
      <c r="I10991" s="76"/>
      <c r="M10991" s="87"/>
    </row>
    <row r="10992" spans="1:13" x14ac:dyDescent="0.5">
      <c r="A10992" s="76"/>
      <c r="H10992" s="87"/>
      <c r="I10992" s="76"/>
      <c r="M10992" s="87"/>
    </row>
    <row r="10993" spans="1:13" x14ac:dyDescent="0.5">
      <c r="A10993" s="76"/>
      <c r="H10993" s="87"/>
      <c r="I10993" s="76"/>
      <c r="M10993" s="87"/>
    </row>
    <row r="10994" spans="1:13" x14ac:dyDescent="0.5">
      <c r="A10994" s="76"/>
      <c r="H10994" s="87"/>
      <c r="I10994" s="76"/>
      <c r="M10994" s="87"/>
    </row>
    <row r="10995" spans="1:13" x14ac:dyDescent="0.5">
      <c r="A10995" s="76"/>
      <c r="H10995" s="87"/>
      <c r="I10995" s="76"/>
      <c r="M10995" s="87"/>
    </row>
    <row r="10996" spans="1:13" x14ac:dyDescent="0.5">
      <c r="A10996" s="76"/>
      <c r="H10996" s="87"/>
      <c r="I10996" s="76"/>
      <c r="M10996" s="87"/>
    </row>
    <row r="10997" spans="1:13" x14ac:dyDescent="0.5">
      <c r="A10997" s="76"/>
      <c r="H10997" s="91"/>
      <c r="I10997" s="76"/>
      <c r="M10997" s="87"/>
    </row>
    <row r="10998" spans="1:13" x14ac:dyDescent="0.5">
      <c r="A10998" s="76"/>
      <c r="H10998" s="87"/>
      <c r="I10998" s="76"/>
      <c r="M10998" s="87"/>
    </row>
    <row r="10999" spans="1:13" x14ac:dyDescent="0.5">
      <c r="A10999" s="76"/>
      <c r="H10999" s="87"/>
      <c r="I10999" s="76"/>
      <c r="M10999" s="87"/>
    </row>
    <row r="11000" spans="1:13" x14ac:dyDescent="0.5">
      <c r="A11000" s="76"/>
      <c r="H11000" s="87"/>
      <c r="I11000" s="76"/>
      <c r="M11000" s="87"/>
    </row>
    <row r="11001" spans="1:13" x14ac:dyDescent="0.5">
      <c r="A11001" s="76"/>
      <c r="H11001" s="87"/>
      <c r="I11001" s="76"/>
      <c r="M11001" s="87"/>
    </row>
    <row r="11002" spans="1:13" x14ac:dyDescent="0.5">
      <c r="A11002" s="76"/>
      <c r="H11002" s="87"/>
      <c r="I11002" s="76"/>
      <c r="M11002" s="87"/>
    </row>
    <row r="11003" spans="1:13" x14ac:dyDescent="0.5">
      <c r="A11003" s="76"/>
      <c r="H11003" s="87"/>
      <c r="I11003" s="76"/>
      <c r="M11003" s="87"/>
    </row>
    <row r="11004" spans="1:13" x14ac:dyDescent="0.5">
      <c r="A11004" s="76"/>
      <c r="H11004" s="98"/>
      <c r="I11004" s="76"/>
      <c r="M11004" s="76"/>
    </row>
    <row r="11005" spans="1:13" x14ac:dyDescent="0.5">
      <c r="A11005" s="76"/>
      <c r="H11005" s="87"/>
      <c r="I11005" s="76"/>
      <c r="M11005" s="87"/>
    </row>
    <row r="11006" spans="1:13" x14ac:dyDescent="0.5">
      <c r="A11006" s="76"/>
      <c r="H11006" s="87"/>
      <c r="I11006" s="76"/>
      <c r="M11006" s="87"/>
    </row>
    <row r="11007" spans="1:13" x14ac:dyDescent="0.5">
      <c r="A11007" s="76"/>
      <c r="H11007" s="87"/>
      <c r="I11007" s="76"/>
      <c r="M11007" s="87"/>
    </row>
    <row r="11008" spans="1:13" x14ac:dyDescent="0.5">
      <c r="A11008" s="76"/>
      <c r="H11008" s="87"/>
      <c r="I11008" s="76"/>
      <c r="M11008" s="87"/>
    </row>
    <row r="11009" spans="1:13" x14ac:dyDescent="0.5">
      <c r="A11009" s="76"/>
      <c r="H11009" s="87"/>
      <c r="I11009" s="76"/>
      <c r="M11009" s="87"/>
    </row>
    <row r="11010" spans="1:13" x14ac:dyDescent="0.5">
      <c r="A11010" s="76"/>
      <c r="H11010" s="98"/>
      <c r="I11010" s="76"/>
      <c r="M11010" s="76"/>
    </row>
    <row r="11011" spans="1:13" x14ac:dyDescent="0.5">
      <c r="A11011" s="76"/>
      <c r="H11011" s="87"/>
      <c r="I11011" s="76"/>
      <c r="M11011" s="87"/>
    </row>
    <row r="11012" spans="1:13" x14ac:dyDescent="0.5">
      <c r="A11012" s="76"/>
      <c r="H11012" s="91"/>
      <c r="I11012" s="76"/>
      <c r="M11012" s="87"/>
    </row>
    <row r="11013" spans="1:13" x14ac:dyDescent="0.5">
      <c r="A11013" s="76"/>
      <c r="H11013" s="87"/>
      <c r="I11013" s="76"/>
      <c r="M11013" s="87"/>
    </row>
    <row r="11014" spans="1:13" x14ac:dyDescent="0.5">
      <c r="A11014" s="76"/>
      <c r="H11014" s="87"/>
      <c r="I11014" s="76"/>
      <c r="M11014" s="87"/>
    </row>
    <row r="11015" spans="1:13" x14ac:dyDescent="0.5">
      <c r="A11015" s="76"/>
      <c r="H11015" s="87"/>
      <c r="I11015" s="76"/>
      <c r="M11015" s="87"/>
    </row>
    <row r="11016" spans="1:13" x14ac:dyDescent="0.5">
      <c r="A11016" s="76"/>
      <c r="H11016" s="87"/>
      <c r="I11016" s="76"/>
      <c r="M11016" s="87"/>
    </row>
    <row r="11017" spans="1:13" x14ac:dyDescent="0.5">
      <c r="A11017" s="76"/>
      <c r="H11017" s="87"/>
      <c r="I11017" s="76"/>
      <c r="M11017" s="87"/>
    </row>
    <row r="11018" spans="1:13" x14ac:dyDescent="0.5">
      <c r="A11018" s="76"/>
      <c r="H11018" s="87"/>
      <c r="I11018" s="76"/>
      <c r="M11018" s="87"/>
    </row>
    <row r="11019" spans="1:13" x14ac:dyDescent="0.5">
      <c r="A11019" s="76"/>
      <c r="H11019" s="87"/>
      <c r="I11019" s="76"/>
      <c r="M11019" s="87"/>
    </row>
    <row r="11020" spans="1:13" x14ac:dyDescent="0.5">
      <c r="A11020" s="76"/>
      <c r="H11020" s="98"/>
      <c r="I11020" s="76"/>
      <c r="M11020" s="76"/>
    </row>
    <row r="11021" spans="1:13" x14ac:dyDescent="0.5">
      <c r="A11021" s="76"/>
      <c r="H11021" s="87"/>
      <c r="I11021" s="76"/>
      <c r="M11021" s="87"/>
    </row>
    <row r="11022" spans="1:13" x14ac:dyDescent="0.5">
      <c r="A11022" s="76"/>
      <c r="H11022" s="98"/>
      <c r="I11022" s="76"/>
      <c r="M11022" s="76"/>
    </row>
    <row r="11023" spans="1:13" x14ac:dyDescent="0.5">
      <c r="A11023" s="76"/>
      <c r="H11023" s="87"/>
      <c r="I11023" s="76"/>
      <c r="M11023" s="87"/>
    </row>
    <row r="11024" spans="1:13" x14ac:dyDescent="0.5">
      <c r="A11024" s="76"/>
      <c r="H11024" s="87"/>
      <c r="I11024" s="76"/>
      <c r="M11024" s="87"/>
    </row>
    <row r="11025" spans="1:13" x14ac:dyDescent="0.5">
      <c r="A11025" s="76"/>
      <c r="H11025" s="87"/>
      <c r="I11025" s="76"/>
      <c r="M11025" s="87"/>
    </row>
    <row r="11026" spans="1:13" x14ac:dyDescent="0.5">
      <c r="A11026" s="76"/>
      <c r="H11026" s="87"/>
      <c r="I11026" s="76"/>
      <c r="M11026" s="87"/>
    </row>
    <row r="11027" spans="1:13" x14ac:dyDescent="0.5">
      <c r="A11027" s="76"/>
      <c r="H11027" s="87"/>
      <c r="I11027" s="76"/>
      <c r="M11027" s="87"/>
    </row>
    <row r="11028" spans="1:13" x14ac:dyDescent="0.5">
      <c r="A11028" s="76"/>
      <c r="H11028" s="91"/>
      <c r="I11028" s="76"/>
      <c r="M11028" s="87"/>
    </row>
    <row r="11029" spans="1:13" x14ac:dyDescent="0.5">
      <c r="A11029" s="76"/>
      <c r="H11029" s="98"/>
      <c r="I11029" s="76"/>
      <c r="M11029" s="76"/>
    </row>
    <row r="11030" spans="1:13" x14ac:dyDescent="0.5">
      <c r="A11030" s="76"/>
      <c r="H11030" s="87"/>
      <c r="I11030" s="76"/>
      <c r="M11030" s="87"/>
    </row>
    <row r="11031" spans="1:13" x14ac:dyDescent="0.5">
      <c r="A11031" s="76"/>
      <c r="H11031" s="87"/>
      <c r="I11031" s="76"/>
      <c r="M11031" s="87"/>
    </row>
    <row r="11032" spans="1:13" x14ac:dyDescent="0.5">
      <c r="A11032" s="76"/>
      <c r="H11032" s="87"/>
      <c r="I11032" s="76"/>
      <c r="M11032" s="87"/>
    </row>
    <row r="11033" spans="1:13" x14ac:dyDescent="0.5">
      <c r="A11033" s="76"/>
      <c r="H11033" s="87"/>
      <c r="I11033" s="76"/>
      <c r="M11033" s="87"/>
    </row>
    <row r="11034" spans="1:13" x14ac:dyDescent="0.5">
      <c r="A11034" s="76"/>
      <c r="H11034" s="87"/>
      <c r="I11034" s="76"/>
      <c r="M11034" s="87"/>
    </row>
    <row r="11035" spans="1:13" x14ac:dyDescent="0.5">
      <c r="A11035" s="76"/>
      <c r="H11035" s="87"/>
      <c r="I11035" s="76"/>
      <c r="M11035" s="87"/>
    </row>
    <row r="11036" spans="1:13" x14ac:dyDescent="0.5">
      <c r="A11036" s="76"/>
      <c r="H11036" s="87"/>
      <c r="I11036" s="76"/>
      <c r="M11036" s="87"/>
    </row>
    <row r="11037" spans="1:13" x14ac:dyDescent="0.5">
      <c r="A11037" s="76"/>
      <c r="H11037" s="87"/>
      <c r="I11037" s="76"/>
      <c r="M11037" s="87"/>
    </row>
    <row r="11038" spans="1:13" x14ac:dyDescent="0.5">
      <c r="A11038" s="76"/>
      <c r="H11038" s="98"/>
      <c r="I11038" s="76"/>
      <c r="M11038" s="76"/>
    </row>
    <row r="11039" spans="1:13" x14ac:dyDescent="0.5">
      <c r="A11039" s="76"/>
      <c r="H11039" s="87"/>
      <c r="I11039" s="76"/>
      <c r="M11039" s="87"/>
    </row>
    <row r="11040" spans="1:13" x14ac:dyDescent="0.5">
      <c r="A11040" s="76"/>
      <c r="H11040" s="76"/>
      <c r="I11040" s="76"/>
      <c r="M11040" s="76"/>
    </row>
    <row r="11041" spans="1:13" x14ac:dyDescent="0.5">
      <c r="A11041" s="76"/>
      <c r="H11041" s="87"/>
      <c r="I11041" s="76"/>
      <c r="M11041" s="87"/>
    </row>
    <row r="11042" spans="1:13" x14ac:dyDescent="0.5">
      <c r="A11042" s="76"/>
      <c r="H11042" s="87"/>
      <c r="I11042" s="76"/>
      <c r="M11042" s="87"/>
    </row>
    <row r="11043" spans="1:13" x14ac:dyDescent="0.5">
      <c r="A11043" s="76"/>
      <c r="H11043" s="87"/>
      <c r="I11043" s="76"/>
      <c r="M11043" s="87"/>
    </row>
    <row r="11044" spans="1:13" x14ac:dyDescent="0.5">
      <c r="A11044" s="76"/>
      <c r="H11044" s="87"/>
      <c r="I11044" s="76"/>
      <c r="M11044" s="87"/>
    </row>
    <row r="11045" spans="1:13" x14ac:dyDescent="0.5">
      <c r="A11045" s="76"/>
      <c r="H11045" s="87"/>
      <c r="I11045" s="76"/>
      <c r="M11045" s="87"/>
    </row>
    <row r="11046" spans="1:13" x14ac:dyDescent="0.5">
      <c r="A11046" s="76"/>
      <c r="H11046" s="87"/>
      <c r="I11046" s="76"/>
      <c r="M11046" s="87"/>
    </row>
    <row r="11047" spans="1:13" x14ac:dyDescent="0.5">
      <c r="A11047" s="76"/>
      <c r="H11047" s="98"/>
      <c r="I11047" s="76"/>
      <c r="M11047" s="76"/>
    </row>
    <row r="11048" spans="1:13" x14ac:dyDescent="0.5">
      <c r="A11048" s="76"/>
      <c r="H11048" s="87"/>
      <c r="I11048" s="76"/>
      <c r="M11048" s="87"/>
    </row>
    <row r="11049" spans="1:13" x14ac:dyDescent="0.5">
      <c r="A11049" s="76"/>
      <c r="H11049" s="87"/>
      <c r="I11049" s="76"/>
      <c r="M11049" s="87"/>
    </row>
    <row r="11050" spans="1:13" x14ac:dyDescent="0.5">
      <c r="A11050" s="76"/>
      <c r="H11050" s="87"/>
      <c r="I11050" s="76"/>
      <c r="M11050" s="87"/>
    </row>
    <row r="11051" spans="1:13" x14ac:dyDescent="0.5">
      <c r="A11051" s="76"/>
      <c r="H11051" s="87"/>
      <c r="I11051" s="76"/>
      <c r="M11051" s="87"/>
    </row>
    <row r="11052" spans="1:13" x14ac:dyDescent="0.5">
      <c r="A11052" s="76"/>
      <c r="H11052" s="87"/>
      <c r="I11052" s="76"/>
      <c r="M11052" s="87"/>
    </row>
    <row r="11053" spans="1:13" x14ac:dyDescent="0.5">
      <c r="A11053" s="76"/>
      <c r="H11053" s="87"/>
      <c r="I11053" s="76"/>
      <c r="M11053" s="87"/>
    </row>
    <row r="11054" spans="1:13" x14ac:dyDescent="0.5">
      <c r="A11054" s="76"/>
      <c r="H11054" s="87"/>
      <c r="I11054" s="76"/>
      <c r="M11054" s="87"/>
    </row>
    <row r="11055" spans="1:13" x14ac:dyDescent="0.5">
      <c r="A11055" s="76"/>
      <c r="H11055" s="98"/>
      <c r="I11055" s="76"/>
      <c r="M11055" s="76"/>
    </row>
    <row r="11056" spans="1:13" x14ac:dyDescent="0.5">
      <c r="A11056" s="76"/>
      <c r="H11056" s="87"/>
      <c r="I11056" s="76"/>
      <c r="M11056" s="87"/>
    </row>
    <row r="11057" spans="1:13" x14ac:dyDescent="0.5">
      <c r="A11057" s="76"/>
      <c r="H11057" s="87"/>
      <c r="I11057" s="76"/>
      <c r="M11057" s="87"/>
    </row>
    <row r="11058" spans="1:13" x14ac:dyDescent="0.5">
      <c r="A11058" s="76"/>
      <c r="H11058" s="98"/>
      <c r="I11058" s="76"/>
      <c r="M11058" s="76"/>
    </row>
    <row r="11059" spans="1:13" x14ac:dyDescent="0.5">
      <c r="A11059" s="76"/>
      <c r="H11059" s="87"/>
      <c r="I11059" s="76"/>
      <c r="M11059" s="87"/>
    </row>
    <row r="11060" spans="1:13" x14ac:dyDescent="0.5">
      <c r="A11060" s="76"/>
      <c r="H11060" s="87"/>
      <c r="I11060" s="76"/>
      <c r="M11060" s="87"/>
    </row>
    <row r="11061" spans="1:13" x14ac:dyDescent="0.5">
      <c r="A11061" s="76"/>
      <c r="H11061" s="87"/>
      <c r="I11061" s="76"/>
      <c r="M11061" s="87"/>
    </row>
    <row r="11062" spans="1:13" x14ac:dyDescent="0.5">
      <c r="A11062" s="76"/>
      <c r="H11062" s="87"/>
      <c r="I11062" s="76"/>
      <c r="M11062" s="87"/>
    </row>
    <row r="11063" spans="1:13" x14ac:dyDescent="0.5">
      <c r="A11063" s="76"/>
      <c r="H11063" s="87"/>
      <c r="I11063" s="76"/>
      <c r="M11063" s="87"/>
    </row>
    <row r="11064" spans="1:13" x14ac:dyDescent="0.5">
      <c r="A11064" s="76"/>
      <c r="H11064" s="87"/>
      <c r="I11064" s="76"/>
      <c r="M11064" s="87"/>
    </row>
    <row r="11065" spans="1:13" x14ac:dyDescent="0.5">
      <c r="A11065" s="76"/>
      <c r="H11065" s="87"/>
      <c r="I11065" s="76"/>
      <c r="M11065" s="87"/>
    </row>
    <row r="11066" spans="1:13" x14ac:dyDescent="0.5">
      <c r="A11066" s="76"/>
      <c r="H11066" s="87"/>
      <c r="I11066" s="76"/>
      <c r="M11066" s="87"/>
    </row>
    <row r="11067" spans="1:13" x14ac:dyDescent="0.5">
      <c r="A11067" s="76"/>
      <c r="H11067" s="87"/>
      <c r="I11067" s="76"/>
      <c r="M11067" s="87"/>
    </row>
    <row r="11068" spans="1:13" x14ac:dyDescent="0.5">
      <c r="A11068" s="76"/>
      <c r="H11068" s="87"/>
      <c r="I11068" s="76"/>
      <c r="M11068" s="87"/>
    </row>
    <row r="11069" spans="1:13" x14ac:dyDescent="0.5">
      <c r="A11069" s="76"/>
      <c r="H11069" s="87"/>
      <c r="I11069" s="76"/>
      <c r="M11069" s="87"/>
    </row>
    <row r="11070" spans="1:13" x14ac:dyDescent="0.5">
      <c r="A11070" s="76"/>
      <c r="H11070" s="87"/>
      <c r="I11070" s="76"/>
      <c r="M11070" s="87"/>
    </row>
    <row r="11071" spans="1:13" x14ac:dyDescent="0.5">
      <c r="A11071" s="76"/>
      <c r="H11071" s="87"/>
      <c r="I11071" s="76"/>
      <c r="M11071" s="87"/>
    </row>
    <row r="11072" spans="1:13" x14ac:dyDescent="0.5">
      <c r="A11072" s="76"/>
      <c r="H11072" s="87"/>
      <c r="I11072" s="76"/>
      <c r="M11072" s="87"/>
    </row>
    <row r="11073" spans="1:13" x14ac:dyDescent="0.5">
      <c r="A11073" s="76"/>
      <c r="H11073" s="98"/>
      <c r="I11073" s="76"/>
      <c r="M11073" s="76"/>
    </row>
    <row r="11074" spans="1:13" x14ac:dyDescent="0.5">
      <c r="A11074" s="76"/>
      <c r="H11074" s="87"/>
      <c r="I11074" s="76"/>
      <c r="M11074" s="87"/>
    </row>
    <row r="11075" spans="1:13" x14ac:dyDescent="0.5">
      <c r="A11075" s="76"/>
      <c r="H11075" s="98"/>
      <c r="I11075" s="76"/>
      <c r="M11075" s="76"/>
    </row>
    <row r="11076" spans="1:13" x14ac:dyDescent="0.5">
      <c r="A11076" s="76"/>
      <c r="H11076" s="87"/>
      <c r="I11076" s="76"/>
      <c r="M11076" s="87"/>
    </row>
    <row r="11077" spans="1:13" x14ac:dyDescent="0.5">
      <c r="A11077" s="76"/>
      <c r="H11077" s="87"/>
      <c r="I11077" s="76"/>
      <c r="M11077" s="87"/>
    </row>
    <row r="11078" spans="1:13" x14ac:dyDescent="0.5">
      <c r="A11078" s="76"/>
      <c r="H11078" s="87"/>
      <c r="I11078" s="76"/>
      <c r="M11078" s="87"/>
    </row>
    <row r="11079" spans="1:13" x14ac:dyDescent="0.5">
      <c r="A11079" s="76"/>
      <c r="H11079" s="87"/>
      <c r="I11079" s="76"/>
      <c r="M11079" s="87"/>
    </row>
    <row r="11080" spans="1:13" x14ac:dyDescent="0.5">
      <c r="A11080" s="76"/>
      <c r="H11080" s="87"/>
      <c r="I11080" s="76"/>
      <c r="M11080" s="87"/>
    </row>
    <row r="11081" spans="1:13" x14ac:dyDescent="0.5">
      <c r="A11081" s="76"/>
      <c r="H11081" s="87"/>
      <c r="I11081" s="76"/>
      <c r="M11081" s="87"/>
    </row>
    <row r="11082" spans="1:13" x14ac:dyDescent="0.5">
      <c r="A11082" s="76"/>
      <c r="H11082" s="87"/>
      <c r="I11082" s="76"/>
      <c r="M11082" s="87"/>
    </row>
    <row r="11083" spans="1:13" x14ac:dyDescent="0.5">
      <c r="A11083" s="76"/>
      <c r="H11083" s="87"/>
      <c r="I11083" s="76"/>
      <c r="M11083" s="87"/>
    </row>
    <row r="11084" spans="1:13" x14ac:dyDescent="0.5">
      <c r="A11084" s="76"/>
      <c r="H11084" s="87"/>
      <c r="I11084" s="76"/>
      <c r="M11084" s="87"/>
    </row>
    <row r="11085" spans="1:13" x14ac:dyDescent="0.5">
      <c r="A11085" s="76"/>
      <c r="H11085" s="87"/>
      <c r="I11085" s="76"/>
      <c r="M11085" s="87"/>
    </row>
    <row r="11086" spans="1:13" x14ac:dyDescent="0.5">
      <c r="A11086" s="76"/>
      <c r="H11086" s="91"/>
      <c r="I11086" s="76"/>
      <c r="M11086" s="87"/>
    </row>
    <row r="11087" spans="1:13" x14ac:dyDescent="0.5">
      <c r="A11087" s="76"/>
      <c r="H11087" s="98"/>
      <c r="I11087" s="76"/>
      <c r="M11087" s="76"/>
    </row>
    <row r="11088" spans="1:13" x14ac:dyDescent="0.5">
      <c r="A11088" s="76"/>
      <c r="H11088" s="87"/>
      <c r="I11088" s="76"/>
      <c r="M11088" s="87"/>
    </row>
    <row r="11089" spans="1:13" x14ac:dyDescent="0.5">
      <c r="A11089" s="76"/>
      <c r="H11089" s="98"/>
      <c r="I11089" s="76"/>
      <c r="M11089" s="76"/>
    </row>
    <row r="11090" spans="1:13" x14ac:dyDescent="0.5">
      <c r="A11090" s="76"/>
      <c r="H11090" s="87"/>
      <c r="I11090" s="76"/>
      <c r="M11090" s="87"/>
    </row>
    <row r="11091" spans="1:13" x14ac:dyDescent="0.5">
      <c r="A11091" s="76"/>
      <c r="H11091" s="87"/>
      <c r="I11091" s="76"/>
      <c r="M11091" s="87"/>
    </row>
    <row r="11092" spans="1:13" x14ac:dyDescent="0.5">
      <c r="A11092" s="76"/>
      <c r="H11092" s="87"/>
      <c r="I11092" s="76"/>
      <c r="M11092" s="87"/>
    </row>
    <row r="11093" spans="1:13" x14ac:dyDescent="0.5">
      <c r="A11093" s="76"/>
      <c r="H11093" s="87"/>
      <c r="I11093" s="76"/>
      <c r="M11093" s="87"/>
    </row>
    <row r="11094" spans="1:13" x14ac:dyDescent="0.5">
      <c r="A11094" s="76"/>
      <c r="H11094" s="87"/>
      <c r="I11094" s="76"/>
      <c r="M11094" s="87"/>
    </row>
    <row r="11095" spans="1:13" x14ac:dyDescent="0.5">
      <c r="A11095" s="76"/>
      <c r="H11095" s="87"/>
      <c r="I11095" s="76"/>
      <c r="M11095" s="87"/>
    </row>
    <row r="11096" spans="1:13" x14ac:dyDescent="0.5">
      <c r="A11096" s="76"/>
      <c r="H11096" s="87"/>
      <c r="I11096" s="76"/>
      <c r="M11096" s="87"/>
    </row>
    <row r="11097" spans="1:13" x14ac:dyDescent="0.5">
      <c r="A11097" s="76"/>
      <c r="H11097" s="87"/>
      <c r="I11097" s="76"/>
      <c r="M11097" s="87"/>
    </row>
    <row r="11098" spans="1:13" x14ac:dyDescent="0.5">
      <c r="A11098" s="76"/>
      <c r="H11098" s="91"/>
      <c r="I11098" s="76"/>
      <c r="M11098" s="87"/>
    </row>
    <row r="11099" spans="1:13" x14ac:dyDescent="0.5">
      <c r="A11099" s="76"/>
      <c r="H11099" s="87"/>
      <c r="I11099" s="76"/>
      <c r="M11099" s="87"/>
    </row>
    <row r="11100" spans="1:13" x14ac:dyDescent="0.5">
      <c r="A11100" s="76"/>
      <c r="H11100" s="87"/>
      <c r="I11100" s="76"/>
      <c r="M11100" s="87"/>
    </row>
    <row r="11101" spans="1:13" x14ac:dyDescent="0.5">
      <c r="A11101" s="76"/>
      <c r="H11101" s="87"/>
      <c r="I11101" s="76"/>
      <c r="M11101" s="87"/>
    </row>
    <row r="11102" spans="1:13" x14ac:dyDescent="0.5">
      <c r="A11102" s="76"/>
      <c r="H11102" s="98"/>
      <c r="I11102" s="76"/>
      <c r="M11102" s="76"/>
    </row>
    <row r="11103" spans="1:13" x14ac:dyDescent="0.5">
      <c r="A11103" s="76"/>
      <c r="H11103" s="98"/>
      <c r="I11103" s="76"/>
      <c r="M11103" s="76"/>
    </row>
    <row r="11104" spans="1:13" x14ac:dyDescent="0.5">
      <c r="A11104" s="76"/>
      <c r="H11104" s="87"/>
      <c r="I11104" s="76"/>
      <c r="M11104" s="87"/>
    </row>
    <row r="11105" spans="1:13" x14ac:dyDescent="0.5">
      <c r="A11105" s="76"/>
      <c r="H11105" s="87"/>
      <c r="I11105" s="76"/>
      <c r="M11105" s="87"/>
    </row>
    <row r="11106" spans="1:13" x14ac:dyDescent="0.5">
      <c r="A11106" s="76"/>
      <c r="H11106" s="87"/>
      <c r="I11106" s="76"/>
      <c r="M11106" s="87"/>
    </row>
    <row r="11107" spans="1:13" x14ac:dyDescent="0.5">
      <c r="A11107" s="76"/>
      <c r="H11107" s="87"/>
      <c r="I11107" s="76"/>
      <c r="M11107" s="87"/>
    </row>
    <row r="11108" spans="1:13" x14ac:dyDescent="0.5">
      <c r="A11108" s="76"/>
      <c r="H11108" s="76"/>
      <c r="I11108" s="76"/>
      <c r="M11108" s="76"/>
    </row>
    <row r="11109" spans="1:13" x14ac:dyDescent="0.5">
      <c r="A11109" s="76"/>
      <c r="H11109" s="87"/>
      <c r="I11109" s="76"/>
      <c r="M11109" s="87"/>
    </row>
    <row r="11110" spans="1:13" x14ac:dyDescent="0.5">
      <c r="A11110" s="76"/>
      <c r="H11110" s="87"/>
      <c r="I11110" s="76"/>
      <c r="M11110" s="87"/>
    </row>
    <row r="11111" spans="1:13" x14ac:dyDescent="0.5">
      <c r="A11111" s="76"/>
      <c r="H11111" s="87"/>
      <c r="I11111" s="76"/>
      <c r="M11111" s="87"/>
    </row>
    <row r="11112" spans="1:13" x14ac:dyDescent="0.5">
      <c r="A11112" s="76"/>
      <c r="H11112" s="87"/>
      <c r="I11112" s="76"/>
      <c r="M11112" s="87"/>
    </row>
    <row r="11113" spans="1:13" x14ac:dyDescent="0.5">
      <c r="A11113" s="76"/>
      <c r="H11113" s="87"/>
      <c r="I11113" s="76"/>
      <c r="M11113" s="87"/>
    </row>
    <row r="11114" spans="1:13" x14ac:dyDescent="0.5">
      <c r="A11114" s="76"/>
      <c r="H11114" s="87"/>
      <c r="I11114" s="76"/>
      <c r="M11114" s="87"/>
    </row>
    <row r="11115" spans="1:13" x14ac:dyDescent="0.5">
      <c r="A11115" s="76"/>
      <c r="H11115" s="87"/>
      <c r="I11115" s="76"/>
      <c r="M11115" s="87"/>
    </row>
    <row r="11116" spans="1:13" x14ac:dyDescent="0.5">
      <c r="A11116" s="76"/>
      <c r="H11116" s="87"/>
      <c r="I11116" s="76"/>
      <c r="M11116" s="87"/>
    </row>
    <row r="11117" spans="1:13" x14ac:dyDescent="0.5">
      <c r="A11117" s="76"/>
      <c r="H11117" s="98"/>
      <c r="I11117" s="76"/>
      <c r="M11117" s="76"/>
    </row>
    <row r="11118" spans="1:13" x14ac:dyDescent="0.5">
      <c r="A11118" s="76"/>
      <c r="H11118" s="87"/>
      <c r="I11118" s="76"/>
      <c r="M11118" s="87"/>
    </row>
    <row r="11119" spans="1:13" x14ac:dyDescent="0.5">
      <c r="A11119" s="76"/>
      <c r="H11119" s="87"/>
      <c r="I11119" s="76"/>
      <c r="M11119" s="87"/>
    </row>
    <row r="11120" spans="1:13" x14ac:dyDescent="0.5">
      <c r="A11120" s="76"/>
      <c r="H11120" s="87"/>
      <c r="I11120" s="76"/>
      <c r="M11120" s="87"/>
    </row>
    <row r="11121" spans="1:13" x14ac:dyDescent="0.5">
      <c r="A11121" s="76"/>
      <c r="H11121" s="87"/>
      <c r="I11121" s="76"/>
      <c r="M11121" s="87"/>
    </row>
    <row r="11122" spans="1:13" x14ac:dyDescent="0.5">
      <c r="A11122" s="76"/>
      <c r="H11122" s="98"/>
      <c r="I11122" s="76"/>
      <c r="M11122" s="76"/>
    </row>
    <row r="11123" spans="1:13" x14ac:dyDescent="0.5">
      <c r="A11123" s="76"/>
      <c r="H11123" s="87"/>
      <c r="I11123" s="76"/>
      <c r="M11123" s="87"/>
    </row>
    <row r="11124" spans="1:13" x14ac:dyDescent="0.5">
      <c r="A11124" s="76"/>
      <c r="H11124" s="87"/>
      <c r="I11124" s="76"/>
      <c r="M11124" s="87"/>
    </row>
    <row r="11125" spans="1:13" x14ac:dyDescent="0.5">
      <c r="A11125" s="76"/>
      <c r="H11125" s="87"/>
      <c r="I11125" s="76"/>
      <c r="M11125" s="87"/>
    </row>
    <row r="11126" spans="1:13" x14ac:dyDescent="0.5">
      <c r="A11126" s="76"/>
      <c r="H11126" s="87"/>
      <c r="I11126" s="76"/>
      <c r="M11126" s="87"/>
    </row>
    <row r="11127" spans="1:13" x14ac:dyDescent="0.5">
      <c r="A11127" s="76"/>
      <c r="H11127" s="87"/>
      <c r="I11127" s="76"/>
      <c r="M11127" s="87"/>
    </row>
    <row r="11128" spans="1:13" x14ac:dyDescent="0.5">
      <c r="A11128" s="76"/>
      <c r="H11128" s="87"/>
      <c r="I11128" s="76"/>
      <c r="M11128" s="87"/>
    </row>
    <row r="11129" spans="1:13" x14ac:dyDescent="0.5">
      <c r="A11129" s="76"/>
      <c r="H11129" s="87"/>
      <c r="I11129" s="76"/>
      <c r="M11129" s="87"/>
    </row>
    <row r="11130" spans="1:13" x14ac:dyDescent="0.5">
      <c r="A11130" s="76"/>
      <c r="H11130" s="87"/>
      <c r="I11130" s="76"/>
      <c r="M11130" s="87"/>
    </row>
    <row r="11131" spans="1:13" x14ac:dyDescent="0.5">
      <c r="A11131" s="76"/>
      <c r="H11131" s="87"/>
      <c r="I11131" s="76"/>
      <c r="M11131" s="87"/>
    </row>
    <row r="11132" spans="1:13" x14ac:dyDescent="0.5">
      <c r="A11132" s="76"/>
      <c r="H11132" s="87"/>
      <c r="I11132" s="76"/>
      <c r="M11132" s="87"/>
    </row>
    <row r="11133" spans="1:13" x14ac:dyDescent="0.5">
      <c r="A11133" s="76"/>
      <c r="H11133" s="76"/>
      <c r="I11133" s="76"/>
      <c r="M11133" s="76"/>
    </row>
    <row r="11134" spans="1:13" x14ac:dyDescent="0.5">
      <c r="A11134" s="76"/>
      <c r="H11134" s="87"/>
      <c r="I11134" s="76"/>
      <c r="M11134" s="87"/>
    </row>
    <row r="11135" spans="1:13" x14ac:dyDescent="0.5">
      <c r="A11135" s="76"/>
      <c r="H11135" s="98"/>
      <c r="I11135" s="76"/>
      <c r="M11135" s="76"/>
    </row>
    <row r="11136" spans="1:13" x14ac:dyDescent="0.5">
      <c r="A11136" s="76"/>
      <c r="H11136" s="87"/>
      <c r="I11136" s="76"/>
      <c r="M11136" s="87"/>
    </row>
    <row r="11137" spans="1:13" x14ac:dyDescent="0.5">
      <c r="A11137" s="76"/>
      <c r="H11137" s="87"/>
      <c r="I11137" s="76"/>
      <c r="M11137" s="87"/>
    </row>
    <row r="11138" spans="1:13" x14ac:dyDescent="0.5">
      <c r="A11138" s="76"/>
      <c r="H11138" s="98"/>
      <c r="I11138" s="76"/>
      <c r="M11138" s="76"/>
    </row>
    <row r="11139" spans="1:13" x14ac:dyDescent="0.5">
      <c r="A11139" s="76"/>
      <c r="H11139" s="87"/>
      <c r="I11139" s="76"/>
      <c r="M11139" s="87"/>
    </row>
    <row r="11140" spans="1:13" x14ac:dyDescent="0.5">
      <c r="A11140" s="76"/>
      <c r="H11140" s="87"/>
      <c r="I11140" s="76"/>
      <c r="M11140" s="87"/>
    </row>
    <row r="11141" spans="1:13" x14ac:dyDescent="0.5">
      <c r="A11141" s="76"/>
      <c r="H11141" s="87"/>
      <c r="I11141" s="76"/>
      <c r="M11141" s="87"/>
    </row>
    <row r="11142" spans="1:13" x14ac:dyDescent="0.5">
      <c r="A11142" s="76"/>
      <c r="H11142" s="87"/>
      <c r="I11142" s="76"/>
      <c r="M11142" s="87"/>
    </row>
    <row r="11143" spans="1:13" x14ac:dyDescent="0.5">
      <c r="A11143" s="76"/>
      <c r="H11143" s="87"/>
      <c r="I11143" s="76"/>
      <c r="M11143" s="87"/>
    </row>
    <row r="11144" spans="1:13" x14ac:dyDescent="0.5">
      <c r="A11144" s="76"/>
      <c r="H11144" s="91"/>
      <c r="I11144" s="76"/>
      <c r="M11144" s="87"/>
    </row>
    <row r="11145" spans="1:13" x14ac:dyDescent="0.5">
      <c r="A11145" s="76"/>
      <c r="H11145" s="87"/>
      <c r="I11145" s="76"/>
      <c r="M11145" s="87"/>
    </row>
    <row r="11146" spans="1:13" x14ac:dyDescent="0.5">
      <c r="A11146" s="76"/>
      <c r="H11146" s="98"/>
      <c r="I11146" s="76"/>
      <c r="M11146" s="76"/>
    </row>
    <row r="11147" spans="1:13" x14ac:dyDescent="0.5">
      <c r="A11147" s="76"/>
      <c r="H11147" s="87"/>
      <c r="I11147" s="76"/>
      <c r="M11147" s="87"/>
    </row>
    <row r="11148" spans="1:13" x14ac:dyDescent="0.5">
      <c r="A11148" s="76"/>
      <c r="H11148" s="87"/>
      <c r="I11148" s="76"/>
      <c r="M11148" s="87"/>
    </row>
    <row r="11149" spans="1:13" x14ac:dyDescent="0.5">
      <c r="A11149" s="76"/>
      <c r="H11149" s="87"/>
      <c r="I11149" s="76"/>
      <c r="M11149" s="87"/>
    </row>
    <row r="11150" spans="1:13" x14ac:dyDescent="0.5">
      <c r="A11150" s="76"/>
      <c r="H11150" s="87"/>
      <c r="I11150" s="76"/>
      <c r="M11150" s="87"/>
    </row>
    <row r="11151" spans="1:13" x14ac:dyDescent="0.5">
      <c r="A11151" s="76"/>
      <c r="H11151" s="87"/>
      <c r="I11151" s="76"/>
      <c r="M11151" s="87"/>
    </row>
    <row r="11152" spans="1:13" x14ac:dyDescent="0.5">
      <c r="A11152" s="76"/>
      <c r="H11152" s="87"/>
      <c r="I11152" s="76"/>
      <c r="M11152" s="87"/>
    </row>
    <row r="11153" spans="1:13" x14ac:dyDescent="0.5">
      <c r="A11153" s="76"/>
      <c r="H11153" s="98"/>
      <c r="I11153" s="76"/>
      <c r="M11153" s="76"/>
    </row>
    <row r="11154" spans="1:13" x14ac:dyDescent="0.5">
      <c r="A11154" s="76"/>
      <c r="H11154" s="87"/>
      <c r="I11154" s="76"/>
      <c r="M11154" s="87"/>
    </row>
    <row r="11155" spans="1:13" x14ac:dyDescent="0.5">
      <c r="A11155" s="76"/>
      <c r="H11155" s="87"/>
      <c r="I11155" s="76"/>
      <c r="M11155" s="87"/>
    </row>
    <row r="11156" spans="1:13" x14ac:dyDescent="0.5">
      <c r="A11156" s="76"/>
      <c r="H11156" s="87"/>
      <c r="I11156" s="76"/>
      <c r="M11156" s="87"/>
    </row>
    <row r="11157" spans="1:13" x14ac:dyDescent="0.5">
      <c r="A11157" s="76"/>
      <c r="H11157" s="87"/>
      <c r="I11157" s="76"/>
      <c r="M11157" s="87"/>
    </row>
    <row r="11158" spans="1:13" x14ac:dyDescent="0.5">
      <c r="A11158" s="76"/>
      <c r="H11158" s="87"/>
      <c r="I11158" s="76"/>
      <c r="M11158" s="87"/>
    </row>
    <row r="11159" spans="1:13" x14ac:dyDescent="0.5">
      <c r="A11159" s="76"/>
      <c r="H11159" s="91"/>
      <c r="I11159" s="76"/>
      <c r="M11159" s="87"/>
    </row>
    <row r="11160" spans="1:13" x14ac:dyDescent="0.5">
      <c r="A11160" s="76"/>
      <c r="H11160" s="87"/>
      <c r="I11160" s="76"/>
      <c r="M11160" s="87"/>
    </row>
    <row r="11161" spans="1:13" x14ac:dyDescent="0.5">
      <c r="A11161" s="76"/>
      <c r="H11161" s="98"/>
      <c r="I11161" s="76"/>
      <c r="M11161" s="76"/>
    </row>
    <row r="11162" spans="1:13" x14ac:dyDescent="0.5">
      <c r="A11162" s="76"/>
      <c r="H11162" s="98"/>
      <c r="I11162" s="76"/>
      <c r="M11162" s="76"/>
    </row>
    <row r="11163" spans="1:13" x14ac:dyDescent="0.5">
      <c r="A11163" s="76"/>
      <c r="H11163" s="87"/>
      <c r="I11163" s="76"/>
      <c r="M11163" s="87"/>
    </row>
    <row r="11164" spans="1:13" x14ac:dyDescent="0.5">
      <c r="A11164" s="76"/>
      <c r="H11164" s="87"/>
      <c r="I11164" s="76"/>
      <c r="M11164" s="87"/>
    </row>
    <row r="11165" spans="1:13" x14ac:dyDescent="0.5">
      <c r="A11165" s="76"/>
      <c r="H11165" s="87"/>
      <c r="I11165" s="76"/>
      <c r="M11165" s="87"/>
    </row>
    <row r="11166" spans="1:13" x14ac:dyDescent="0.5">
      <c r="A11166" s="76"/>
      <c r="H11166" s="87"/>
      <c r="I11166" s="76"/>
      <c r="M11166" s="87"/>
    </row>
    <row r="11167" spans="1:13" x14ac:dyDescent="0.5">
      <c r="A11167" s="76"/>
      <c r="H11167" s="87"/>
      <c r="I11167" s="76"/>
      <c r="M11167" s="87"/>
    </row>
    <row r="11168" spans="1:13" x14ac:dyDescent="0.5">
      <c r="A11168" s="76"/>
      <c r="H11168" s="87"/>
      <c r="I11168" s="76"/>
      <c r="M11168" s="87"/>
    </row>
    <row r="11169" spans="1:13" x14ac:dyDescent="0.5">
      <c r="A11169" s="76"/>
      <c r="H11169" s="98"/>
      <c r="I11169" s="76"/>
      <c r="M11169" s="76"/>
    </row>
    <row r="11170" spans="1:13" x14ac:dyDescent="0.5">
      <c r="A11170" s="76"/>
      <c r="H11170" s="87"/>
      <c r="I11170" s="76"/>
      <c r="M11170" s="87"/>
    </row>
    <row r="11171" spans="1:13" x14ac:dyDescent="0.5">
      <c r="A11171" s="76"/>
      <c r="H11171" s="87"/>
      <c r="I11171" s="76"/>
      <c r="M11171" s="87"/>
    </row>
    <row r="11172" spans="1:13" x14ac:dyDescent="0.5">
      <c r="A11172" s="76"/>
      <c r="H11172" s="87"/>
      <c r="I11172" s="76"/>
      <c r="M11172" s="87"/>
    </row>
    <row r="11173" spans="1:13" x14ac:dyDescent="0.5">
      <c r="A11173" s="76"/>
      <c r="H11173" s="98"/>
      <c r="I11173" s="76"/>
      <c r="M11173" s="76"/>
    </row>
    <row r="11174" spans="1:13" x14ac:dyDescent="0.5">
      <c r="A11174" s="76"/>
      <c r="H11174" s="98"/>
      <c r="I11174" s="76"/>
      <c r="M11174" s="76"/>
    </row>
    <row r="11175" spans="1:13" x14ac:dyDescent="0.5">
      <c r="A11175" s="76"/>
      <c r="H11175" s="87"/>
      <c r="I11175" s="76"/>
      <c r="M11175" s="87"/>
    </row>
    <row r="11176" spans="1:13" x14ac:dyDescent="0.5">
      <c r="A11176" s="76"/>
      <c r="H11176" s="98"/>
      <c r="I11176" s="76"/>
      <c r="M11176" s="76"/>
    </row>
    <row r="11177" spans="1:13" x14ac:dyDescent="0.5">
      <c r="A11177" s="76"/>
      <c r="H11177" s="87"/>
      <c r="I11177" s="76"/>
      <c r="M11177" s="87"/>
    </row>
    <row r="11178" spans="1:13" x14ac:dyDescent="0.5">
      <c r="A11178" s="76"/>
      <c r="H11178" s="87"/>
      <c r="I11178" s="76"/>
      <c r="M11178" s="87"/>
    </row>
    <row r="11179" spans="1:13" x14ac:dyDescent="0.5">
      <c r="A11179" s="76"/>
      <c r="H11179" s="91"/>
      <c r="I11179" s="76"/>
      <c r="M11179" s="87"/>
    </row>
    <row r="11180" spans="1:13" x14ac:dyDescent="0.5">
      <c r="A11180" s="76"/>
      <c r="H11180" s="87"/>
      <c r="I11180" s="76"/>
      <c r="M11180" s="87"/>
    </row>
    <row r="11181" spans="1:13" x14ac:dyDescent="0.5">
      <c r="A11181" s="76"/>
      <c r="H11181" s="87"/>
      <c r="I11181" s="76"/>
      <c r="M11181" s="87"/>
    </row>
    <row r="11182" spans="1:13" x14ac:dyDescent="0.5">
      <c r="A11182" s="76"/>
      <c r="H11182" s="87"/>
      <c r="I11182" s="76"/>
      <c r="M11182" s="87"/>
    </row>
    <row r="11183" spans="1:13" x14ac:dyDescent="0.5">
      <c r="A11183" s="76"/>
      <c r="H11183" s="87"/>
      <c r="I11183" s="76"/>
      <c r="M11183" s="87"/>
    </row>
    <row r="11184" spans="1:13" x14ac:dyDescent="0.5">
      <c r="A11184" s="76"/>
      <c r="H11184" s="91"/>
      <c r="I11184" s="76"/>
      <c r="M11184" s="87"/>
    </row>
    <row r="11185" spans="1:13" x14ac:dyDescent="0.5">
      <c r="A11185" s="76"/>
      <c r="H11185" s="87"/>
      <c r="I11185" s="76"/>
      <c r="M11185" s="87"/>
    </row>
    <row r="11186" spans="1:13" x14ac:dyDescent="0.5">
      <c r="A11186" s="76"/>
      <c r="H11186" s="87"/>
      <c r="I11186" s="76"/>
      <c r="M11186" s="87"/>
    </row>
    <row r="11187" spans="1:13" x14ac:dyDescent="0.5">
      <c r="A11187" s="76"/>
      <c r="H11187" s="87"/>
      <c r="I11187" s="76"/>
      <c r="M11187" s="87"/>
    </row>
    <row r="11188" spans="1:13" x14ac:dyDescent="0.5">
      <c r="A11188" s="76"/>
      <c r="H11188" s="87"/>
      <c r="I11188" s="76"/>
      <c r="M11188" s="87"/>
    </row>
    <row r="11189" spans="1:13" x14ac:dyDescent="0.5">
      <c r="A11189" s="76"/>
      <c r="H11189" s="87"/>
      <c r="I11189" s="76"/>
      <c r="M11189" s="87"/>
    </row>
    <row r="11190" spans="1:13" x14ac:dyDescent="0.5">
      <c r="A11190" s="76"/>
      <c r="H11190" s="87"/>
      <c r="I11190" s="76"/>
      <c r="M11190" s="87"/>
    </row>
    <row r="11191" spans="1:13" x14ac:dyDescent="0.5">
      <c r="A11191" s="76"/>
      <c r="H11191" s="87"/>
      <c r="I11191" s="76"/>
      <c r="M11191" s="87"/>
    </row>
    <row r="11192" spans="1:13" x14ac:dyDescent="0.5">
      <c r="A11192" s="76"/>
      <c r="H11192" s="87"/>
      <c r="I11192" s="76"/>
      <c r="M11192" s="87"/>
    </row>
    <row r="11193" spans="1:13" x14ac:dyDescent="0.5">
      <c r="A11193" s="76"/>
      <c r="H11193" s="87"/>
      <c r="I11193" s="76"/>
      <c r="M11193" s="87"/>
    </row>
    <row r="11194" spans="1:13" x14ac:dyDescent="0.5">
      <c r="A11194" s="76"/>
      <c r="H11194" s="87"/>
      <c r="I11194" s="76"/>
      <c r="M11194" s="87"/>
    </row>
    <row r="11195" spans="1:13" x14ac:dyDescent="0.5">
      <c r="A11195" s="76"/>
      <c r="H11195" s="87"/>
      <c r="I11195" s="76"/>
      <c r="M11195" s="87"/>
    </row>
    <row r="11196" spans="1:13" x14ac:dyDescent="0.5">
      <c r="A11196" s="76"/>
      <c r="H11196" s="87"/>
      <c r="I11196" s="76"/>
      <c r="M11196" s="87"/>
    </row>
    <row r="11197" spans="1:13" x14ac:dyDescent="0.5">
      <c r="A11197" s="76"/>
      <c r="H11197" s="87"/>
      <c r="I11197" s="76"/>
      <c r="M11197" s="87"/>
    </row>
    <row r="11198" spans="1:13" x14ac:dyDescent="0.5">
      <c r="A11198" s="76"/>
      <c r="H11198" s="87"/>
      <c r="I11198" s="76"/>
      <c r="M11198" s="87"/>
    </row>
    <row r="11199" spans="1:13" x14ac:dyDescent="0.5">
      <c r="A11199" s="76"/>
      <c r="H11199" s="87"/>
      <c r="I11199" s="76"/>
      <c r="M11199" s="87"/>
    </row>
    <row r="11200" spans="1:13" x14ac:dyDescent="0.5">
      <c r="A11200" s="76"/>
      <c r="H11200" s="87"/>
      <c r="I11200" s="76"/>
      <c r="M11200" s="87"/>
    </row>
    <row r="11201" spans="1:13" x14ac:dyDescent="0.5">
      <c r="A11201" s="76"/>
      <c r="H11201" s="87"/>
      <c r="I11201" s="76"/>
      <c r="M11201" s="87"/>
    </row>
    <row r="11202" spans="1:13" x14ac:dyDescent="0.5">
      <c r="A11202" s="76"/>
      <c r="H11202" s="87"/>
      <c r="I11202" s="76"/>
      <c r="M11202" s="87"/>
    </row>
    <row r="11203" spans="1:13" x14ac:dyDescent="0.5">
      <c r="A11203" s="76"/>
      <c r="H11203" s="98"/>
      <c r="I11203" s="76"/>
      <c r="M11203" s="76"/>
    </row>
    <row r="11204" spans="1:13" x14ac:dyDescent="0.5">
      <c r="A11204" s="76"/>
      <c r="H11204" s="87"/>
      <c r="I11204" s="76"/>
      <c r="M11204" s="87"/>
    </row>
    <row r="11205" spans="1:13" x14ac:dyDescent="0.5">
      <c r="A11205" s="76"/>
      <c r="H11205" s="91"/>
      <c r="I11205" s="76"/>
      <c r="M11205" s="87"/>
    </row>
    <row r="11206" spans="1:13" x14ac:dyDescent="0.5">
      <c r="A11206" s="76"/>
      <c r="H11206" s="87"/>
      <c r="I11206" s="76"/>
      <c r="M11206" s="87"/>
    </row>
    <row r="11207" spans="1:13" x14ac:dyDescent="0.5">
      <c r="A11207" s="76"/>
      <c r="H11207" s="91"/>
      <c r="I11207" s="76"/>
      <c r="M11207" s="87"/>
    </row>
    <row r="11208" spans="1:13" x14ac:dyDescent="0.5">
      <c r="A11208" s="76"/>
      <c r="H11208" s="87"/>
      <c r="I11208" s="76"/>
      <c r="M11208" s="87"/>
    </row>
    <row r="11209" spans="1:13" x14ac:dyDescent="0.5">
      <c r="A11209" s="76"/>
      <c r="H11209" s="87"/>
      <c r="I11209" s="76"/>
      <c r="M11209" s="87"/>
    </row>
    <row r="11210" spans="1:13" x14ac:dyDescent="0.5">
      <c r="A11210" s="76"/>
      <c r="H11210" s="87"/>
      <c r="I11210" s="76"/>
      <c r="M11210" s="87"/>
    </row>
    <row r="11211" spans="1:13" x14ac:dyDescent="0.5">
      <c r="A11211" s="76"/>
      <c r="H11211" s="76"/>
      <c r="I11211" s="76"/>
      <c r="M11211" s="76"/>
    </row>
    <row r="11212" spans="1:13" x14ac:dyDescent="0.5">
      <c r="A11212" s="76"/>
      <c r="H11212" s="87"/>
      <c r="I11212" s="76"/>
      <c r="M11212" s="87"/>
    </row>
    <row r="11213" spans="1:13" x14ac:dyDescent="0.5">
      <c r="A11213" s="76"/>
      <c r="H11213" s="87"/>
      <c r="I11213" s="76"/>
      <c r="M11213" s="87"/>
    </row>
    <row r="11214" spans="1:13" x14ac:dyDescent="0.5">
      <c r="A11214" s="76"/>
      <c r="H11214" s="87"/>
      <c r="I11214" s="76"/>
      <c r="M11214" s="87"/>
    </row>
    <row r="11215" spans="1:13" x14ac:dyDescent="0.5">
      <c r="A11215" s="76"/>
      <c r="H11215" s="87"/>
      <c r="I11215" s="76"/>
      <c r="M11215" s="87"/>
    </row>
    <row r="11216" spans="1:13" x14ac:dyDescent="0.5">
      <c r="A11216" s="76"/>
      <c r="H11216" s="98"/>
      <c r="I11216" s="76"/>
      <c r="M11216" s="76"/>
    </row>
    <row r="11217" spans="1:13" x14ac:dyDescent="0.5">
      <c r="A11217" s="76"/>
      <c r="H11217" s="87"/>
      <c r="I11217" s="76"/>
      <c r="M11217" s="87"/>
    </row>
    <row r="11218" spans="1:13" x14ac:dyDescent="0.5">
      <c r="A11218" s="76"/>
      <c r="H11218" s="87"/>
      <c r="I11218" s="76"/>
      <c r="M11218" s="87"/>
    </row>
    <row r="11219" spans="1:13" x14ac:dyDescent="0.5">
      <c r="A11219" s="76"/>
      <c r="H11219" s="87"/>
      <c r="I11219" s="76"/>
      <c r="M11219" s="87"/>
    </row>
    <row r="11220" spans="1:13" x14ac:dyDescent="0.5">
      <c r="A11220" s="76"/>
      <c r="H11220" s="87"/>
      <c r="I11220" s="76"/>
      <c r="M11220" s="87"/>
    </row>
    <row r="11221" spans="1:13" x14ac:dyDescent="0.5">
      <c r="A11221" s="76"/>
      <c r="H11221" s="87"/>
      <c r="I11221" s="76"/>
      <c r="M11221" s="87"/>
    </row>
    <row r="11222" spans="1:13" x14ac:dyDescent="0.5">
      <c r="A11222" s="76"/>
      <c r="H11222" s="87"/>
      <c r="I11222" s="76"/>
      <c r="M11222" s="87"/>
    </row>
    <row r="11223" spans="1:13" x14ac:dyDescent="0.5">
      <c r="A11223" s="76"/>
      <c r="H11223" s="87"/>
      <c r="I11223" s="76"/>
      <c r="M11223" s="87"/>
    </row>
    <row r="11224" spans="1:13" x14ac:dyDescent="0.5">
      <c r="A11224" s="76"/>
      <c r="H11224" s="87"/>
      <c r="I11224" s="76"/>
      <c r="M11224" s="87"/>
    </row>
    <row r="11225" spans="1:13" x14ac:dyDescent="0.5">
      <c r="A11225" s="76"/>
      <c r="H11225" s="98"/>
      <c r="I11225" s="76"/>
      <c r="M11225" s="76"/>
    </row>
    <row r="11226" spans="1:13" x14ac:dyDescent="0.5">
      <c r="A11226" s="76"/>
      <c r="H11226" s="87"/>
      <c r="I11226" s="76"/>
      <c r="M11226" s="87"/>
    </row>
    <row r="11227" spans="1:13" x14ac:dyDescent="0.5">
      <c r="A11227" s="76"/>
      <c r="H11227" s="98"/>
      <c r="I11227" s="76"/>
      <c r="M11227" s="76"/>
    </row>
    <row r="11228" spans="1:13" x14ac:dyDescent="0.5">
      <c r="A11228" s="76"/>
      <c r="H11228" s="87"/>
      <c r="I11228" s="76"/>
      <c r="M11228" s="87"/>
    </row>
    <row r="11229" spans="1:13" x14ac:dyDescent="0.5">
      <c r="A11229" s="76"/>
      <c r="H11229" s="98"/>
      <c r="I11229" s="76"/>
      <c r="M11229" s="76"/>
    </row>
    <row r="11230" spans="1:13" x14ac:dyDescent="0.5">
      <c r="A11230" s="76"/>
      <c r="H11230" s="87"/>
      <c r="I11230" s="76"/>
      <c r="M11230" s="87"/>
    </row>
    <row r="11231" spans="1:13" x14ac:dyDescent="0.5">
      <c r="A11231" s="76"/>
      <c r="H11231" s="98"/>
      <c r="I11231" s="76"/>
      <c r="M11231" s="76"/>
    </row>
    <row r="11232" spans="1:13" x14ac:dyDescent="0.5">
      <c r="A11232" s="76"/>
      <c r="H11232" s="98"/>
      <c r="I11232" s="76"/>
      <c r="M11232" s="76"/>
    </row>
    <row r="11233" spans="1:13" x14ac:dyDescent="0.5">
      <c r="A11233" s="76"/>
      <c r="H11233" s="87"/>
      <c r="I11233" s="76"/>
      <c r="M11233" s="87"/>
    </row>
    <row r="11234" spans="1:13" x14ac:dyDescent="0.5">
      <c r="A11234" s="76"/>
      <c r="H11234" s="87"/>
      <c r="I11234" s="76"/>
      <c r="M11234" s="87"/>
    </row>
    <row r="11235" spans="1:13" x14ac:dyDescent="0.5">
      <c r="A11235" s="76"/>
      <c r="H11235" s="87"/>
      <c r="I11235" s="76"/>
      <c r="M11235" s="87"/>
    </row>
    <row r="11236" spans="1:13" x14ac:dyDescent="0.5">
      <c r="A11236" s="76"/>
      <c r="H11236" s="87"/>
      <c r="I11236" s="76"/>
      <c r="M11236" s="87"/>
    </row>
    <row r="11237" spans="1:13" x14ac:dyDescent="0.5">
      <c r="A11237" s="76"/>
      <c r="H11237" s="87"/>
      <c r="I11237" s="76"/>
      <c r="M11237" s="87"/>
    </row>
    <row r="11238" spans="1:13" x14ac:dyDescent="0.5">
      <c r="A11238" s="76"/>
      <c r="H11238" s="87"/>
      <c r="I11238" s="76"/>
      <c r="M11238" s="87"/>
    </row>
    <row r="11239" spans="1:13" x14ac:dyDescent="0.5">
      <c r="A11239" s="76"/>
      <c r="H11239" s="98"/>
      <c r="I11239" s="76"/>
      <c r="M11239" s="76"/>
    </row>
    <row r="11240" spans="1:13" x14ac:dyDescent="0.5">
      <c r="A11240" s="76"/>
      <c r="H11240" s="87"/>
      <c r="I11240" s="76"/>
      <c r="M11240" s="87"/>
    </row>
    <row r="11241" spans="1:13" x14ac:dyDescent="0.5">
      <c r="A11241" s="76"/>
      <c r="H11241" s="87"/>
      <c r="I11241" s="76"/>
      <c r="M11241" s="87"/>
    </row>
    <row r="11242" spans="1:13" x14ac:dyDescent="0.5">
      <c r="A11242" s="76"/>
      <c r="H11242" s="87"/>
      <c r="I11242" s="76"/>
      <c r="M11242" s="87"/>
    </row>
    <row r="11243" spans="1:13" x14ac:dyDescent="0.5">
      <c r="A11243" s="76"/>
      <c r="H11243" s="87"/>
      <c r="I11243" s="76"/>
      <c r="M11243" s="87"/>
    </row>
    <row r="11244" spans="1:13" x14ac:dyDescent="0.5">
      <c r="A11244" s="76"/>
      <c r="H11244" s="87"/>
      <c r="I11244" s="76"/>
      <c r="M11244" s="87"/>
    </row>
    <row r="11245" spans="1:13" x14ac:dyDescent="0.5">
      <c r="A11245" s="76"/>
      <c r="H11245" s="87"/>
      <c r="I11245" s="76"/>
      <c r="M11245" s="87"/>
    </row>
    <row r="11246" spans="1:13" x14ac:dyDescent="0.5">
      <c r="A11246" s="76"/>
      <c r="H11246" s="98"/>
      <c r="I11246" s="76"/>
      <c r="M11246" s="76"/>
    </row>
    <row r="11247" spans="1:13" x14ac:dyDescent="0.5">
      <c r="A11247" s="76"/>
      <c r="H11247" s="76"/>
      <c r="I11247" s="76"/>
      <c r="M11247" s="76"/>
    </row>
    <row r="11248" spans="1:13" x14ac:dyDescent="0.5">
      <c r="A11248" s="76"/>
      <c r="H11248" s="98"/>
      <c r="I11248" s="76"/>
      <c r="M11248" s="76"/>
    </row>
    <row r="11249" spans="1:13" x14ac:dyDescent="0.5">
      <c r="A11249" s="76"/>
      <c r="H11249" s="91"/>
      <c r="I11249" s="76"/>
      <c r="M11249" s="87"/>
    </row>
    <row r="11250" spans="1:13" x14ac:dyDescent="0.5">
      <c r="A11250" s="76"/>
      <c r="H11250" s="87"/>
      <c r="I11250" s="76"/>
      <c r="M11250" s="87"/>
    </row>
    <row r="11251" spans="1:13" x14ac:dyDescent="0.5">
      <c r="A11251" s="76"/>
      <c r="H11251" s="87"/>
      <c r="I11251" s="76"/>
      <c r="M11251" s="87"/>
    </row>
    <row r="11252" spans="1:13" x14ac:dyDescent="0.5">
      <c r="A11252" s="76"/>
      <c r="H11252" s="87"/>
      <c r="I11252" s="76"/>
      <c r="M11252" s="87"/>
    </row>
    <row r="11253" spans="1:13" x14ac:dyDescent="0.5">
      <c r="A11253" s="76"/>
      <c r="H11253" s="87"/>
      <c r="I11253" s="76"/>
      <c r="M11253" s="87"/>
    </row>
    <row r="11254" spans="1:13" x14ac:dyDescent="0.5">
      <c r="A11254" s="76"/>
      <c r="H11254" s="87"/>
      <c r="I11254" s="76"/>
      <c r="M11254" s="87"/>
    </row>
    <row r="11255" spans="1:13" x14ac:dyDescent="0.5">
      <c r="A11255" s="76"/>
      <c r="H11255" s="87"/>
      <c r="I11255" s="76"/>
      <c r="M11255" s="87"/>
    </row>
    <row r="11256" spans="1:13" x14ac:dyDescent="0.5">
      <c r="A11256" s="76"/>
      <c r="H11256" s="76"/>
      <c r="I11256" s="76"/>
      <c r="M11256" s="76"/>
    </row>
    <row r="11257" spans="1:13" x14ac:dyDescent="0.5">
      <c r="A11257" s="76"/>
      <c r="H11257" s="87"/>
      <c r="I11257" s="76"/>
      <c r="M11257" s="87"/>
    </row>
    <row r="11258" spans="1:13" x14ac:dyDescent="0.5">
      <c r="A11258" s="76"/>
      <c r="H11258" s="98"/>
      <c r="I11258" s="76"/>
      <c r="M11258" s="76"/>
    </row>
    <row r="11259" spans="1:13" x14ac:dyDescent="0.5">
      <c r="A11259" s="76"/>
      <c r="H11259" s="87"/>
      <c r="I11259" s="76"/>
      <c r="M11259" s="87"/>
    </row>
    <row r="11260" spans="1:13" x14ac:dyDescent="0.5">
      <c r="A11260" s="76"/>
      <c r="H11260" s="87"/>
      <c r="I11260" s="76"/>
      <c r="M11260" s="87"/>
    </row>
    <row r="11261" spans="1:13" x14ac:dyDescent="0.5">
      <c r="A11261" s="76"/>
      <c r="H11261" s="87"/>
      <c r="I11261" s="76"/>
      <c r="M11261" s="87"/>
    </row>
    <row r="11262" spans="1:13" x14ac:dyDescent="0.5">
      <c r="A11262" s="76"/>
      <c r="H11262" s="98"/>
      <c r="I11262" s="76"/>
      <c r="M11262" s="76"/>
    </row>
    <row r="11263" spans="1:13" x14ac:dyDescent="0.5">
      <c r="A11263" s="76"/>
      <c r="H11263" s="87"/>
      <c r="I11263" s="76"/>
      <c r="M11263" s="87"/>
    </row>
    <row r="11264" spans="1:13" x14ac:dyDescent="0.5">
      <c r="A11264" s="76"/>
      <c r="H11264" s="87"/>
      <c r="I11264" s="76"/>
      <c r="M11264" s="87"/>
    </row>
    <row r="11265" spans="1:13" x14ac:dyDescent="0.5">
      <c r="A11265" s="76"/>
      <c r="H11265" s="87"/>
      <c r="I11265" s="76"/>
      <c r="M11265" s="87"/>
    </row>
    <row r="11266" spans="1:13" x14ac:dyDescent="0.5">
      <c r="A11266" s="76"/>
      <c r="H11266" s="87"/>
      <c r="I11266" s="76"/>
      <c r="M11266" s="87"/>
    </row>
    <row r="11267" spans="1:13" x14ac:dyDescent="0.5">
      <c r="A11267" s="76"/>
      <c r="H11267" s="87"/>
      <c r="I11267" s="76"/>
      <c r="M11267" s="87"/>
    </row>
    <row r="11268" spans="1:13" x14ac:dyDescent="0.5">
      <c r="A11268" s="76"/>
      <c r="H11268" s="87"/>
      <c r="I11268" s="76"/>
      <c r="M11268" s="87"/>
    </row>
    <row r="11269" spans="1:13" x14ac:dyDescent="0.5">
      <c r="A11269" s="76"/>
      <c r="H11269" s="87"/>
      <c r="I11269" s="76"/>
      <c r="M11269" s="87"/>
    </row>
    <row r="11270" spans="1:13" x14ac:dyDescent="0.5">
      <c r="A11270" s="76"/>
      <c r="H11270" s="87"/>
      <c r="I11270" s="76"/>
      <c r="M11270" s="87"/>
    </row>
    <row r="11271" spans="1:13" x14ac:dyDescent="0.5">
      <c r="A11271" s="76"/>
      <c r="H11271" s="87"/>
      <c r="I11271" s="76"/>
      <c r="M11271" s="87"/>
    </row>
    <row r="11272" spans="1:13" x14ac:dyDescent="0.5">
      <c r="A11272" s="76"/>
      <c r="H11272" s="87"/>
      <c r="I11272" s="76"/>
      <c r="M11272" s="87"/>
    </row>
    <row r="11273" spans="1:13" x14ac:dyDescent="0.5">
      <c r="A11273" s="76"/>
      <c r="H11273" s="87"/>
      <c r="I11273" s="76"/>
      <c r="M11273" s="87"/>
    </row>
    <row r="11274" spans="1:13" x14ac:dyDescent="0.5">
      <c r="A11274" s="76"/>
      <c r="H11274" s="87"/>
      <c r="I11274" s="76"/>
      <c r="M11274" s="87"/>
    </row>
    <row r="11275" spans="1:13" x14ac:dyDescent="0.5">
      <c r="A11275" s="76"/>
      <c r="H11275" s="98"/>
      <c r="I11275" s="76"/>
      <c r="M11275" s="76"/>
    </row>
    <row r="11276" spans="1:13" x14ac:dyDescent="0.5">
      <c r="A11276" s="76"/>
      <c r="H11276" s="87"/>
      <c r="I11276" s="76"/>
      <c r="M11276" s="87"/>
    </row>
    <row r="11277" spans="1:13" x14ac:dyDescent="0.5">
      <c r="A11277" s="76"/>
      <c r="H11277" s="87"/>
      <c r="I11277" s="76"/>
      <c r="M11277" s="87"/>
    </row>
    <row r="11278" spans="1:13" x14ac:dyDescent="0.5">
      <c r="A11278" s="76"/>
      <c r="H11278" s="87"/>
      <c r="I11278" s="76"/>
      <c r="M11278" s="87"/>
    </row>
    <row r="11279" spans="1:13" x14ac:dyDescent="0.5">
      <c r="A11279" s="76"/>
      <c r="H11279" s="87"/>
      <c r="I11279" s="76"/>
      <c r="M11279" s="87"/>
    </row>
    <row r="11280" spans="1:13" x14ac:dyDescent="0.5">
      <c r="A11280" s="76"/>
      <c r="H11280" s="87"/>
      <c r="I11280" s="76"/>
      <c r="M11280" s="87"/>
    </row>
    <row r="11281" spans="1:13" x14ac:dyDescent="0.5">
      <c r="A11281" s="76"/>
      <c r="H11281" s="87"/>
      <c r="I11281" s="76"/>
      <c r="M11281" s="87"/>
    </row>
    <row r="11282" spans="1:13" x14ac:dyDescent="0.5">
      <c r="A11282" s="76"/>
      <c r="H11282" s="87"/>
      <c r="I11282" s="76"/>
      <c r="M11282" s="87"/>
    </row>
    <row r="11283" spans="1:13" x14ac:dyDescent="0.5">
      <c r="A11283" s="76"/>
      <c r="H11283" s="87"/>
      <c r="I11283" s="76"/>
      <c r="M11283" s="87"/>
    </row>
    <row r="11284" spans="1:13" x14ac:dyDescent="0.5">
      <c r="A11284" s="76"/>
      <c r="H11284" s="87"/>
      <c r="I11284" s="76"/>
      <c r="M11284" s="87"/>
    </row>
    <row r="11285" spans="1:13" x14ac:dyDescent="0.5">
      <c r="A11285" s="76"/>
      <c r="H11285" s="98"/>
      <c r="I11285" s="76"/>
      <c r="M11285" s="76"/>
    </row>
    <row r="11286" spans="1:13" x14ac:dyDescent="0.5">
      <c r="A11286" s="76"/>
      <c r="H11286" s="87"/>
      <c r="I11286" s="76"/>
      <c r="M11286" s="87"/>
    </row>
    <row r="11287" spans="1:13" x14ac:dyDescent="0.5">
      <c r="A11287" s="76"/>
      <c r="H11287" s="87"/>
      <c r="I11287" s="76"/>
      <c r="M11287" s="87"/>
    </row>
    <row r="11288" spans="1:13" x14ac:dyDescent="0.5">
      <c r="A11288" s="76"/>
      <c r="H11288" s="98"/>
      <c r="I11288" s="76"/>
      <c r="M11288" s="76"/>
    </row>
    <row r="11289" spans="1:13" x14ac:dyDescent="0.5">
      <c r="A11289" s="76"/>
      <c r="H11289" s="87"/>
      <c r="I11289" s="76"/>
      <c r="M11289" s="87"/>
    </row>
    <row r="11290" spans="1:13" x14ac:dyDescent="0.5">
      <c r="A11290" s="76"/>
      <c r="H11290" s="87"/>
      <c r="I11290" s="76"/>
      <c r="M11290" s="87"/>
    </row>
    <row r="11291" spans="1:13" x14ac:dyDescent="0.5">
      <c r="A11291" s="76"/>
      <c r="H11291" s="87"/>
      <c r="I11291" s="76"/>
      <c r="M11291" s="87"/>
    </row>
    <row r="11292" spans="1:13" x14ac:dyDescent="0.5">
      <c r="A11292" s="76"/>
      <c r="H11292" s="87"/>
      <c r="I11292" s="76"/>
      <c r="M11292" s="87"/>
    </row>
    <row r="11293" spans="1:13" x14ac:dyDescent="0.5">
      <c r="A11293" s="76"/>
      <c r="H11293" s="87"/>
      <c r="I11293" s="76"/>
      <c r="M11293" s="87"/>
    </row>
    <row r="11294" spans="1:13" x14ac:dyDescent="0.5">
      <c r="A11294" s="76"/>
      <c r="H11294" s="87"/>
      <c r="I11294" s="76"/>
      <c r="M11294" s="87"/>
    </row>
    <row r="11295" spans="1:13" x14ac:dyDescent="0.5">
      <c r="A11295" s="76"/>
      <c r="H11295" s="87"/>
      <c r="I11295" s="76"/>
      <c r="M11295" s="87"/>
    </row>
    <row r="11296" spans="1:13" x14ac:dyDescent="0.5">
      <c r="A11296" s="76"/>
      <c r="H11296" s="87"/>
      <c r="I11296" s="76"/>
      <c r="M11296" s="87"/>
    </row>
    <row r="11297" spans="1:13" x14ac:dyDescent="0.5">
      <c r="A11297" s="76"/>
      <c r="H11297" s="87"/>
      <c r="I11297" s="76"/>
      <c r="M11297" s="87"/>
    </row>
    <row r="11298" spans="1:13" x14ac:dyDescent="0.5">
      <c r="A11298" s="76"/>
      <c r="H11298" s="87"/>
      <c r="I11298" s="76"/>
      <c r="M11298" s="87"/>
    </row>
    <row r="11299" spans="1:13" x14ac:dyDescent="0.5">
      <c r="A11299" s="76"/>
      <c r="H11299" s="87"/>
      <c r="I11299" s="76"/>
      <c r="M11299" s="87"/>
    </row>
    <row r="11300" spans="1:13" x14ac:dyDescent="0.5">
      <c r="A11300" s="76"/>
      <c r="H11300" s="87"/>
      <c r="I11300" s="76"/>
      <c r="M11300" s="87"/>
    </row>
    <row r="11301" spans="1:13" x14ac:dyDescent="0.5">
      <c r="A11301" s="76"/>
      <c r="H11301" s="98"/>
      <c r="I11301" s="76"/>
      <c r="M11301" s="76"/>
    </row>
    <row r="11302" spans="1:13" x14ac:dyDescent="0.5">
      <c r="A11302" s="76"/>
      <c r="H11302" s="98"/>
      <c r="I11302" s="76"/>
      <c r="M11302" s="76"/>
    </row>
    <row r="11303" spans="1:13" x14ac:dyDescent="0.5">
      <c r="A11303" s="76"/>
      <c r="H11303" s="98"/>
      <c r="I11303" s="76"/>
      <c r="M11303" s="76"/>
    </row>
    <row r="11304" spans="1:13" x14ac:dyDescent="0.5">
      <c r="A11304" s="76"/>
      <c r="H11304" s="87"/>
      <c r="I11304" s="76"/>
      <c r="M11304" s="87"/>
    </row>
    <row r="11305" spans="1:13" x14ac:dyDescent="0.5">
      <c r="A11305" s="76"/>
      <c r="H11305" s="87"/>
      <c r="I11305" s="76"/>
      <c r="M11305" s="87"/>
    </row>
    <row r="11306" spans="1:13" x14ac:dyDescent="0.5">
      <c r="A11306" s="76"/>
      <c r="H11306" s="87"/>
      <c r="I11306" s="76"/>
      <c r="M11306" s="87"/>
    </row>
    <row r="11307" spans="1:13" x14ac:dyDescent="0.5">
      <c r="A11307" s="76"/>
      <c r="H11307" s="91"/>
      <c r="I11307" s="76"/>
      <c r="M11307" s="87"/>
    </row>
    <row r="11308" spans="1:13" x14ac:dyDescent="0.5">
      <c r="A11308" s="76"/>
      <c r="H11308" s="87"/>
      <c r="I11308" s="76"/>
      <c r="M11308" s="87"/>
    </row>
    <row r="11309" spans="1:13" x14ac:dyDescent="0.5">
      <c r="A11309" s="76"/>
      <c r="H11309" s="87"/>
      <c r="I11309" s="76"/>
      <c r="M11309" s="87"/>
    </row>
    <row r="11310" spans="1:13" x14ac:dyDescent="0.5">
      <c r="A11310" s="76"/>
      <c r="H11310" s="87"/>
      <c r="I11310" s="76"/>
      <c r="M11310" s="87"/>
    </row>
    <row r="11311" spans="1:13" x14ac:dyDescent="0.5">
      <c r="A11311" s="76"/>
      <c r="H11311" s="98"/>
      <c r="I11311" s="76"/>
      <c r="M11311" s="76"/>
    </row>
    <row r="11312" spans="1:13" x14ac:dyDescent="0.5">
      <c r="A11312" s="76"/>
      <c r="H11312" s="87"/>
      <c r="I11312" s="76"/>
      <c r="M11312" s="87"/>
    </row>
    <row r="11313" spans="1:13" x14ac:dyDescent="0.5">
      <c r="A11313" s="76"/>
      <c r="H11313" s="91"/>
      <c r="I11313" s="76"/>
      <c r="M11313" s="87"/>
    </row>
    <row r="11314" spans="1:13" x14ac:dyDescent="0.5">
      <c r="A11314" s="76"/>
      <c r="H11314" s="87"/>
      <c r="I11314" s="76"/>
      <c r="M11314" s="87"/>
    </row>
    <row r="11315" spans="1:13" x14ac:dyDescent="0.5">
      <c r="A11315" s="76"/>
      <c r="H11315" s="87"/>
      <c r="I11315" s="76"/>
      <c r="M11315" s="87"/>
    </row>
    <row r="11316" spans="1:13" x14ac:dyDescent="0.5">
      <c r="A11316" s="76"/>
      <c r="H11316" s="87"/>
      <c r="I11316" s="76"/>
      <c r="M11316" s="87"/>
    </row>
    <row r="11317" spans="1:13" x14ac:dyDescent="0.5">
      <c r="A11317" s="76"/>
      <c r="H11317" s="87"/>
      <c r="I11317" s="76"/>
      <c r="M11317" s="87"/>
    </row>
    <row r="11318" spans="1:13" x14ac:dyDescent="0.5">
      <c r="A11318" s="76"/>
      <c r="H11318" s="87"/>
      <c r="I11318" s="76"/>
      <c r="M11318" s="87"/>
    </row>
    <row r="11319" spans="1:13" x14ac:dyDescent="0.5">
      <c r="A11319" s="76"/>
      <c r="H11319" s="98"/>
      <c r="I11319" s="76"/>
      <c r="M11319" s="76"/>
    </row>
    <row r="11320" spans="1:13" x14ac:dyDescent="0.5">
      <c r="A11320" s="76"/>
      <c r="H11320" s="87"/>
      <c r="I11320" s="76"/>
      <c r="M11320" s="87"/>
    </row>
    <row r="11321" spans="1:13" x14ac:dyDescent="0.5">
      <c r="A11321" s="76"/>
      <c r="H11321" s="87"/>
      <c r="I11321" s="76"/>
      <c r="M11321" s="87"/>
    </row>
    <row r="11322" spans="1:13" x14ac:dyDescent="0.5">
      <c r="A11322" s="76"/>
      <c r="H11322" s="87"/>
      <c r="I11322" s="76"/>
      <c r="M11322" s="87"/>
    </row>
    <row r="11323" spans="1:13" x14ac:dyDescent="0.5">
      <c r="A11323" s="76"/>
      <c r="H11323" s="87"/>
      <c r="I11323" s="76"/>
      <c r="M11323" s="87"/>
    </row>
    <row r="11324" spans="1:13" x14ac:dyDescent="0.5">
      <c r="A11324" s="76"/>
      <c r="H11324" s="87"/>
      <c r="I11324" s="76"/>
      <c r="M11324" s="87"/>
    </row>
    <row r="11325" spans="1:13" x14ac:dyDescent="0.5">
      <c r="A11325" s="76"/>
      <c r="H11325" s="87"/>
      <c r="I11325" s="76"/>
      <c r="M11325" s="87"/>
    </row>
    <row r="11326" spans="1:13" x14ac:dyDescent="0.5">
      <c r="A11326" s="76"/>
      <c r="H11326" s="87"/>
      <c r="I11326" s="76"/>
      <c r="M11326" s="87"/>
    </row>
    <row r="11327" spans="1:13" x14ac:dyDescent="0.5">
      <c r="A11327" s="76"/>
      <c r="H11327" s="87"/>
      <c r="I11327" s="76"/>
      <c r="M11327" s="87"/>
    </row>
    <row r="11328" spans="1:13" x14ac:dyDescent="0.5">
      <c r="A11328" s="76"/>
      <c r="H11328" s="98"/>
      <c r="I11328" s="76"/>
      <c r="M11328" s="76"/>
    </row>
    <row r="11329" spans="1:13" x14ac:dyDescent="0.5">
      <c r="A11329" s="76"/>
      <c r="H11329" s="98"/>
      <c r="I11329" s="76"/>
      <c r="M11329" s="76"/>
    </row>
    <row r="11330" spans="1:13" x14ac:dyDescent="0.5">
      <c r="A11330" s="76"/>
      <c r="H11330" s="87"/>
      <c r="I11330" s="76"/>
      <c r="M11330" s="87"/>
    </row>
    <row r="11331" spans="1:13" x14ac:dyDescent="0.5">
      <c r="A11331" s="76"/>
      <c r="H11331" s="87"/>
      <c r="I11331" s="76"/>
      <c r="M11331" s="87"/>
    </row>
    <row r="11332" spans="1:13" x14ac:dyDescent="0.5">
      <c r="A11332" s="76"/>
      <c r="H11332" s="87"/>
      <c r="I11332" s="76"/>
      <c r="M11332" s="87"/>
    </row>
    <row r="11333" spans="1:13" x14ac:dyDescent="0.5">
      <c r="A11333" s="76"/>
      <c r="H11333" s="87"/>
      <c r="I11333" s="76"/>
      <c r="M11333" s="87"/>
    </row>
    <row r="11334" spans="1:13" x14ac:dyDescent="0.5">
      <c r="A11334" s="76"/>
      <c r="H11334" s="87"/>
      <c r="I11334" s="76"/>
      <c r="M11334" s="87"/>
    </row>
    <row r="11335" spans="1:13" x14ac:dyDescent="0.5">
      <c r="A11335" s="76"/>
      <c r="H11335" s="87"/>
      <c r="I11335" s="76"/>
      <c r="M11335" s="87"/>
    </row>
    <row r="11336" spans="1:13" x14ac:dyDescent="0.5">
      <c r="A11336" s="76"/>
      <c r="H11336" s="87"/>
      <c r="I11336" s="76"/>
      <c r="M11336" s="87"/>
    </row>
    <row r="11337" spans="1:13" x14ac:dyDescent="0.5">
      <c r="A11337" s="76"/>
      <c r="H11337" s="87"/>
      <c r="I11337" s="76"/>
      <c r="M11337" s="87"/>
    </row>
    <row r="11338" spans="1:13" x14ac:dyDescent="0.5">
      <c r="A11338" s="76"/>
      <c r="H11338" s="87"/>
      <c r="I11338" s="76"/>
      <c r="M11338" s="87"/>
    </row>
    <row r="11339" spans="1:13" x14ac:dyDescent="0.5">
      <c r="A11339" s="76"/>
      <c r="H11339" s="87"/>
      <c r="I11339" s="76"/>
      <c r="M11339" s="87"/>
    </row>
    <row r="11340" spans="1:13" x14ac:dyDescent="0.5">
      <c r="A11340" s="76"/>
      <c r="H11340" s="87"/>
      <c r="I11340" s="76"/>
      <c r="M11340" s="87"/>
    </row>
    <row r="11341" spans="1:13" x14ac:dyDescent="0.5">
      <c r="A11341" s="76"/>
      <c r="H11341" s="87"/>
      <c r="I11341" s="76"/>
      <c r="M11341" s="87"/>
    </row>
    <row r="11342" spans="1:13" x14ac:dyDescent="0.5">
      <c r="A11342" s="76"/>
      <c r="H11342" s="87"/>
      <c r="I11342" s="76"/>
      <c r="M11342" s="87"/>
    </row>
    <row r="11343" spans="1:13" x14ac:dyDescent="0.5">
      <c r="A11343" s="76"/>
      <c r="H11343" s="87"/>
      <c r="I11343" s="76"/>
      <c r="M11343" s="87"/>
    </row>
    <row r="11344" spans="1:13" x14ac:dyDescent="0.5">
      <c r="A11344" s="76"/>
      <c r="H11344" s="98"/>
      <c r="I11344" s="76"/>
      <c r="M11344" s="76"/>
    </row>
    <row r="11345" spans="1:13" x14ac:dyDescent="0.5">
      <c r="A11345" s="76"/>
      <c r="H11345" s="87"/>
      <c r="I11345" s="76"/>
      <c r="M11345" s="87"/>
    </row>
    <row r="11346" spans="1:13" x14ac:dyDescent="0.5">
      <c r="A11346" s="76"/>
      <c r="H11346" s="98"/>
      <c r="I11346" s="76"/>
      <c r="M11346" s="76"/>
    </row>
    <row r="11347" spans="1:13" x14ac:dyDescent="0.5">
      <c r="A11347" s="76"/>
      <c r="H11347" s="87"/>
      <c r="I11347" s="76"/>
      <c r="M11347" s="87"/>
    </row>
    <row r="11348" spans="1:13" x14ac:dyDescent="0.5">
      <c r="A11348" s="76"/>
      <c r="H11348" s="87"/>
      <c r="I11348" s="76"/>
      <c r="M11348" s="87"/>
    </row>
    <row r="11349" spans="1:13" x14ac:dyDescent="0.5">
      <c r="A11349" s="76"/>
      <c r="H11349" s="87"/>
      <c r="I11349" s="76"/>
      <c r="M11349" s="87"/>
    </row>
    <row r="11350" spans="1:13" x14ac:dyDescent="0.5">
      <c r="A11350" s="76"/>
      <c r="H11350" s="87"/>
      <c r="I11350" s="76"/>
      <c r="M11350" s="87"/>
    </row>
    <row r="11351" spans="1:13" x14ac:dyDescent="0.5">
      <c r="A11351" s="76"/>
      <c r="H11351" s="87"/>
      <c r="I11351" s="76"/>
      <c r="M11351" s="87"/>
    </row>
    <row r="11352" spans="1:13" x14ac:dyDescent="0.5">
      <c r="A11352" s="76"/>
      <c r="H11352" s="87"/>
      <c r="I11352" s="76"/>
      <c r="M11352" s="87"/>
    </row>
    <row r="11353" spans="1:13" x14ac:dyDescent="0.5">
      <c r="A11353" s="76"/>
      <c r="H11353" s="87"/>
      <c r="I11353" s="76"/>
      <c r="M11353" s="87"/>
    </row>
    <row r="11354" spans="1:13" x14ac:dyDescent="0.5">
      <c r="A11354" s="76"/>
      <c r="H11354" s="91"/>
      <c r="I11354" s="76"/>
      <c r="M11354" s="87"/>
    </row>
    <row r="11355" spans="1:13" x14ac:dyDescent="0.5">
      <c r="A11355" s="76"/>
      <c r="H11355" s="98"/>
      <c r="I11355" s="76"/>
      <c r="M11355" s="76"/>
    </row>
    <row r="11356" spans="1:13" x14ac:dyDescent="0.5">
      <c r="A11356" s="76"/>
      <c r="H11356" s="87"/>
      <c r="I11356" s="76"/>
      <c r="M11356" s="87"/>
    </row>
    <row r="11357" spans="1:13" x14ac:dyDescent="0.5">
      <c r="A11357" s="76"/>
      <c r="H11357" s="87"/>
      <c r="I11357" s="76"/>
      <c r="M11357" s="87"/>
    </row>
    <row r="11358" spans="1:13" x14ac:dyDescent="0.5">
      <c r="A11358" s="76"/>
      <c r="H11358" s="87"/>
      <c r="I11358" s="76"/>
      <c r="M11358" s="87"/>
    </row>
    <row r="11359" spans="1:13" x14ac:dyDescent="0.5">
      <c r="A11359" s="76"/>
      <c r="H11359" s="87"/>
      <c r="I11359" s="76"/>
      <c r="M11359" s="87"/>
    </row>
    <row r="11360" spans="1:13" x14ac:dyDescent="0.5">
      <c r="A11360" s="76"/>
      <c r="H11360" s="87"/>
      <c r="I11360" s="76"/>
      <c r="M11360" s="87"/>
    </row>
    <row r="11361" spans="1:13" x14ac:dyDescent="0.5">
      <c r="A11361" s="76"/>
      <c r="H11361" s="87"/>
      <c r="I11361" s="76"/>
      <c r="M11361" s="87"/>
    </row>
    <row r="11362" spans="1:13" x14ac:dyDescent="0.5">
      <c r="A11362" s="76"/>
      <c r="H11362" s="87"/>
      <c r="I11362" s="76"/>
      <c r="M11362" s="87"/>
    </row>
    <row r="11363" spans="1:13" x14ac:dyDescent="0.5">
      <c r="A11363" s="76"/>
      <c r="H11363" s="87"/>
      <c r="I11363" s="76"/>
      <c r="M11363" s="87"/>
    </row>
    <row r="11364" spans="1:13" x14ac:dyDescent="0.5">
      <c r="A11364" s="76"/>
      <c r="H11364" s="87"/>
      <c r="I11364" s="76"/>
      <c r="M11364" s="87"/>
    </row>
    <row r="11365" spans="1:13" x14ac:dyDescent="0.5">
      <c r="A11365" s="76"/>
      <c r="H11365" s="91"/>
      <c r="I11365" s="76"/>
      <c r="M11365" s="87"/>
    </row>
    <row r="11366" spans="1:13" x14ac:dyDescent="0.5">
      <c r="A11366" s="76"/>
      <c r="H11366" s="87"/>
      <c r="I11366" s="76"/>
      <c r="M11366" s="87"/>
    </row>
    <row r="11367" spans="1:13" x14ac:dyDescent="0.5">
      <c r="A11367" s="76"/>
      <c r="H11367" s="87"/>
      <c r="I11367" s="76"/>
      <c r="M11367" s="87"/>
    </row>
    <row r="11368" spans="1:13" x14ac:dyDescent="0.5">
      <c r="A11368" s="76"/>
      <c r="H11368" s="87"/>
      <c r="I11368" s="76"/>
      <c r="M11368" s="87"/>
    </row>
    <row r="11369" spans="1:13" x14ac:dyDescent="0.5">
      <c r="A11369" s="76"/>
      <c r="H11369" s="87"/>
      <c r="I11369" s="76"/>
      <c r="M11369" s="87"/>
    </row>
    <row r="11370" spans="1:13" x14ac:dyDescent="0.5">
      <c r="A11370" s="76"/>
      <c r="H11370" s="87"/>
      <c r="I11370" s="76"/>
      <c r="M11370" s="87"/>
    </row>
    <row r="11371" spans="1:13" x14ac:dyDescent="0.5">
      <c r="A11371" s="76"/>
      <c r="H11371" s="87"/>
      <c r="I11371" s="76"/>
      <c r="M11371" s="87"/>
    </row>
    <row r="11372" spans="1:13" x14ac:dyDescent="0.5">
      <c r="A11372" s="76"/>
      <c r="H11372" s="87"/>
      <c r="I11372" s="76"/>
      <c r="M11372" s="87"/>
    </row>
    <row r="11373" spans="1:13" x14ac:dyDescent="0.5">
      <c r="A11373" s="76"/>
      <c r="H11373" s="91"/>
      <c r="I11373" s="76"/>
      <c r="M11373" s="87"/>
    </row>
    <row r="11374" spans="1:13" x14ac:dyDescent="0.5">
      <c r="A11374" s="76"/>
      <c r="H11374" s="98"/>
      <c r="I11374" s="76"/>
      <c r="M11374" s="76"/>
    </row>
    <row r="11375" spans="1:13" x14ac:dyDescent="0.5">
      <c r="A11375" s="76"/>
      <c r="H11375" s="87"/>
      <c r="I11375" s="76"/>
      <c r="M11375" s="87"/>
    </row>
    <row r="11376" spans="1:13" x14ac:dyDescent="0.5">
      <c r="A11376" s="76"/>
      <c r="H11376" s="87"/>
      <c r="I11376" s="76"/>
      <c r="M11376" s="87"/>
    </row>
    <row r="11377" spans="1:13" x14ac:dyDescent="0.5">
      <c r="A11377" s="76"/>
      <c r="H11377" s="87"/>
      <c r="I11377" s="76"/>
      <c r="M11377" s="87"/>
    </row>
    <row r="11378" spans="1:13" x14ac:dyDescent="0.5">
      <c r="A11378" s="76"/>
      <c r="H11378" s="87"/>
      <c r="I11378" s="76"/>
      <c r="M11378" s="87"/>
    </row>
    <row r="11379" spans="1:13" x14ac:dyDescent="0.5">
      <c r="A11379" s="76"/>
      <c r="H11379" s="87"/>
      <c r="I11379" s="76"/>
      <c r="M11379" s="87"/>
    </row>
    <row r="11380" spans="1:13" x14ac:dyDescent="0.5">
      <c r="A11380" s="76"/>
      <c r="H11380" s="87"/>
      <c r="I11380" s="76"/>
      <c r="M11380" s="87"/>
    </row>
    <row r="11381" spans="1:13" x14ac:dyDescent="0.5">
      <c r="A11381" s="76"/>
      <c r="H11381" s="87"/>
      <c r="I11381" s="76"/>
      <c r="M11381" s="87"/>
    </row>
    <row r="11382" spans="1:13" x14ac:dyDescent="0.5">
      <c r="A11382" s="76"/>
      <c r="H11382" s="98"/>
      <c r="I11382" s="76"/>
      <c r="M11382" s="76"/>
    </row>
    <row r="11383" spans="1:13" x14ac:dyDescent="0.5">
      <c r="A11383" s="76"/>
      <c r="H11383" s="87"/>
      <c r="I11383" s="76"/>
      <c r="M11383" s="87"/>
    </row>
    <row r="11384" spans="1:13" x14ac:dyDescent="0.5">
      <c r="A11384" s="76"/>
      <c r="H11384" s="87"/>
      <c r="I11384" s="76"/>
      <c r="M11384" s="87"/>
    </row>
    <row r="11385" spans="1:13" x14ac:dyDescent="0.5">
      <c r="A11385" s="76"/>
      <c r="H11385" s="87"/>
      <c r="I11385" s="76"/>
      <c r="M11385" s="87"/>
    </row>
    <row r="11386" spans="1:13" x14ac:dyDescent="0.5">
      <c r="A11386" s="76"/>
      <c r="H11386" s="87"/>
      <c r="I11386" s="76"/>
      <c r="M11386" s="87"/>
    </row>
    <row r="11387" spans="1:13" x14ac:dyDescent="0.5">
      <c r="A11387" s="76"/>
      <c r="H11387" s="87"/>
      <c r="I11387" s="76"/>
      <c r="M11387" s="87"/>
    </row>
    <row r="11388" spans="1:13" x14ac:dyDescent="0.5">
      <c r="A11388" s="76"/>
      <c r="H11388" s="87"/>
      <c r="I11388" s="76"/>
      <c r="M11388" s="87"/>
    </row>
    <row r="11389" spans="1:13" x14ac:dyDescent="0.5">
      <c r="A11389" s="76"/>
      <c r="H11389" s="87"/>
      <c r="I11389" s="76"/>
      <c r="M11389" s="87"/>
    </row>
    <row r="11390" spans="1:13" x14ac:dyDescent="0.5">
      <c r="A11390" s="76"/>
      <c r="H11390" s="87"/>
      <c r="I11390" s="76"/>
      <c r="M11390" s="87"/>
    </row>
    <row r="11391" spans="1:13" x14ac:dyDescent="0.5">
      <c r="A11391" s="76"/>
      <c r="H11391" s="87"/>
      <c r="I11391" s="76"/>
      <c r="M11391" s="87"/>
    </row>
    <row r="11392" spans="1:13" x14ac:dyDescent="0.5">
      <c r="A11392" s="76"/>
      <c r="H11392" s="87"/>
      <c r="I11392" s="76"/>
      <c r="M11392" s="87"/>
    </row>
    <row r="11393" spans="1:13" x14ac:dyDescent="0.5">
      <c r="A11393" s="76"/>
      <c r="H11393" s="87"/>
      <c r="I11393" s="76"/>
      <c r="M11393" s="87"/>
    </row>
    <row r="11394" spans="1:13" x14ac:dyDescent="0.5">
      <c r="A11394" s="76"/>
      <c r="H11394" s="98"/>
      <c r="I11394" s="76"/>
      <c r="M11394" s="76"/>
    </row>
    <row r="11395" spans="1:13" x14ac:dyDescent="0.5">
      <c r="A11395" s="76"/>
      <c r="H11395" s="98"/>
      <c r="I11395" s="76"/>
      <c r="M11395" s="76"/>
    </row>
    <row r="11396" spans="1:13" x14ac:dyDescent="0.5">
      <c r="A11396" s="76"/>
      <c r="H11396" s="87"/>
      <c r="I11396" s="76"/>
      <c r="M11396" s="87"/>
    </row>
    <row r="11397" spans="1:13" x14ac:dyDescent="0.5">
      <c r="A11397" s="76"/>
      <c r="H11397" s="98"/>
      <c r="I11397" s="76"/>
      <c r="M11397" s="76"/>
    </row>
    <row r="11398" spans="1:13" x14ac:dyDescent="0.5">
      <c r="A11398" s="76"/>
      <c r="H11398" s="87"/>
      <c r="I11398" s="76"/>
      <c r="M11398" s="87"/>
    </row>
    <row r="11399" spans="1:13" x14ac:dyDescent="0.5">
      <c r="A11399" s="76"/>
      <c r="H11399" s="87"/>
      <c r="I11399" s="76"/>
      <c r="M11399" s="87"/>
    </row>
    <row r="11400" spans="1:13" x14ac:dyDescent="0.5">
      <c r="A11400" s="76"/>
      <c r="H11400" s="87"/>
      <c r="I11400" s="76"/>
      <c r="M11400" s="87"/>
    </row>
    <row r="11401" spans="1:13" x14ac:dyDescent="0.5">
      <c r="A11401" s="76"/>
      <c r="H11401" s="87"/>
      <c r="I11401" s="76"/>
      <c r="M11401" s="87"/>
    </row>
    <row r="11402" spans="1:13" x14ac:dyDescent="0.5">
      <c r="A11402" s="76"/>
      <c r="H11402" s="87"/>
      <c r="I11402" s="76"/>
      <c r="M11402" s="87"/>
    </row>
    <row r="11403" spans="1:13" x14ac:dyDescent="0.5">
      <c r="A11403" s="76"/>
      <c r="H11403" s="87"/>
      <c r="I11403" s="76"/>
      <c r="M11403" s="87"/>
    </row>
    <row r="11404" spans="1:13" x14ac:dyDescent="0.5">
      <c r="A11404" s="76"/>
      <c r="H11404" s="87"/>
      <c r="I11404" s="76"/>
      <c r="M11404" s="87"/>
    </row>
    <row r="11405" spans="1:13" x14ac:dyDescent="0.5">
      <c r="A11405" s="76"/>
      <c r="H11405" s="87"/>
      <c r="I11405" s="76"/>
      <c r="M11405" s="87"/>
    </row>
    <row r="11406" spans="1:13" x14ac:dyDescent="0.5">
      <c r="A11406" s="76"/>
      <c r="H11406" s="87"/>
      <c r="I11406" s="76"/>
      <c r="M11406" s="87"/>
    </row>
    <row r="11407" spans="1:13" x14ac:dyDescent="0.5">
      <c r="A11407" s="76"/>
      <c r="H11407" s="98"/>
      <c r="I11407" s="76"/>
      <c r="M11407" s="76"/>
    </row>
    <row r="11408" spans="1:13" x14ac:dyDescent="0.5">
      <c r="A11408" s="76"/>
      <c r="H11408" s="87"/>
      <c r="I11408" s="76"/>
      <c r="M11408" s="87"/>
    </row>
    <row r="11409" spans="1:13" x14ac:dyDescent="0.5">
      <c r="A11409" s="76"/>
      <c r="H11409" s="87"/>
      <c r="I11409" s="76"/>
      <c r="M11409" s="87"/>
    </row>
    <row r="11410" spans="1:13" x14ac:dyDescent="0.5">
      <c r="A11410" s="76"/>
      <c r="H11410" s="87"/>
      <c r="I11410" s="76"/>
      <c r="M11410" s="87"/>
    </row>
    <row r="11411" spans="1:13" x14ac:dyDescent="0.5">
      <c r="A11411" s="76"/>
      <c r="H11411" s="87"/>
      <c r="I11411" s="76"/>
      <c r="M11411" s="87"/>
    </row>
    <row r="11412" spans="1:13" x14ac:dyDescent="0.5">
      <c r="A11412" s="76"/>
      <c r="H11412" s="87"/>
      <c r="I11412" s="76"/>
      <c r="M11412" s="87"/>
    </row>
    <row r="11413" spans="1:13" x14ac:dyDescent="0.5">
      <c r="A11413" s="76"/>
      <c r="H11413" s="76"/>
      <c r="I11413" s="76"/>
      <c r="M11413" s="87"/>
    </row>
    <row r="11414" spans="1:13" x14ac:dyDescent="0.5">
      <c r="A11414" s="76"/>
      <c r="H11414" s="87"/>
      <c r="I11414" s="76"/>
      <c r="M11414" s="87"/>
    </row>
    <row r="11415" spans="1:13" x14ac:dyDescent="0.5">
      <c r="A11415" s="76"/>
      <c r="H11415" s="87"/>
      <c r="I11415" s="76"/>
      <c r="M11415" s="87"/>
    </row>
    <row r="11416" spans="1:13" x14ac:dyDescent="0.5">
      <c r="A11416" s="76"/>
      <c r="H11416" s="87"/>
      <c r="I11416" s="76"/>
      <c r="M11416" s="87"/>
    </row>
    <row r="11417" spans="1:13" x14ac:dyDescent="0.5">
      <c r="A11417" s="76"/>
      <c r="H11417" s="76"/>
      <c r="I11417" s="76"/>
      <c r="M11417" s="76"/>
    </row>
    <row r="11418" spans="1:13" x14ac:dyDescent="0.5">
      <c r="A11418" s="76"/>
      <c r="H11418" s="87"/>
      <c r="I11418" s="76"/>
      <c r="M11418" s="87"/>
    </row>
    <row r="11419" spans="1:13" x14ac:dyDescent="0.5">
      <c r="A11419" s="76"/>
      <c r="H11419" s="98"/>
      <c r="I11419" s="76"/>
      <c r="M11419" s="76"/>
    </row>
    <row r="11420" spans="1:13" x14ac:dyDescent="0.5">
      <c r="A11420" s="76"/>
      <c r="H11420" s="98"/>
      <c r="I11420" s="76"/>
      <c r="M11420" s="76"/>
    </row>
    <row r="11421" spans="1:13" x14ac:dyDescent="0.5">
      <c r="A11421" s="76"/>
      <c r="H11421" s="87"/>
      <c r="I11421" s="76"/>
      <c r="M11421" s="87"/>
    </row>
    <row r="11422" spans="1:13" x14ac:dyDescent="0.5">
      <c r="A11422" s="76"/>
      <c r="H11422" s="87"/>
      <c r="I11422" s="76"/>
      <c r="M11422" s="87"/>
    </row>
    <row r="11423" spans="1:13" x14ac:dyDescent="0.5">
      <c r="A11423" s="76"/>
      <c r="H11423" s="87"/>
      <c r="I11423" s="76"/>
      <c r="M11423" s="87"/>
    </row>
    <row r="11424" spans="1:13" x14ac:dyDescent="0.5">
      <c r="A11424" s="76"/>
      <c r="H11424" s="91"/>
      <c r="I11424" s="76"/>
      <c r="M11424" s="87"/>
    </row>
    <row r="11425" spans="1:13" x14ac:dyDescent="0.5">
      <c r="A11425" s="76"/>
      <c r="H11425" s="87"/>
      <c r="I11425" s="76"/>
      <c r="M11425" s="87"/>
    </row>
    <row r="11426" spans="1:13" x14ac:dyDescent="0.5">
      <c r="A11426" s="76"/>
      <c r="H11426" s="87"/>
      <c r="I11426" s="76"/>
      <c r="M11426" s="87"/>
    </row>
    <row r="11427" spans="1:13" x14ac:dyDescent="0.5">
      <c r="A11427" s="76"/>
      <c r="H11427" s="87"/>
      <c r="I11427" s="76"/>
      <c r="M11427" s="87"/>
    </row>
    <row r="11428" spans="1:13" x14ac:dyDescent="0.5">
      <c r="A11428" s="76"/>
      <c r="H11428" s="98"/>
      <c r="I11428" s="76"/>
      <c r="M11428" s="76"/>
    </row>
    <row r="11429" spans="1:13" x14ac:dyDescent="0.5">
      <c r="A11429" s="76"/>
      <c r="H11429" s="87"/>
      <c r="I11429" s="76"/>
      <c r="M11429" s="87"/>
    </row>
    <row r="11430" spans="1:13" x14ac:dyDescent="0.5">
      <c r="A11430" s="76"/>
      <c r="H11430" s="87"/>
      <c r="I11430" s="76"/>
      <c r="M11430" s="87"/>
    </row>
    <row r="11431" spans="1:13" x14ac:dyDescent="0.5">
      <c r="A11431" s="76"/>
      <c r="H11431" s="87"/>
      <c r="I11431" s="76"/>
      <c r="M11431" s="87"/>
    </row>
    <row r="11432" spans="1:13" x14ac:dyDescent="0.5">
      <c r="A11432" s="76"/>
      <c r="H11432" s="87"/>
      <c r="I11432" s="76"/>
      <c r="M11432" s="87"/>
    </row>
    <row r="11433" spans="1:13" x14ac:dyDescent="0.5">
      <c r="A11433" s="76"/>
      <c r="H11433" s="87"/>
      <c r="I11433" s="76"/>
      <c r="M11433" s="87"/>
    </row>
    <row r="11434" spans="1:13" x14ac:dyDescent="0.5">
      <c r="A11434" s="76"/>
      <c r="H11434" s="87"/>
      <c r="I11434" s="76"/>
      <c r="M11434" s="87"/>
    </row>
    <row r="11435" spans="1:13" x14ac:dyDescent="0.5">
      <c r="A11435" s="76"/>
      <c r="H11435" s="91"/>
      <c r="I11435" s="76"/>
      <c r="M11435" s="87"/>
    </row>
    <row r="11436" spans="1:13" x14ac:dyDescent="0.5">
      <c r="A11436" s="76"/>
      <c r="H11436" s="87"/>
      <c r="I11436" s="76"/>
      <c r="M11436" s="87"/>
    </row>
    <row r="11437" spans="1:13" x14ac:dyDescent="0.5">
      <c r="A11437" s="76"/>
      <c r="H11437" s="87"/>
      <c r="I11437" s="76"/>
      <c r="M11437" s="87"/>
    </row>
    <row r="11438" spans="1:13" x14ac:dyDescent="0.5">
      <c r="A11438" s="76"/>
      <c r="H11438" s="87"/>
      <c r="I11438" s="76"/>
      <c r="M11438" s="87"/>
    </row>
    <row r="11439" spans="1:13" x14ac:dyDescent="0.5">
      <c r="A11439" s="76"/>
      <c r="H11439" s="98"/>
      <c r="I11439" s="76"/>
      <c r="M11439" s="76"/>
    </row>
    <row r="11440" spans="1:13" x14ac:dyDescent="0.5">
      <c r="A11440" s="76"/>
      <c r="H11440" s="87"/>
      <c r="I11440" s="76"/>
      <c r="M11440" s="87"/>
    </row>
    <row r="11441" spans="1:13" x14ac:dyDescent="0.5">
      <c r="A11441" s="76"/>
      <c r="H11441" s="91"/>
      <c r="I11441" s="76"/>
      <c r="M11441" s="87"/>
    </row>
    <row r="11442" spans="1:13" x14ac:dyDescent="0.5">
      <c r="A11442" s="76"/>
      <c r="H11442" s="87"/>
      <c r="I11442" s="76"/>
      <c r="M11442" s="87"/>
    </row>
    <row r="11443" spans="1:13" x14ac:dyDescent="0.5">
      <c r="A11443" s="76"/>
      <c r="H11443" s="87"/>
      <c r="I11443" s="76"/>
      <c r="M11443" s="87"/>
    </row>
    <row r="11444" spans="1:13" x14ac:dyDescent="0.5">
      <c r="A11444" s="76"/>
      <c r="H11444" s="98"/>
      <c r="I11444" s="76"/>
      <c r="M11444" s="76"/>
    </row>
    <row r="11445" spans="1:13" x14ac:dyDescent="0.5">
      <c r="A11445" s="76"/>
      <c r="H11445" s="98"/>
      <c r="I11445" s="76"/>
      <c r="M11445" s="76"/>
    </row>
    <row r="11446" spans="1:13" x14ac:dyDescent="0.5">
      <c r="A11446" s="76"/>
      <c r="H11446" s="98"/>
      <c r="I11446" s="76"/>
      <c r="M11446" s="76"/>
    </row>
    <row r="11447" spans="1:13" x14ac:dyDescent="0.5">
      <c r="A11447" s="76"/>
      <c r="H11447" s="98"/>
      <c r="I11447" s="76"/>
      <c r="M11447" s="76"/>
    </row>
    <row r="11448" spans="1:13" x14ac:dyDescent="0.5">
      <c r="A11448" s="76"/>
      <c r="H11448" s="87"/>
      <c r="I11448" s="76"/>
      <c r="M11448" s="87"/>
    </row>
    <row r="11449" spans="1:13" x14ac:dyDescent="0.5">
      <c r="A11449" s="76"/>
      <c r="H11449" s="87"/>
      <c r="I11449" s="76"/>
      <c r="M11449" s="87"/>
    </row>
    <row r="11450" spans="1:13" x14ac:dyDescent="0.5">
      <c r="A11450" s="76"/>
      <c r="H11450" s="87"/>
      <c r="I11450" s="76"/>
      <c r="M11450" s="87"/>
    </row>
    <row r="11451" spans="1:13" x14ac:dyDescent="0.5">
      <c r="A11451" s="76"/>
      <c r="H11451" s="87"/>
      <c r="I11451" s="76"/>
      <c r="M11451" s="87"/>
    </row>
    <row r="11452" spans="1:13" x14ac:dyDescent="0.5">
      <c r="A11452" s="76"/>
      <c r="H11452" s="87"/>
      <c r="I11452" s="76"/>
      <c r="M11452" s="87"/>
    </row>
    <row r="11453" spans="1:13" x14ac:dyDescent="0.5">
      <c r="A11453" s="76"/>
      <c r="H11453" s="98"/>
      <c r="I11453" s="76"/>
      <c r="M11453" s="76"/>
    </row>
    <row r="11454" spans="1:13" x14ac:dyDescent="0.5">
      <c r="A11454" s="76"/>
      <c r="H11454" s="87"/>
      <c r="I11454" s="76"/>
      <c r="M11454" s="87"/>
    </row>
    <row r="11455" spans="1:13" x14ac:dyDescent="0.5">
      <c r="A11455" s="76"/>
      <c r="H11455" s="87"/>
      <c r="I11455" s="76"/>
      <c r="M11455" s="87"/>
    </row>
    <row r="11456" spans="1:13" x14ac:dyDescent="0.5">
      <c r="A11456" s="76"/>
      <c r="H11456" s="87"/>
      <c r="I11456" s="76"/>
      <c r="M11456" s="87"/>
    </row>
    <row r="11457" spans="1:13" x14ac:dyDescent="0.5">
      <c r="A11457" s="76"/>
      <c r="H11457" s="87"/>
      <c r="I11457" s="76"/>
      <c r="M11457" s="87"/>
    </row>
    <row r="11458" spans="1:13" x14ac:dyDescent="0.5">
      <c r="A11458" s="76"/>
      <c r="H11458" s="87"/>
      <c r="I11458" s="76"/>
      <c r="M11458" s="87"/>
    </row>
    <row r="11459" spans="1:13" x14ac:dyDescent="0.5">
      <c r="A11459" s="76"/>
      <c r="H11459" s="98"/>
      <c r="I11459" s="76"/>
      <c r="M11459" s="76"/>
    </row>
    <row r="11460" spans="1:13" x14ac:dyDescent="0.5">
      <c r="A11460" s="76"/>
      <c r="H11460" s="98"/>
      <c r="I11460" s="76"/>
      <c r="M11460" s="76"/>
    </row>
    <row r="11461" spans="1:13" x14ac:dyDescent="0.5">
      <c r="A11461" s="76"/>
      <c r="H11461" s="87"/>
      <c r="I11461" s="76"/>
      <c r="M11461" s="87"/>
    </row>
    <row r="11462" spans="1:13" x14ac:dyDescent="0.5">
      <c r="A11462" s="76"/>
      <c r="H11462" s="87"/>
      <c r="I11462" s="76"/>
      <c r="M11462" s="87"/>
    </row>
    <row r="11463" spans="1:13" x14ac:dyDescent="0.5">
      <c r="A11463" s="76"/>
      <c r="H11463" s="87"/>
      <c r="I11463" s="76"/>
      <c r="M11463" s="87"/>
    </row>
    <row r="11464" spans="1:13" x14ac:dyDescent="0.5">
      <c r="A11464" s="76"/>
      <c r="H11464" s="87"/>
      <c r="I11464" s="76"/>
      <c r="M11464" s="87"/>
    </row>
    <row r="11465" spans="1:13" x14ac:dyDescent="0.5">
      <c r="A11465" s="76"/>
      <c r="H11465" s="87"/>
      <c r="I11465" s="76"/>
      <c r="M11465" s="87"/>
    </row>
    <row r="11466" spans="1:13" x14ac:dyDescent="0.5">
      <c r="A11466" s="76"/>
      <c r="H11466" s="87"/>
      <c r="I11466" s="76"/>
      <c r="M11466" s="87"/>
    </row>
    <row r="11467" spans="1:13" x14ac:dyDescent="0.5">
      <c r="A11467" s="76"/>
      <c r="H11467" s="98"/>
      <c r="I11467" s="76"/>
      <c r="M11467" s="76"/>
    </row>
    <row r="11468" spans="1:13" x14ac:dyDescent="0.5">
      <c r="A11468" s="76"/>
      <c r="H11468" s="87"/>
      <c r="I11468" s="76"/>
      <c r="M11468" s="87"/>
    </row>
    <row r="11469" spans="1:13" x14ac:dyDescent="0.5">
      <c r="A11469" s="76"/>
      <c r="H11469" s="91"/>
      <c r="I11469" s="76"/>
      <c r="M11469" s="87"/>
    </row>
    <row r="11470" spans="1:13" x14ac:dyDescent="0.5">
      <c r="A11470" s="76"/>
      <c r="H11470" s="98"/>
      <c r="I11470" s="76"/>
      <c r="M11470" s="76"/>
    </row>
    <row r="11471" spans="1:13" x14ac:dyDescent="0.5">
      <c r="A11471" s="76"/>
      <c r="H11471" s="87"/>
      <c r="I11471" s="76"/>
      <c r="M11471" s="87"/>
    </row>
    <row r="11472" spans="1:13" x14ac:dyDescent="0.5">
      <c r="A11472" s="76"/>
      <c r="H11472" s="87"/>
      <c r="I11472" s="76"/>
      <c r="M11472" s="87"/>
    </row>
    <row r="11473" spans="1:13" x14ac:dyDescent="0.5">
      <c r="A11473" s="76"/>
      <c r="H11473" s="87"/>
      <c r="I11473" s="76"/>
      <c r="M11473" s="87"/>
    </row>
    <row r="11474" spans="1:13" x14ac:dyDescent="0.5">
      <c r="A11474" s="76"/>
      <c r="H11474" s="98"/>
      <c r="I11474" s="76"/>
      <c r="M11474" s="76"/>
    </row>
    <row r="11475" spans="1:13" x14ac:dyDescent="0.5">
      <c r="A11475" s="76"/>
      <c r="H11475" s="87"/>
      <c r="I11475" s="76"/>
      <c r="M11475" s="87"/>
    </row>
    <row r="11476" spans="1:13" x14ac:dyDescent="0.5">
      <c r="A11476" s="76"/>
      <c r="H11476" s="91"/>
      <c r="I11476" s="76"/>
      <c r="M11476" s="87"/>
    </row>
    <row r="11477" spans="1:13" x14ac:dyDescent="0.5">
      <c r="A11477" s="76"/>
      <c r="H11477" s="98"/>
      <c r="I11477" s="76"/>
      <c r="M11477" s="76"/>
    </row>
    <row r="11478" spans="1:13" x14ac:dyDescent="0.5">
      <c r="A11478" s="76"/>
      <c r="H11478" s="87"/>
      <c r="I11478" s="76"/>
      <c r="M11478" s="87"/>
    </row>
    <row r="11479" spans="1:13" x14ac:dyDescent="0.5">
      <c r="A11479" s="76"/>
      <c r="H11479" s="87"/>
      <c r="I11479" s="76"/>
      <c r="M11479" s="87"/>
    </row>
    <row r="11480" spans="1:13" x14ac:dyDescent="0.5">
      <c r="A11480" s="76"/>
      <c r="H11480" s="98"/>
      <c r="I11480" s="76"/>
      <c r="M11480" s="76"/>
    </row>
    <row r="11481" spans="1:13" x14ac:dyDescent="0.5">
      <c r="A11481" s="76"/>
      <c r="H11481" s="98"/>
      <c r="I11481" s="76"/>
      <c r="M11481" s="76"/>
    </row>
    <row r="11482" spans="1:13" x14ac:dyDescent="0.5">
      <c r="A11482" s="76"/>
      <c r="H11482" s="98"/>
      <c r="I11482" s="76"/>
      <c r="M11482" s="76"/>
    </row>
    <row r="11483" spans="1:13" x14ac:dyDescent="0.5">
      <c r="A11483" s="76"/>
      <c r="H11483" s="87"/>
      <c r="I11483" s="76"/>
      <c r="M11483" s="87"/>
    </row>
    <row r="11484" spans="1:13" x14ac:dyDescent="0.5">
      <c r="A11484" s="76"/>
      <c r="H11484" s="87"/>
      <c r="I11484" s="76"/>
      <c r="M11484" s="87"/>
    </row>
    <row r="11485" spans="1:13" x14ac:dyDescent="0.5">
      <c r="A11485" s="76"/>
      <c r="H11485" s="87"/>
      <c r="I11485" s="76"/>
      <c r="M11485" s="87"/>
    </row>
    <row r="11486" spans="1:13" x14ac:dyDescent="0.5">
      <c r="A11486" s="76"/>
      <c r="H11486" s="87"/>
      <c r="I11486" s="76"/>
      <c r="M11486" s="87"/>
    </row>
    <row r="11487" spans="1:13" x14ac:dyDescent="0.5">
      <c r="A11487" s="76"/>
      <c r="H11487" s="91"/>
      <c r="I11487" s="76"/>
      <c r="M11487" s="87"/>
    </row>
    <row r="11488" spans="1:13" x14ac:dyDescent="0.5">
      <c r="A11488" s="76"/>
      <c r="H11488" s="87"/>
      <c r="I11488" s="76"/>
      <c r="M11488" s="87"/>
    </row>
    <row r="11489" spans="1:13" x14ac:dyDescent="0.5">
      <c r="A11489" s="76"/>
      <c r="H11489" s="87"/>
      <c r="I11489" s="76"/>
      <c r="M11489" s="87"/>
    </row>
    <row r="11490" spans="1:13" x14ac:dyDescent="0.5">
      <c r="A11490" s="76"/>
      <c r="H11490" s="87"/>
      <c r="I11490" s="76"/>
      <c r="M11490" s="87"/>
    </row>
    <row r="11491" spans="1:13" x14ac:dyDescent="0.5">
      <c r="A11491" s="76"/>
      <c r="H11491" s="87"/>
      <c r="I11491" s="76"/>
      <c r="M11491" s="87"/>
    </row>
    <row r="11492" spans="1:13" x14ac:dyDescent="0.5">
      <c r="A11492" s="76"/>
      <c r="H11492" s="87"/>
      <c r="I11492" s="76"/>
      <c r="M11492" s="87"/>
    </row>
    <row r="11493" spans="1:13" x14ac:dyDescent="0.5">
      <c r="A11493" s="76"/>
      <c r="H11493" s="87"/>
      <c r="I11493" s="76"/>
      <c r="M11493" s="87"/>
    </row>
    <row r="11494" spans="1:13" x14ac:dyDescent="0.5">
      <c r="A11494" s="76"/>
      <c r="H11494" s="87"/>
      <c r="I11494" s="76"/>
      <c r="M11494" s="87"/>
    </row>
    <row r="11495" spans="1:13" x14ac:dyDescent="0.5">
      <c r="A11495" s="76"/>
      <c r="H11495" s="87"/>
      <c r="I11495" s="76"/>
      <c r="M11495" s="87"/>
    </row>
    <row r="11496" spans="1:13" x14ac:dyDescent="0.5">
      <c r="A11496" s="76"/>
      <c r="H11496" s="98"/>
      <c r="I11496" s="76"/>
      <c r="M11496" s="76"/>
    </row>
    <row r="11497" spans="1:13" x14ac:dyDescent="0.5">
      <c r="A11497" s="76"/>
      <c r="H11497" s="87"/>
      <c r="I11497" s="76"/>
      <c r="M11497" s="87"/>
    </row>
    <row r="11498" spans="1:13" x14ac:dyDescent="0.5">
      <c r="A11498" s="76"/>
      <c r="H11498" s="87"/>
      <c r="I11498" s="76"/>
      <c r="M11498" s="87"/>
    </row>
    <row r="11499" spans="1:13" x14ac:dyDescent="0.5">
      <c r="A11499" s="76"/>
      <c r="H11499" s="87"/>
      <c r="I11499" s="76"/>
      <c r="M11499" s="87"/>
    </row>
    <row r="11500" spans="1:13" x14ac:dyDescent="0.5">
      <c r="A11500" s="76"/>
      <c r="H11500" s="87"/>
      <c r="I11500" s="76"/>
      <c r="M11500" s="87"/>
    </row>
    <row r="11501" spans="1:13" x14ac:dyDescent="0.5">
      <c r="A11501" s="76"/>
      <c r="H11501" s="87"/>
      <c r="I11501" s="76"/>
      <c r="M11501" s="87"/>
    </row>
    <row r="11502" spans="1:13" x14ac:dyDescent="0.5">
      <c r="A11502" s="76"/>
      <c r="H11502" s="87"/>
      <c r="I11502" s="76"/>
      <c r="M11502" s="87"/>
    </row>
    <row r="11503" spans="1:13" x14ac:dyDescent="0.5">
      <c r="A11503" s="76"/>
      <c r="H11503" s="87"/>
      <c r="I11503" s="76"/>
      <c r="M11503" s="87"/>
    </row>
    <row r="11504" spans="1:13" x14ac:dyDescent="0.5">
      <c r="A11504" s="76"/>
      <c r="H11504" s="87"/>
      <c r="I11504" s="76"/>
      <c r="M11504" s="87"/>
    </row>
    <row r="11505" spans="1:13" x14ac:dyDescent="0.5">
      <c r="A11505" s="76"/>
      <c r="H11505" s="87"/>
      <c r="I11505" s="76"/>
      <c r="M11505" s="87"/>
    </row>
    <row r="11506" spans="1:13" x14ac:dyDescent="0.5">
      <c r="A11506" s="76"/>
      <c r="H11506" s="98"/>
      <c r="I11506" s="76"/>
      <c r="M11506" s="76"/>
    </row>
    <row r="11507" spans="1:13" x14ac:dyDescent="0.5">
      <c r="A11507" s="76"/>
      <c r="H11507" s="87"/>
      <c r="I11507" s="76"/>
      <c r="M11507" s="87"/>
    </row>
    <row r="11508" spans="1:13" x14ac:dyDescent="0.5">
      <c r="A11508" s="76"/>
      <c r="H11508" s="87"/>
      <c r="I11508" s="76"/>
      <c r="M11508" s="87"/>
    </row>
    <row r="11509" spans="1:13" x14ac:dyDescent="0.5">
      <c r="A11509" s="76"/>
      <c r="H11509" s="87"/>
      <c r="I11509" s="76"/>
      <c r="M11509" s="87"/>
    </row>
    <row r="11510" spans="1:13" x14ac:dyDescent="0.5">
      <c r="A11510" s="76"/>
      <c r="H11510" s="87"/>
      <c r="I11510" s="76"/>
      <c r="M11510" s="87"/>
    </row>
    <row r="11511" spans="1:13" x14ac:dyDescent="0.5">
      <c r="A11511" s="76"/>
      <c r="H11511" s="87"/>
      <c r="I11511" s="76"/>
      <c r="M11511" s="87"/>
    </row>
    <row r="11512" spans="1:13" x14ac:dyDescent="0.5">
      <c r="A11512" s="76"/>
      <c r="H11512" s="87"/>
      <c r="I11512" s="76"/>
      <c r="M11512" s="87"/>
    </row>
    <row r="11513" spans="1:13" x14ac:dyDescent="0.5">
      <c r="A11513" s="76"/>
      <c r="H11513" s="87"/>
      <c r="I11513" s="76"/>
      <c r="M11513" s="87"/>
    </row>
    <row r="11514" spans="1:13" x14ac:dyDescent="0.5">
      <c r="A11514" s="76"/>
      <c r="H11514" s="87"/>
      <c r="I11514" s="76"/>
      <c r="M11514" s="87"/>
    </row>
    <row r="11515" spans="1:13" x14ac:dyDescent="0.5">
      <c r="A11515" s="76"/>
      <c r="H11515" s="87"/>
      <c r="I11515" s="76"/>
      <c r="M11515" s="87"/>
    </row>
    <row r="11516" spans="1:13" x14ac:dyDescent="0.5">
      <c r="A11516" s="76"/>
      <c r="H11516" s="87"/>
      <c r="I11516" s="76"/>
      <c r="M11516" s="87"/>
    </row>
    <row r="11517" spans="1:13" x14ac:dyDescent="0.5">
      <c r="A11517" s="76"/>
      <c r="H11517" s="87"/>
      <c r="I11517" s="76"/>
      <c r="M11517" s="87"/>
    </row>
    <row r="11518" spans="1:13" x14ac:dyDescent="0.5">
      <c r="A11518" s="76"/>
      <c r="H11518" s="87"/>
      <c r="I11518" s="76"/>
      <c r="M11518" s="87"/>
    </row>
    <row r="11519" spans="1:13" x14ac:dyDescent="0.5">
      <c r="A11519" s="76"/>
      <c r="H11519" s="87"/>
      <c r="I11519" s="76"/>
      <c r="M11519" s="87"/>
    </row>
    <row r="11520" spans="1:13" x14ac:dyDescent="0.5">
      <c r="A11520" s="76"/>
      <c r="H11520" s="87"/>
      <c r="I11520" s="76"/>
      <c r="M11520" s="87"/>
    </row>
    <row r="11521" spans="1:13" x14ac:dyDescent="0.5">
      <c r="A11521" s="76"/>
      <c r="H11521" s="87"/>
      <c r="I11521" s="76"/>
      <c r="M11521" s="87"/>
    </row>
    <row r="11522" spans="1:13" x14ac:dyDescent="0.5">
      <c r="A11522" s="76"/>
      <c r="H11522" s="87"/>
      <c r="I11522" s="76"/>
      <c r="M11522" s="87"/>
    </row>
    <row r="11523" spans="1:13" x14ac:dyDescent="0.5">
      <c r="A11523" s="76"/>
      <c r="H11523" s="87"/>
      <c r="I11523" s="76"/>
      <c r="M11523" s="87"/>
    </row>
    <row r="11524" spans="1:13" x14ac:dyDescent="0.5">
      <c r="A11524" s="76"/>
      <c r="H11524" s="98"/>
      <c r="I11524" s="76"/>
      <c r="M11524" s="76"/>
    </row>
    <row r="11525" spans="1:13" x14ac:dyDescent="0.5">
      <c r="A11525" s="76"/>
      <c r="H11525" s="87"/>
      <c r="I11525" s="76"/>
      <c r="M11525" s="87"/>
    </row>
    <row r="11526" spans="1:13" x14ac:dyDescent="0.5">
      <c r="A11526" s="76"/>
      <c r="H11526" s="87"/>
      <c r="I11526" s="76"/>
      <c r="M11526" s="87"/>
    </row>
    <row r="11527" spans="1:13" x14ac:dyDescent="0.5">
      <c r="A11527" s="76"/>
      <c r="H11527" s="87"/>
      <c r="I11527" s="76"/>
      <c r="M11527" s="87"/>
    </row>
    <row r="11528" spans="1:13" x14ac:dyDescent="0.5">
      <c r="A11528" s="76"/>
      <c r="H11528" s="87"/>
      <c r="I11528" s="76"/>
      <c r="M11528" s="87"/>
    </row>
    <row r="11529" spans="1:13" x14ac:dyDescent="0.5">
      <c r="A11529" s="76"/>
      <c r="H11529" s="87"/>
      <c r="I11529" s="76"/>
      <c r="M11529" s="87"/>
    </row>
    <row r="11530" spans="1:13" x14ac:dyDescent="0.5">
      <c r="A11530" s="76"/>
      <c r="H11530" s="87"/>
      <c r="I11530" s="76"/>
      <c r="M11530" s="87"/>
    </row>
    <row r="11531" spans="1:13" x14ac:dyDescent="0.5">
      <c r="A11531" s="76"/>
      <c r="H11531" s="87"/>
      <c r="I11531" s="76"/>
      <c r="M11531" s="87"/>
    </row>
    <row r="11532" spans="1:13" x14ac:dyDescent="0.5">
      <c r="A11532" s="76"/>
      <c r="H11532" s="87"/>
      <c r="I11532" s="76"/>
      <c r="M11532" s="87"/>
    </row>
    <row r="11533" spans="1:13" x14ac:dyDescent="0.5">
      <c r="A11533" s="76"/>
      <c r="H11533" s="91"/>
      <c r="I11533" s="76"/>
      <c r="M11533" s="87"/>
    </row>
    <row r="11534" spans="1:13" x14ac:dyDescent="0.5">
      <c r="A11534" s="76"/>
      <c r="H11534" s="87"/>
      <c r="I11534" s="76"/>
      <c r="M11534" s="87"/>
    </row>
    <row r="11535" spans="1:13" x14ac:dyDescent="0.5">
      <c r="A11535" s="76"/>
      <c r="H11535" s="87"/>
      <c r="I11535" s="76"/>
      <c r="M11535" s="87"/>
    </row>
    <row r="11536" spans="1:13" x14ac:dyDescent="0.5">
      <c r="A11536" s="76"/>
      <c r="H11536" s="87"/>
      <c r="I11536" s="76"/>
      <c r="M11536" s="87"/>
    </row>
    <row r="11537" spans="1:13" x14ac:dyDescent="0.5">
      <c r="A11537" s="76"/>
      <c r="H11537" s="87"/>
      <c r="I11537" s="76"/>
      <c r="M11537" s="87"/>
    </row>
    <row r="11538" spans="1:13" x14ac:dyDescent="0.5">
      <c r="A11538" s="76"/>
      <c r="H11538" s="87"/>
      <c r="I11538" s="76"/>
      <c r="M11538" s="87"/>
    </row>
    <row r="11539" spans="1:13" x14ac:dyDescent="0.5">
      <c r="A11539" s="76"/>
      <c r="H11539" s="87"/>
      <c r="I11539" s="76"/>
      <c r="M11539" s="87"/>
    </row>
    <row r="11540" spans="1:13" x14ac:dyDescent="0.5">
      <c r="A11540" s="76"/>
      <c r="H11540" s="87"/>
      <c r="I11540" s="76"/>
      <c r="M11540" s="87"/>
    </row>
    <row r="11541" spans="1:13" x14ac:dyDescent="0.5">
      <c r="A11541" s="76"/>
      <c r="H11541" s="98"/>
      <c r="I11541" s="76"/>
      <c r="M11541" s="76"/>
    </row>
    <row r="11542" spans="1:13" x14ac:dyDescent="0.5">
      <c r="A11542" s="76"/>
      <c r="H11542" s="87"/>
      <c r="I11542" s="76"/>
      <c r="M11542" s="87"/>
    </row>
    <row r="11543" spans="1:13" x14ac:dyDescent="0.5">
      <c r="A11543" s="76"/>
      <c r="H11543" s="87"/>
      <c r="I11543" s="76"/>
      <c r="M11543" s="87"/>
    </row>
    <row r="11544" spans="1:13" x14ac:dyDescent="0.5">
      <c r="A11544" s="76"/>
      <c r="H11544" s="87"/>
      <c r="I11544" s="76"/>
      <c r="M11544" s="87"/>
    </row>
    <row r="11545" spans="1:13" x14ac:dyDescent="0.5">
      <c r="A11545" s="76"/>
      <c r="H11545" s="87"/>
      <c r="I11545" s="76"/>
      <c r="M11545" s="87"/>
    </row>
    <row r="11546" spans="1:13" x14ac:dyDescent="0.5">
      <c r="A11546" s="76"/>
      <c r="H11546" s="98"/>
      <c r="I11546" s="76"/>
      <c r="M11546" s="76"/>
    </row>
    <row r="11547" spans="1:13" x14ac:dyDescent="0.5">
      <c r="A11547" s="76"/>
      <c r="H11547" s="87"/>
      <c r="I11547" s="76"/>
      <c r="M11547" s="87"/>
    </row>
    <row r="11548" spans="1:13" x14ac:dyDescent="0.5">
      <c r="A11548" s="76"/>
      <c r="H11548" s="87"/>
      <c r="I11548" s="76"/>
      <c r="M11548" s="87"/>
    </row>
    <row r="11549" spans="1:13" x14ac:dyDescent="0.5">
      <c r="A11549" s="76"/>
      <c r="H11549" s="87"/>
      <c r="I11549" s="76"/>
      <c r="M11549" s="87"/>
    </row>
    <row r="11550" spans="1:13" x14ac:dyDescent="0.5">
      <c r="A11550" s="76"/>
      <c r="H11550" s="87"/>
      <c r="I11550" s="76"/>
      <c r="M11550" s="87"/>
    </row>
    <row r="11551" spans="1:13" x14ac:dyDescent="0.5">
      <c r="A11551" s="76"/>
      <c r="H11551" s="87"/>
      <c r="I11551" s="76"/>
      <c r="M11551" s="87"/>
    </row>
    <row r="11552" spans="1:13" x14ac:dyDescent="0.5">
      <c r="A11552" s="76"/>
      <c r="H11552" s="87"/>
      <c r="I11552" s="76"/>
      <c r="M11552" s="87"/>
    </row>
    <row r="11553" spans="1:13" x14ac:dyDescent="0.5">
      <c r="A11553" s="76"/>
      <c r="H11553" s="87"/>
      <c r="I11553" s="76"/>
      <c r="M11553" s="87"/>
    </row>
    <row r="11554" spans="1:13" x14ac:dyDescent="0.5">
      <c r="A11554" s="76"/>
      <c r="H11554" s="87"/>
      <c r="I11554" s="76"/>
      <c r="M11554" s="87"/>
    </row>
    <row r="11555" spans="1:13" x14ac:dyDescent="0.5">
      <c r="A11555" s="76"/>
      <c r="H11555" s="87"/>
      <c r="I11555" s="76"/>
      <c r="M11555" s="87"/>
    </row>
    <row r="11556" spans="1:13" x14ac:dyDescent="0.5">
      <c r="A11556" s="76"/>
      <c r="H11556" s="87"/>
      <c r="I11556" s="76"/>
      <c r="M11556" s="87"/>
    </row>
    <row r="11557" spans="1:13" x14ac:dyDescent="0.5">
      <c r="A11557" s="76"/>
      <c r="H11557" s="87"/>
      <c r="I11557" s="76"/>
      <c r="M11557" s="87"/>
    </row>
    <row r="11558" spans="1:13" x14ac:dyDescent="0.5">
      <c r="A11558" s="76"/>
      <c r="H11558" s="87"/>
      <c r="I11558" s="76"/>
      <c r="M11558" s="87"/>
    </row>
    <row r="11559" spans="1:13" x14ac:dyDescent="0.5">
      <c r="A11559" s="76"/>
      <c r="H11559" s="87"/>
      <c r="I11559" s="76"/>
      <c r="M11559" s="87"/>
    </row>
    <row r="11560" spans="1:13" x14ac:dyDescent="0.5">
      <c r="A11560" s="76"/>
      <c r="H11560" s="87"/>
      <c r="I11560" s="76"/>
      <c r="M11560" s="87"/>
    </row>
    <row r="11561" spans="1:13" x14ac:dyDescent="0.5">
      <c r="A11561" s="76"/>
      <c r="H11561" s="87"/>
      <c r="I11561" s="76"/>
      <c r="M11561" s="87"/>
    </row>
    <row r="11562" spans="1:13" x14ac:dyDescent="0.5">
      <c r="A11562" s="76"/>
      <c r="H11562" s="87"/>
      <c r="I11562" s="76"/>
      <c r="M11562" s="87"/>
    </row>
    <row r="11563" spans="1:13" x14ac:dyDescent="0.5">
      <c r="A11563" s="76"/>
      <c r="H11563" s="87"/>
      <c r="I11563" s="76"/>
      <c r="M11563" s="87"/>
    </row>
    <row r="11564" spans="1:13" x14ac:dyDescent="0.5">
      <c r="A11564" s="76"/>
      <c r="H11564" s="98"/>
      <c r="I11564" s="76"/>
      <c r="M11564" s="76"/>
    </row>
    <row r="11565" spans="1:13" x14ac:dyDescent="0.5">
      <c r="A11565" s="76"/>
      <c r="H11565" s="87"/>
      <c r="I11565" s="76"/>
      <c r="M11565" s="87"/>
    </row>
    <row r="11566" spans="1:13" x14ac:dyDescent="0.5">
      <c r="A11566" s="76"/>
      <c r="H11566" s="87"/>
      <c r="I11566" s="76"/>
      <c r="M11566" s="87"/>
    </row>
    <row r="11567" spans="1:13" x14ac:dyDescent="0.5">
      <c r="A11567" s="76"/>
      <c r="H11567" s="87"/>
      <c r="I11567" s="76"/>
      <c r="M11567" s="87"/>
    </row>
    <row r="11568" spans="1:13" x14ac:dyDescent="0.5">
      <c r="A11568" s="76"/>
      <c r="H11568" s="87"/>
      <c r="I11568" s="76"/>
      <c r="M11568" s="87"/>
    </row>
    <row r="11569" spans="1:13" x14ac:dyDescent="0.5">
      <c r="A11569" s="76"/>
      <c r="H11569" s="98"/>
      <c r="I11569" s="76"/>
      <c r="M11569" s="76"/>
    </row>
    <row r="11570" spans="1:13" x14ac:dyDescent="0.5">
      <c r="A11570" s="76"/>
      <c r="H11570" s="87"/>
      <c r="I11570" s="76"/>
      <c r="M11570" s="87"/>
    </row>
    <row r="11571" spans="1:13" x14ac:dyDescent="0.5">
      <c r="A11571" s="76"/>
      <c r="H11571" s="87"/>
      <c r="I11571" s="76"/>
      <c r="M11571" s="87"/>
    </row>
    <row r="11572" spans="1:13" x14ac:dyDescent="0.5">
      <c r="A11572" s="76"/>
      <c r="H11572" s="87"/>
      <c r="I11572" s="76"/>
      <c r="M11572" s="87"/>
    </row>
    <row r="11573" spans="1:13" x14ac:dyDescent="0.5">
      <c r="A11573" s="76"/>
      <c r="H11573" s="87"/>
      <c r="I11573" s="76"/>
      <c r="M11573" s="87"/>
    </row>
    <row r="11574" spans="1:13" x14ac:dyDescent="0.5">
      <c r="A11574" s="76"/>
      <c r="H11574" s="87"/>
      <c r="I11574" s="76"/>
      <c r="M11574" s="87"/>
    </row>
    <row r="11575" spans="1:13" x14ac:dyDescent="0.5">
      <c r="A11575" s="76"/>
      <c r="H11575" s="87"/>
      <c r="I11575" s="76"/>
      <c r="M11575" s="87"/>
    </row>
    <row r="11576" spans="1:13" x14ac:dyDescent="0.5">
      <c r="A11576" s="76"/>
      <c r="H11576" s="87"/>
      <c r="I11576" s="76"/>
      <c r="M11576" s="87"/>
    </row>
    <row r="11577" spans="1:13" x14ac:dyDescent="0.5">
      <c r="A11577" s="76"/>
      <c r="H11577" s="87"/>
      <c r="I11577" s="76"/>
      <c r="M11577" s="87"/>
    </row>
    <row r="11578" spans="1:13" x14ac:dyDescent="0.5">
      <c r="A11578" s="76"/>
      <c r="H11578" s="87"/>
      <c r="I11578" s="76"/>
      <c r="M11578" s="87"/>
    </row>
    <row r="11579" spans="1:13" x14ac:dyDescent="0.5">
      <c r="A11579" s="76"/>
      <c r="H11579" s="87"/>
      <c r="I11579" s="76"/>
      <c r="M11579" s="87"/>
    </row>
    <row r="11580" spans="1:13" x14ac:dyDescent="0.5">
      <c r="A11580" s="76"/>
      <c r="H11580" s="76"/>
      <c r="I11580" s="76"/>
      <c r="M11580" s="76"/>
    </row>
    <row r="11581" spans="1:13" x14ac:dyDescent="0.5">
      <c r="A11581" s="76"/>
      <c r="H11581" s="87"/>
      <c r="I11581" s="76"/>
      <c r="M11581" s="87"/>
    </row>
    <row r="11582" spans="1:13" x14ac:dyDescent="0.5">
      <c r="A11582" s="76"/>
      <c r="H11582" s="87"/>
      <c r="I11582" s="76"/>
      <c r="M11582" s="87"/>
    </row>
    <row r="11583" spans="1:13" x14ac:dyDescent="0.5">
      <c r="A11583" s="76"/>
      <c r="H11583" s="87"/>
      <c r="I11583" s="76"/>
      <c r="M11583" s="87"/>
    </row>
    <row r="11584" spans="1:13" x14ac:dyDescent="0.5">
      <c r="A11584" s="76"/>
      <c r="H11584" s="87"/>
      <c r="I11584" s="76"/>
      <c r="M11584" s="87"/>
    </row>
    <row r="11585" spans="1:13" x14ac:dyDescent="0.5">
      <c r="A11585" s="76"/>
      <c r="H11585" s="87"/>
      <c r="I11585" s="76"/>
      <c r="M11585" s="87"/>
    </row>
    <row r="11586" spans="1:13" x14ac:dyDescent="0.5">
      <c r="A11586" s="76"/>
      <c r="H11586" s="98"/>
      <c r="I11586" s="76"/>
      <c r="M11586" s="76"/>
    </row>
    <row r="11587" spans="1:13" x14ac:dyDescent="0.5">
      <c r="A11587" s="76"/>
      <c r="H11587" s="87"/>
      <c r="I11587" s="76"/>
      <c r="M11587" s="87"/>
    </row>
    <row r="11588" spans="1:13" x14ac:dyDescent="0.5">
      <c r="A11588" s="76"/>
      <c r="H11588" s="91"/>
      <c r="I11588" s="76"/>
      <c r="M11588" s="87"/>
    </row>
    <row r="11589" spans="1:13" x14ac:dyDescent="0.5">
      <c r="A11589" s="76"/>
      <c r="H11589" s="87"/>
      <c r="I11589" s="76"/>
      <c r="M11589" s="87"/>
    </row>
    <row r="11590" spans="1:13" x14ac:dyDescent="0.5">
      <c r="A11590" s="76"/>
      <c r="H11590" s="87"/>
      <c r="I11590" s="76"/>
      <c r="M11590" s="87"/>
    </row>
    <row r="11591" spans="1:13" x14ac:dyDescent="0.5">
      <c r="A11591" s="76"/>
      <c r="H11591" s="87"/>
      <c r="I11591" s="76"/>
      <c r="M11591" s="87"/>
    </row>
    <row r="11592" spans="1:13" x14ac:dyDescent="0.5">
      <c r="A11592" s="76"/>
      <c r="H11592" s="98"/>
      <c r="I11592" s="76"/>
      <c r="M11592" s="76"/>
    </row>
    <row r="11593" spans="1:13" x14ac:dyDescent="0.5">
      <c r="A11593" s="76"/>
      <c r="H11593" s="87"/>
      <c r="I11593" s="76"/>
      <c r="M11593" s="87"/>
    </row>
    <row r="11594" spans="1:13" x14ac:dyDescent="0.5">
      <c r="A11594" s="76"/>
      <c r="H11594" s="87"/>
      <c r="I11594" s="76"/>
      <c r="M11594" s="87"/>
    </row>
    <row r="11595" spans="1:13" x14ac:dyDescent="0.5">
      <c r="A11595" s="76"/>
      <c r="H11595" s="98"/>
      <c r="I11595" s="76"/>
      <c r="M11595" s="76"/>
    </row>
    <row r="11596" spans="1:13" x14ac:dyDescent="0.5">
      <c r="A11596" s="76"/>
      <c r="H11596" s="87"/>
      <c r="I11596" s="76"/>
      <c r="M11596" s="87"/>
    </row>
    <row r="11597" spans="1:13" x14ac:dyDescent="0.5">
      <c r="A11597" s="76"/>
      <c r="H11597" s="87"/>
      <c r="I11597" s="76"/>
      <c r="M11597" s="87"/>
    </row>
    <row r="11598" spans="1:13" x14ac:dyDescent="0.5">
      <c r="A11598" s="76"/>
      <c r="H11598" s="87"/>
      <c r="I11598" s="76"/>
      <c r="M11598" s="87"/>
    </row>
    <row r="11599" spans="1:13" x14ac:dyDescent="0.5">
      <c r="A11599" s="76"/>
      <c r="H11599" s="87"/>
      <c r="I11599" s="76"/>
      <c r="M11599" s="87"/>
    </row>
    <row r="11600" spans="1:13" x14ac:dyDescent="0.5">
      <c r="A11600" s="76"/>
      <c r="H11600" s="87"/>
      <c r="I11600" s="76"/>
      <c r="M11600" s="87"/>
    </row>
    <row r="11601" spans="1:13" x14ac:dyDescent="0.5">
      <c r="A11601" s="76"/>
      <c r="H11601" s="87"/>
      <c r="I11601" s="76"/>
      <c r="M11601" s="87"/>
    </row>
    <row r="11602" spans="1:13" x14ac:dyDescent="0.5">
      <c r="A11602" s="76"/>
      <c r="H11602" s="87"/>
      <c r="I11602" s="76"/>
      <c r="M11602" s="87"/>
    </row>
    <row r="11603" spans="1:13" x14ac:dyDescent="0.5">
      <c r="A11603" s="76"/>
      <c r="H11603" s="87"/>
      <c r="I11603" s="76"/>
      <c r="M11603" s="87"/>
    </row>
    <row r="11604" spans="1:13" x14ac:dyDescent="0.5">
      <c r="A11604" s="76"/>
      <c r="H11604" s="87"/>
      <c r="I11604" s="76"/>
      <c r="M11604" s="87"/>
    </row>
    <row r="11605" spans="1:13" x14ac:dyDescent="0.5">
      <c r="A11605" s="76"/>
      <c r="H11605" s="87"/>
      <c r="I11605" s="76"/>
      <c r="M11605" s="87"/>
    </row>
    <row r="11606" spans="1:13" x14ac:dyDescent="0.5">
      <c r="A11606" s="76"/>
      <c r="H11606" s="87"/>
      <c r="I11606" s="76"/>
      <c r="M11606" s="87"/>
    </row>
    <row r="11607" spans="1:13" x14ac:dyDescent="0.5">
      <c r="A11607" s="76"/>
      <c r="H11607" s="87"/>
      <c r="I11607" s="76"/>
      <c r="M11607" s="87"/>
    </row>
    <row r="11608" spans="1:13" x14ac:dyDescent="0.5">
      <c r="A11608" s="76"/>
      <c r="H11608" s="87"/>
      <c r="I11608" s="76"/>
      <c r="M11608" s="87"/>
    </row>
    <row r="11609" spans="1:13" x14ac:dyDescent="0.5">
      <c r="A11609" s="76"/>
      <c r="H11609" s="87"/>
      <c r="I11609" s="76"/>
      <c r="M11609" s="87"/>
    </row>
    <row r="11610" spans="1:13" x14ac:dyDescent="0.5">
      <c r="A11610" s="76"/>
      <c r="H11610" s="98"/>
      <c r="I11610" s="76"/>
      <c r="M11610" s="76"/>
    </row>
    <row r="11611" spans="1:13" x14ac:dyDescent="0.5">
      <c r="A11611" s="76"/>
      <c r="H11611" s="87"/>
      <c r="I11611" s="76"/>
      <c r="M11611" s="87"/>
    </row>
    <row r="11612" spans="1:13" x14ac:dyDescent="0.5">
      <c r="A11612" s="76"/>
      <c r="H11612" s="87"/>
      <c r="I11612" s="76"/>
      <c r="M11612" s="87"/>
    </row>
    <row r="11613" spans="1:13" x14ac:dyDescent="0.5">
      <c r="A11613" s="76"/>
      <c r="H11613" s="87"/>
      <c r="I11613" s="76"/>
      <c r="M11613" s="87"/>
    </row>
    <row r="11614" spans="1:13" x14ac:dyDescent="0.5">
      <c r="A11614" s="76"/>
      <c r="H11614" s="87"/>
      <c r="I11614" s="76"/>
      <c r="M11614" s="87"/>
    </row>
    <row r="11615" spans="1:13" x14ac:dyDescent="0.5">
      <c r="A11615" s="76"/>
      <c r="H11615" s="87"/>
      <c r="I11615" s="76"/>
      <c r="M11615" s="87"/>
    </row>
    <row r="11616" spans="1:13" x14ac:dyDescent="0.5">
      <c r="A11616" s="76"/>
      <c r="H11616" s="87"/>
      <c r="I11616" s="76"/>
      <c r="M11616" s="87"/>
    </row>
    <row r="11617" spans="1:13" x14ac:dyDescent="0.5">
      <c r="A11617" s="76"/>
      <c r="H11617" s="87"/>
      <c r="I11617" s="76"/>
      <c r="M11617" s="87"/>
    </row>
    <row r="11618" spans="1:13" x14ac:dyDescent="0.5">
      <c r="A11618" s="76"/>
      <c r="H11618" s="87"/>
      <c r="I11618" s="76"/>
      <c r="M11618" s="87"/>
    </row>
    <row r="11619" spans="1:13" x14ac:dyDescent="0.5">
      <c r="A11619" s="76"/>
      <c r="H11619" s="98"/>
      <c r="I11619" s="76"/>
      <c r="M11619" s="76"/>
    </row>
    <row r="11620" spans="1:13" x14ac:dyDescent="0.5">
      <c r="A11620" s="76"/>
      <c r="H11620" s="87"/>
      <c r="I11620" s="76"/>
      <c r="M11620" s="87"/>
    </row>
    <row r="11621" spans="1:13" x14ac:dyDescent="0.5">
      <c r="A11621" s="76"/>
      <c r="H11621" s="87"/>
      <c r="I11621" s="76"/>
      <c r="M11621" s="87"/>
    </row>
    <row r="11622" spans="1:13" x14ac:dyDescent="0.5">
      <c r="A11622" s="76"/>
      <c r="H11622" s="98"/>
      <c r="I11622" s="76"/>
      <c r="M11622" s="76"/>
    </row>
    <row r="11623" spans="1:13" x14ac:dyDescent="0.5">
      <c r="A11623" s="76"/>
      <c r="H11623" s="87"/>
      <c r="I11623" s="76"/>
      <c r="M11623" s="87"/>
    </row>
    <row r="11624" spans="1:13" x14ac:dyDescent="0.5">
      <c r="A11624" s="76"/>
      <c r="H11624" s="91"/>
      <c r="I11624" s="76"/>
      <c r="M11624" s="87"/>
    </row>
    <row r="11625" spans="1:13" x14ac:dyDescent="0.5">
      <c r="A11625" s="76"/>
      <c r="H11625" s="87"/>
      <c r="I11625" s="76"/>
      <c r="M11625" s="87"/>
    </row>
    <row r="11626" spans="1:13" x14ac:dyDescent="0.5">
      <c r="A11626" s="76"/>
      <c r="H11626" s="98"/>
      <c r="I11626" s="76"/>
      <c r="M11626" s="76"/>
    </row>
    <row r="11627" spans="1:13" x14ac:dyDescent="0.5">
      <c r="A11627" s="76"/>
      <c r="H11627" s="87"/>
      <c r="I11627" s="76"/>
      <c r="M11627" s="87"/>
    </row>
    <row r="11628" spans="1:13" x14ac:dyDescent="0.5">
      <c r="A11628" s="76"/>
      <c r="H11628" s="87"/>
      <c r="I11628" s="76"/>
      <c r="M11628" s="87"/>
    </row>
    <row r="11629" spans="1:13" x14ac:dyDescent="0.5">
      <c r="A11629" s="76"/>
      <c r="H11629" s="87"/>
      <c r="I11629" s="76"/>
      <c r="M11629" s="87"/>
    </row>
    <row r="11630" spans="1:13" x14ac:dyDescent="0.5">
      <c r="A11630" s="76"/>
      <c r="H11630" s="87"/>
      <c r="I11630" s="76"/>
      <c r="M11630" s="87"/>
    </row>
    <row r="11631" spans="1:13" x14ac:dyDescent="0.5">
      <c r="A11631" s="76"/>
      <c r="H11631" s="87"/>
      <c r="I11631" s="76"/>
      <c r="M11631" s="87"/>
    </row>
    <row r="11632" spans="1:13" x14ac:dyDescent="0.5">
      <c r="A11632" s="76"/>
      <c r="H11632" s="87"/>
      <c r="I11632" s="76"/>
      <c r="M11632" s="87"/>
    </row>
    <row r="11633" spans="1:13" x14ac:dyDescent="0.5">
      <c r="A11633" s="76"/>
      <c r="H11633" s="87"/>
      <c r="I11633" s="76"/>
      <c r="M11633" s="87"/>
    </row>
    <row r="11634" spans="1:13" x14ac:dyDescent="0.5">
      <c r="A11634" s="76"/>
      <c r="H11634" s="87"/>
      <c r="I11634" s="76"/>
      <c r="M11634" s="87"/>
    </row>
    <row r="11635" spans="1:13" x14ac:dyDescent="0.5">
      <c r="A11635" s="76"/>
      <c r="H11635" s="87"/>
      <c r="I11635" s="76"/>
      <c r="M11635" s="87"/>
    </row>
    <row r="11636" spans="1:13" x14ac:dyDescent="0.5">
      <c r="A11636" s="76"/>
      <c r="H11636" s="87"/>
      <c r="I11636" s="76"/>
      <c r="M11636" s="87"/>
    </row>
    <row r="11637" spans="1:13" x14ac:dyDescent="0.5">
      <c r="A11637" s="76"/>
      <c r="H11637" s="87"/>
      <c r="I11637" s="76"/>
      <c r="M11637" s="87"/>
    </row>
    <row r="11638" spans="1:13" x14ac:dyDescent="0.5">
      <c r="A11638" s="76"/>
      <c r="H11638" s="87"/>
      <c r="I11638" s="76"/>
      <c r="M11638" s="87"/>
    </row>
    <row r="11639" spans="1:13" x14ac:dyDescent="0.5">
      <c r="A11639" s="76"/>
      <c r="H11639" s="98"/>
      <c r="I11639" s="76"/>
      <c r="M11639" s="76"/>
    </row>
    <row r="11640" spans="1:13" x14ac:dyDescent="0.5">
      <c r="A11640" s="76"/>
      <c r="H11640" s="87"/>
      <c r="I11640" s="76"/>
      <c r="M11640" s="87"/>
    </row>
    <row r="11641" spans="1:13" x14ac:dyDescent="0.5">
      <c r="A11641" s="76"/>
      <c r="H11641" s="87"/>
      <c r="I11641" s="76"/>
      <c r="M11641" s="87"/>
    </row>
    <row r="11642" spans="1:13" x14ac:dyDescent="0.5">
      <c r="A11642" s="76"/>
      <c r="H11642" s="87"/>
      <c r="I11642" s="76"/>
      <c r="M11642" s="87"/>
    </row>
    <row r="11643" spans="1:13" x14ac:dyDescent="0.5">
      <c r="A11643" s="76"/>
      <c r="H11643" s="87"/>
      <c r="I11643" s="76"/>
      <c r="M11643" s="87"/>
    </row>
    <row r="11644" spans="1:13" x14ac:dyDescent="0.5">
      <c r="A11644" s="76"/>
      <c r="H11644" s="87"/>
      <c r="I11644" s="76"/>
      <c r="M11644" s="87"/>
    </row>
    <row r="11645" spans="1:13" x14ac:dyDescent="0.5">
      <c r="A11645" s="76"/>
      <c r="H11645" s="87"/>
      <c r="I11645" s="76"/>
      <c r="M11645" s="87"/>
    </row>
    <row r="11646" spans="1:13" x14ac:dyDescent="0.5">
      <c r="A11646" s="76"/>
      <c r="H11646" s="87"/>
      <c r="I11646" s="76"/>
      <c r="M11646" s="87"/>
    </row>
    <row r="11647" spans="1:13" x14ac:dyDescent="0.5">
      <c r="A11647" s="76"/>
      <c r="H11647" s="87"/>
      <c r="I11647" s="76"/>
      <c r="M11647" s="87"/>
    </row>
    <row r="11648" spans="1:13" x14ac:dyDescent="0.5">
      <c r="A11648" s="76"/>
      <c r="H11648" s="76"/>
      <c r="I11648" s="76"/>
      <c r="M11648" s="76"/>
    </row>
    <row r="11649" spans="1:13" x14ac:dyDescent="0.5">
      <c r="A11649" s="76"/>
      <c r="H11649" s="87"/>
      <c r="I11649" s="76"/>
      <c r="M11649" s="87"/>
    </row>
    <row r="11650" spans="1:13" x14ac:dyDescent="0.5">
      <c r="A11650" s="76"/>
      <c r="H11650" s="87"/>
      <c r="I11650" s="76"/>
      <c r="M11650" s="87"/>
    </row>
    <row r="11651" spans="1:13" x14ac:dyDescent="0.5">
      <c r="A11651" s="76"/>
      <c r="H11651" s="98"/>
      <c r="I11651" s="76"/>
      <c r="M11651" s="76"/>
    </row>
    <row r="11652" spans="1:13" x14ac:dyDescent="0.5">
      <c r="A11652" s="76"/>
      <c r="H11652" s="98"/>
      <c r="I11652" s="76"/>
      <c r="M11652" s="76"/>
    </row>
    <row r="11653" spans="1:13" x14ac:dyDescent="0.5">
      <c r="A11653" s="76"/>
      <c r="H11653" s="87"/>
      <c r="I11653" s="76"/>
      <c r="M11653" s="87"/>
    </row>
    <row r="11654" spans="1:13" x14ac:dyDescent="0.5">
      <c r="A11654" s="76"/>
      <c r="H11654" s="87"/>
      <c r="I11654" s="76"/>
      <c r="M11654" s="87"/>
    </row>
    <row r="11655" spans="1:13" x14ac:dyDescent="0.5">
      <c r="A11655" s="76"/>
      <c r="H11655" s="87"/>
      <c r="I11655" s="76"/>
      <c r="M11655" s="87"/>
    </row>
    <row r="11656" spans="1:13" x14ac:dyDescent="0.5">
      <c r="A11656" s="76"/>
      <c r="H11656" s="87"/>
      <c r="I11656" s="76"/>
      <c r="M11656" s="87"/>
    </row>
    <row r="11657" spans="1:13" x14ac:dyDescent="0.5">
      <c r="A11657" s="76"/>
      <c r="H11657" s="87"/>
      <c r="I11657" s="76"/>
      <c r="M11657" s="87"/>
    </row>
    <row r="11658" spans="1:13" x14ac:dyDescent="0.5">
      <c r="A11658" s="76"/>
      <c r="H11658" s="87"/>
      <c r="I11658" s="76"/>
      <c r="M11658" s="87"/>
    </row>
    <row r="11659" spans="1:13" x14ac:dyDescent="0.5">
      <c r="A11659" s="76"/>
      <c r="H11659" s="87"/>
      <c r="I11659" s="76"/>
      <c r="M11659" s="87"/>
    </row>
    <row r="11660" spans="1:13" x14ac:dyDescent="0.5">
      <c r="A11660" s="76"/>
      <c r="H11660" s="87"/>
      <c r="I11660" s="76"/>
      <c r="M11660" s="87"/>
    </row>
    <row r="11661" spans="1:13" x14ac:dyDescent="0.5">
      <c r="A11661" s="76"/>
      <c r="H11661" s="87"/>
      <c r="I11661" s="76"/>
      <c r="M11661" s="87"/>
    </row>
    <row r="11662" spans="1:13" x14ac:dyDescent="0.5">
      <c r="A11662" s="76"/>
      <c r="H11662" s="98"/>
      <c r="I11662" s="76"/>
      <c r="M11662" s="76"/>
    </row>
    <row r="11663" spans="1:13" x14ac:dyDescent="0.5">
      <c r="A11663" s="76"/>
      <c r="H11663" s="87"/>
      <c r="I11663" s="76"/>
      <c r="M11663" s="87"/>
    </row>
    <row r="11664" spans="1:13" x14ac:dyDescent="0.5">
      <c r="A11664" s="76"/>
      <c r="H11664" s="87"/>
      <c r="I11664" s="76"/>
      <c r="M11664" s="87"/>
    </row>
    <row r="11665" spans="1:13" x14ac:dyDescent="0.5">
      <c r="A11665" s="76"/>
      <c r="H11665" s="87"/>
      <c r="I11665" s="76"/>
      <c r="M11665" s="87"/>
    </row>
    <row r="11666" spans="1:13" x14ac:dyDescent="0.5">
      <c r="A11666" s="76"/>
      <c r="H11666" s="87"/>
      <c r="I11666" s="76"/>
      <c r="M11666" s="87"/>
    </row>
    <row r="11667" spans="1:13" x14ac:dyDescent="0.5">
      <c r="A11667" s="76"/>
      <c r="H11667" s="87"/>
      <c r="I11667" s="76"/>
      <c r="M11667" s="87"/>
    </row>
    <row r="11668" spans="1:13" x14ac:dyDescent="0.5">
      <c r="A11668" s="76"/>
      <c r="H11668" s="98"/>
      <c r="I11668" s="76"/>
      <c r="M11668" s="76"/>
    </row>
    <row r="11669" spans="1:13" x14ac:dyDescent="0.5">
      <c r="A11669" s="76"/>
      <c r="H11669" s="87"/>
      <c r="I11669" s="76"/>
      <c r="M11669" s="87"/>
    </row>
    <row r="11670" spans="1:13" x14ac:dyDescent="0.5">
      <c r="A11670" s="76"/>
      <c r="H11670" s="87"/>
      <c r="I11670" s="76"/>
      <c r="M11670" s="87"/>
    </row>
    <row r="11671" spans="1:13" x14ac:dyDescent="0.5">
      <c r="A11671" s="76"/>
      <c r="H11671" s="87"/>
      <c r="I11671" s="76"/>
      <c r="M11671" s="87"/>
    </row>
    <row r="11672" spans="1:13" x14ac:dyDescent="0.5">
      <c r="A11672" s="76"/>
      <c r="H11672" s="87"/>
      <c r="I11672" s="76"/>
      <c r="M11672" s="87"/>
    </row>
    <row r="11673" spans="1:13" x14ac:dyDescent="0.5">
      <c r="A11673" s="76"/>
      <c r="H11673" s="87"/>
      <c r="I11673" s="76"/>
      <c r="M11673" s="87"/>
    </row>
    <row r="11674" spans="1:13" x14ac:dyDescent="0.5">
      <c r="A11674" s="76"/>
      <c r="H11674" s="87"/>
      <c r="I11674" s="76"/>
      <c r="M11674" s="87"/>
    </row>
    <row r="11675" spans="1:13" x14ac:dyDescent="0.5">
      <c r="A11675" s="76"/>
      <c r="H11675" s="87"/>
      <c r="I11675" s="76"/>
      <c r="M11675" s="87"/>
    </row>
    <row r="11676" spans="1:13" x14ac:dyDescent="0.5">
      <c r="A11676" s="76"/>
      <c r="H11676" s="87"/>
      <c r="I11676" s="76"/>
      <c r="M11676" s="87"/>
    </row>
    <row r="11677" spans="1:13" x14ac:dyDescent="0.5">
      <c r="A11677" s="76"/>
      <c r="H11677" s="87"/>
      <c r="I11677" s="76"/>
      <c r="M11677" s="87"/>
    </row>
    <row r="11678" spans="1:13" x14ac:dyDescent="0.5">
      <c r="A11678" s="76"/>
      <c r="H11678" s="87"/>
      <c r="I11678" s="76"/>
      <c r="M11678" s="87"/>
    </row>
    <row r="11679" spans="1:13" x14ac:dyDescent="0.5">
      <c r="A11679" s="76"/>
      <c r="H11679" s="87"/>
      <c r="I11679" s="76"/>
      <c r="M11679" s="87"/>
    </row>
    <row r="11680" spans="1:13" x14ac:dyDescent="0.5">
      <c r="A11680" s="76"/>
      <c r="H11680" s="98"/>
      <c r="I11680" s="76"/>
      <c r="M11680" s="76"/>
    </row>
    <row r="11681" spans="1:13" x14ac:dyDescent="0.5">
      <c r="A11681" s="76"/>
      <c r="H11681" s="87"/>
      <c r="I11681" s="76"/>
      <c r="M11681" s="87"/>
    </row>
    <row r="11682" spans="1:13" x14ac:dyDescent="0.5">
      <c r="A11682" s="76"/>
      <c r="H11682" s="87"/>
      <c r="I11682" s="76"/>
      <c r="M11682" s="87"/>
    </row>
    <row r="11683" spans="1:13" x14ac:dyDescent="0.5">
      <c r="A11683" s="76"/>
      <c r="H11683" s="87"/>
      <c r="I11683" s="76"/>
      <c r="M11683" s="87"/>
    </row>
    <row r="11684" spans="1:13" x14ac:dyDescent="0.5">
      <c r="A11684" s="76"/>
      <c r="H11684" s="87"/>
      <c r="I11684" s="76"/>
      <c r="M11684" s="87"/>
    </row>
    <row r="11685" spans="1:13" x14ac:dyDescent="0.5">
      <c r="A11685" s="76"/>
      <c r="H11685" s="87"/>
      <c r="I11685" s="76"/>
      <c r="M11685" s="87"/>
    </row>
    <row r="11686" spans="1:13" x14ac:dyDescent="0.5">
      <c r="A11686" s="76"/>
      <c r="H11686" s="87"/>
      <c r="I11686" s="76"/>
      <c r="M11686" s="87"/>
    </row>
    <row r="11687" spans="1:13" x14ac:dyDescent="0.5">
      <c r="A11687" s="76"/>
      <c r="H11687" s="87"/>
      <c r="I11687" s="76"/>
      <c r="M11687" s="87"/>
    </row>
    <row r="11688" spans="1:13" x14ac:dyDescent="0.5">
      <c r="A11688" s="76"/>
      <c r="H11688" s="87"/>
      <c r="I11688" s="76"/>
      <c r="M11688" s="87"/>
    </row>
    <row r="11689" spans="1:13" x14ac:dyDescent="0.5">
      <c r="A11689" s="76"/>
      <c r="H11689" s="87"/>
      <c r="I11689" s="76"/>
      <c r="M11689" s="87"/>
    </row>
    <row r="11690" spans="1:13" x14ac:dyDescent="0.5">
      <c r="A11690" s="76"/>
      <c r="H11690" s="98"/>
      <c r="I11690" s="76"/>
      <c r="M11690" s="76"/>
    </row>
    <row r="11691" spans="1:13" x14ac:dyDescent="0.5">
      <c r="A11691" s="76"/>
      <c r="H11691" s="87"/>
      <c r="I11691" s="76"/>
      <c r="M11691" s="87"/>
    </row>
    <row r="11692" spans="1:13" x14ac:dyDescent="0.5">
      <c r="A11692" s="76"/>
      <c r="H11692" s="98"/>
      <c r="I11692" s="76"/>
      <c r="M11692" s="76"/>
    </row>
    <row r="11693" spans="1:13" x14ac:dyDescent="0.5">
      <c r="A11693" s="76"/>
      <c r="H11693" s="98"/>
      <c r="I11693" s="76"/>
      <c r="M11693" s="76"/>
    </row>
    <row r="11694" spans="1:13" x14ac:dyDescent="0.5">
      <c r="A11694" s="76"/>
      <c r="H11694" s="87"/>
      <c r="I11694" s="76"/>
      <c r="M11694" s="87"/>
    </row>
    <row r="11695" spans="1:13" x14ac:dyDescent="0.5">
      <c r="A11695" s="76"/>
      <c r="H11695" s="98"/>
      <c r="I11695" s="76"/>
      <c r="M11695" s="76"/>
    </row>
    <row r="11696" spans="1:13" x14ac:dyDescent="0.5">
      <c r="A11696" s="76"/>
      <c r="H11696" s="87"/>
      <c r="I11696" s="76"/>
      <c r="M11696" s="87"/>
    </row>
    <row r="11697" spans="1:13" x14ac:dyDescent="0.5">
      <c r="A11697" s="76"/>
      <c r="H11697" s="87"/>
      <c r="I11697" s="76"/>
      <c r="M11697" s="87"/>
    </row>
    <row r="11698" spans="1:13" x14ac:dyDescent="0.5">
      <c r="A11698" s="76"/>
      <c r="H11698" s="98"/>
      <c r="I11698" s="76"/>
      <c r="M11698" s="76"/>
    </row>
    <row r="11699" spans="1:13" x14ac:dyDescent="0.5">
      <c r="A11699" s="76"/>
      <c r="H11699" s="98"/>
      <c r="I11699" s="76"/>
      <c r="M11699" s="76"/>
    </row>
    <row r="11700" spans="1:13" x14ac:dyDescent="0.5">
      <c r="A11700" s="76"/>
      <c r="H11700" s="87"/>
      <c r="I11700" s="76"/>
      <c r="M11700" s="87"/>
    </row>
    <row r="11701" spans="1:13" x14ac:dyDescent="0.5">
      <c r="A11701" s="76"/>
      <c r="H11701" s="87"/>
      <c r="I11701" s="76"/>
      <c r="M11701" s="87"/>
    </row>
    <row r="11702" spans="1:13" x14ac:dyDescent="0.5">
      <c r="A11702" s="76"/>
      <c r="H11702" s="87"/>
      <c r="I11702" s="76"/>
      <c r="M11702" s="87"/>
    </row>
    <row r="11703" spans="1:13" x14ac:dyDescent="0.5">
      <c r="A11703" s="76"/>
      <c r="H11703" s="87"/>
      <c r="I11703" s="76"/>
      <c r="M11703" s="87"/>
    </row>
    <row r="11704" spans="1:13" x14ac:dyDescent="0.5">
      <c r="A11704" s="76"/>
      <c r="H11704" s="87"/>
      <c r="I11704" s="76"/>
      <c r="M11704" s="87"/>
    </row>
    <row r="11705" spans="1:13" x14ac:dyDescent="0.5">
      <c r="A11705" s="76"/>
      <c r="H11705" s="87"/>
      <c r="I11705" s="76"/>
      <c r="M11705" s="87"/>
    </row>
    <row r="11706" spans="1:13" x14ac:dyDescent="0.5">
      <c r="A11706" s="76"/>
      <c r="H11706" s="87"/>
      <c r="I11706" s="76"/>
      <c r="M11706" s="87"/>
    </row>
    <row r="11707" spans="1:13" x14ac:dyDescent="0.5">
      <c r="A11707" s="76"/>
      <c r="H11707" s="98"/>
      <c r="I11707" s="76"/>
      <c r="M11707" s="76"/>
    </row>
    <row r="11708" spans="1:13" x14ac:dyDescent="0.5">
      <c r="A11708" s="76"/>
      <c r="H11708" s="87"/>
      <c r="I11708" s="76"/>
      <c r="M11708" s="87"/>
    </row>
    <row r="11709" spans="1:13" x14ac:dyDescent="0.5">
      <c r="A11709" s="76"/>
      <c r="H11709" s="87"/>
      <c r="I11709" s="76"/>
      <c r="M11709" s="87"/>
    </row>
    <row r="11710" spans="1:13" x14ac:dyDescent="0.5">
      <c r="A11710" s="76"/>
      <c r="H11710" s="98"/>
      <c r="I11710" s="76"/>
      <c r="M11710" s="76"/>
    </row>
    <row r="11711" spans="1:13" x14ac:dyDescent="0.5">
      <c r="A11711" s="76"/>
      <c r="H11711" s="98"/>
      <c r="I11711" s="76"/>
      <c r="M11711" s="76"/>
    </row>
    <row r="11712" spans="1:13" x14ac:dyDescent="0.5">
      <c r="A11712" s="76"/>
      <c r="H11712" s="87"/>
      <c r="I11712" s="76"/>
      <c r="M11712" s="87"/>
    </row>
    <row r="11713" spans="1:13" x14ac:dyDescent="0.5">
      <c r="A11713" s="76"/>
      <c r="H11713" s="91"/>
      <c r="I11713" s="76"/>
      <c r="M11713" s="87"/>
    </row>
    <row r="11714" spans="1:13" x14ac:dyDescent="0.5">
      <c r="A11714" s="76"/>
      <c r="H11714" s="91"/>
      <c r="I11714" s="76"/>
      <c r="M11714" s="87"/>
    </row>
    <row r="11715" spans="1:13" x14ac:dyDescent="0.5">
      <c r="A11715" s="76"/>
      <c r="H11715" s="87"/>
      <c r="I11715" s="76"/>
      <c r="M11715" s="87"/>
    </row>
    <row r="11716" spans="1:13" x14ac:dyDescent="0.5">
      <c r="A11716" s="76"/>
      <c r="H11716" s="87"/>
      <c r="I11716" s="76"/>
      <c r="M11716" s="87"/>
    </row>
    <row r="11717" spans="1:13" x14ac:dyDescent="0.5">
      <c r="A11717" s="76"/>
      <c r="H11717" s="87"/>
      <c r="I11717" s="76"/>
      <c r="M11717" s="87"/>
    </row>
    <row r="11718" spans="1:13" x14ac:dyDescent="0.5">
      <c r="A11718" s="76"/>
      <c r="H11718" s="87"/>
      <c r="I11718" s="76"/>
      <c r="M11718" s="87"/>
    </row>
    <row r="11719" spans="1:13" x14ac:dyDescent="0.5">
      <c r="A11719" s="76"/>
      <c r="H11719" s="91"/>
      <c r="I11719" s="76"/>
      <c r="M11719" s="87"/>
    </row>
    <row r="11720" spans="1:13" x14ac:dyDescent="0.5">
      <c r="A11720" s="76"/>
      <c r="H11720" s="87"/>
      <c r="I11720" s="76"/>
      <c r="M11720" s="87"/>
    </row>
    <row r="11721" spans="1:13" x14ac:dyDescent="0.5">
      <c r="A11721" s="76"/>
      <c r="H11721" s="98"/>
      <c r="I11721" s="76"/>
      <c r="M11721" s="76"/>
    </row>
    <row r="11722" spans="1:13" x14ac:dyDescent="0.5">
      <c r="A11722" s="76"/>
      <c r="H11722" s="87"/>
      <c r="I11722" s="76"/>
      <c r="M11722" s="87"/>
    </row>
    <row r="11723" spans="1:13" x14ac:dyDescent="0.5">
      <c r="A11723" s="76"/>
      <c r="H11723" s="87"/>
      <c r="I11723" s="76"/>
      <c r="M11723" s="87"/>
    </row>
    <row r="11724" spans="1:13" x14ac:dyDescent="0.5">
      <c r="A11724" s="76"/>
      <c r="H11724" s="87"/>
      <c r="I11724" s="76"/>
      <c r="M11724" s="87"/>
    </row>
    <row r="11725" spans="1:13" x14ac:dyDescent="0.5">
      <c r="A11725" s="76"/>
      <c r="H11725" s="87"/>
      <c r="I11725" s="76"/>
      <c r="M11725" s="87"/>
    </row>
    <row r="11726" spans="1:13" x14ac:dyDescent="0.5">
      <c r="A11726" s="76"/>
      <c r="H11726" s="98"/>
      <c r="I11726" s="76"/>
      <c r="M11726" s="76"/>
    </row>
    <row r="11727" spans="1:13" x14ac:dyDescent="0.5">
      <c r="A11727" s="76"/>
      <c r="H11727" s="87"/>
      <c r="I11727" s="76"/>
      <c r="M11727" s="87"/>
    </row>
    <row r="11728" spans="1:13" x14ac:dyDescent="0.5">
      <c r="A11728" s="76"/>
      <c r="H11728" s="87"/>
      <c r="I11728" s="76"/>
      <c r="M11728" s="87"/>
    </row>
    <row r="11729" spans="1:13" x14ac:dyDescent="0.5">
      <c r="A11729" s="76"/>
      <c r="H11729" s="87"/>
      <c r="I11729" s="76"/>
      <c r="M11729" s="87"/>
    </row>
    <row r="11730" spans="1:13" x14ac:dyDescent="0.5">
      <c r="A11730" s="76"/>
      <c r="H11730" s="87"/>
      <c r="I11730" s="76"/>
      <c r="M11730" s="87"/>
    </row>
    <row r="11731" spans="1:13" x14ac:dyDescent="0.5">
      <c r="A11731" s="76"/>
      <c r="H11731" s="87"/>
      <c r="I11731" s="76"/>
      <c r="M11731" s="87"/>
    </row>
    <row r="11732" spans="1:13" x14ac:dyDescent="0.5">
      <c r="A11732" s="76"/>
      <c r="H11732" s="87"/>
      <c r="I11732" s="76"/>
      <c r="M11732" s="87"/>
    </row>
    <row r="11733" spans="1:13" x14ac:dyDescent="0.5">
      <c r="A11733" s="76"/>
      <c r="H11733" s="87"/>
      <c r="I11733" s="76"/>
      <c r="M11733" s="87"/>
    </row>
    <row r="11734" spans="1:13" x14ac:dyDescent="0.5">
      <c r="A11734" s="76"/>
      <c r="H11734" s="98"/>
      <c r="I11734" s="76"/>
      <c r="M11734" s="76"/>
    </row>
    <row r="11735" spans="1:13" x14ac:dyDescent="0.5">
      <c r="A11735" s="76"/>
      <c r="H11735" s="87"/>
      <c r="I11735" s="76"/>
      <c r="M11735" s="87"/>
    </row>
    <row r="11736" spans="1:13" x14ac:dyDescent="0.5">
      <c r="A11736" s="76"/>
      <c r="H11736" s="87"/>
      <c r="I11736" s="76"/>
      <c r="M11736" s="87"/>
    </row>
    <row r="11737" spans="1:13" x14ac:dyDescent="0.5">
      <c r="A11737" s="76"/>
      <c r="H11737" s="87"/>
      <c r="I11737" s="76"/>
      <c r="M11737" s="87"/>
    </row>
    <row r="11738" spans="1:13" x14ac:dyDescent="0.5">
      <c r="A11738" s="76"/>
      <c r="H11738" s="87"/>
      <c r="I11738" s="76"/>
      <c r="M11738" s="87"/>
    </row>
    <row r="11739" spans="1:13" x14ac:dyDescent="0.5">
      <c r="A11739" s="76"/>
      <c r="H11739" s="87"/>
      <c r="I11739" s="76"/>
      <c r="M11739" s="87"/>
    </row>
    <row r="11740" spans="1:13" x14ac:dyDescent="0.5">
      <c r="A11740" s="76"/>
      <c r="H11740" s="87"/>
      <c r="I11740" s="76"/>
      <c r="M11740" s="87"/>
    </row>
    <row r="11741" spans="1:13" x14ac:dyDescent="0.5">
      <c r="A11741" s="76"/>
      <c r="H11741" s="87"/>
      <c r="I11741" s="76"/>
      <c r="M11741" s="87"/>
    </row>
    <row r="11742" spans="1:13" x14ac:dyDescent="0.5">
      <c r="A11742" s="76"/>
      <c r="H11742" s="87"/>
      <c r="I11742" s="76"/>
      <c r="M11742" s="87"/>
    </row>
    <row r="11743" spans="1:13" x14ac:dyDescent="0.5">
      <c r="A11743" s="76"/>
      <c r="H11743" s="87"/>
      <c r="I11743" s="76"/>
      <c r="M11743" s="87"/>
    </row>
    <row r="11744" spans="1:13" x14ac:dyDescent="0.5">
      <c r="A11744" s="76"/>
      <c r="H11744" s="87"/>
      <c r="I11744" s="76"/>
      <c r="M11744" s="87"/>
    </row>
    <row r="11745" spans="1:13" x14ac:dyDescent="0.5">
      <c r="A11745" s="76"/>
      <c r="H11745" s="87"/>
      <c r="I11745" s="76"/>
      <c r="M11745" s="87"/>
    </row>
    <row r="11746" spans="1:13" x14ac:dyDescent="0.5">
      <c r="A11746" s="76"/>
      <c r="H11746" s="98"/>
      <c r="I11746" s="76"/>
      <c r="M11746" s="76"/>
    </row>
    <row r="11747" spans="1:13" x14ac:dyDescent="0.5">
      <c r="A11747" s="76"/>
      <c r="H11747" s="87"/>
      <c r="I11747" s="76"/>
      <c r="M11747" s="87"/>
    </row>
    <row r="11748" spans="1:13" x14ac:dyDescent="0.5">
      <c r="A11748" s="76"/>
      <c r="H11748" s="87"/>
      <c r="I11748" s="76"/>
      <c r="M11748" s="87"/>
    </row>
    <row r="11749" spans="1:13" x14ac:dyDescent="0.5">
      <c r="A11749" s="76"/>
      <c r="H11749" s="87"/>
      <c r="I11749" s="76"/>
      <c r="M11749" s="87"/>
    </row>
    <row r="11750" spans="1:13" x14ac:dyDescent="0.5">
      <c r="A11750" s="76"/>
      <c r="H11750" s="87"/>
      <c r="I11750" s="76"/>
      <c r="M11750" s="87"/>
    </row>
    <row r="11751" spans="1:13" x14ac:dyDescent="0.5">
      <c r="A11751" s="76"/>
      <c r="H11751" s="87"/>
      <c r="I11751" s="76"/>
      <c r="M11751" s="87"/>
    </row>
    <row r="11752" spans="1:13" x14ac:dyDescent="0.5">
      <c r="A11752" s="76"/>
      <c r="H11752" s="98"/>
      <c r="I11752" s="76"/>
      <c r="M11752" s="76"/>
    </row>
    <row r="11753" spans="1:13" x14ac:dyDescent="0.5">
      <c r="A11753" s="76"/>
      <c r="H11753" s="76"/>
      <c r="I11753" s="76"/>
      <c r="M11753" s="76"/>
    </row>
    <row r="11754" spans="1:13" x14ac:dyDescent="0.5">
      <c r="A11754" s="76"/>
      <c r="H11754" s="87"/>
      <c r="I11754" s="76"/>
      <c r="M11754" s="87"/>
    </row>
    <row r="11755" spans="1:13" x14ac:dyDescent="0.5">
      <c r="A11755" s="76"/>
      <c r="H11755" s="87"/>
      <c r="I11755" s="76"/>
      <c r="M11755" s="87"/>
    </row>
    <row r="11756" spans="1:13" x14ac:dyDescent="0.5">
      <c r="A11756" s="76"/>
      <c r="H11756" s="87"/>
      <c r="I11756" s="76"/>
      <c r="M11756" s="87"/>
    </row>
    <row r="11757" spans="1:13" x14ac:dyDescent="0.5">
      <c r="A11757" s="76"/>
      <c r="H11757" s="87"/>
      <c r="I11757" s="76"/>
      <c r="M11757" s="87"/>
    </row>
    <row r="11758" spans="1:13" x14ac:dyDescent="0.5">
      <c r="A11758" s="76"/>
      <c r="H11758" s="87"/>
      <c r="I11758" s="76"/>
      <c r="M11758" s="87"/>
    </row>
    <row r="11759" spans="1:13" x14ac:dyDescent="0.5">
      <c r="A11759" s="76"/>
      <c r="H11759" s="87"/>
      <c r="I11759" s="76"/>
      <c r="M11759" s="87"/>
    </row>
    <row r="11760" spans="1:13" x14ac:dyDescent="0.5">
      <c r="A11760" s="76"/>
      <c r="H11760" s="87"/>
      <c r="I11760" s="76"/>
      <c r="M11760" s="87"/>
    </row>
    <row r="11761" spans="1:13" x14ac:dyDescent="0.5">
      <c r="A11761" s="76"/>
      <c r="H11761" s="87"/>
      <c r="I11761" s="76"/>
      <c r="M11761" s="87"/>
    </row>
    <row r="11762" spans="1:13" x14ac:dyDescent="0.5">
      <c r="A11762" s="76"/>
      <c r="H11762" s="87"/>
      <c r="I11762" s="76"/>
      <c r="M11762" s="87"/>
    </row>
    <row r="11763" spans="1:13" x14ac:dyDescent="0.5">
      <c r="A11763" s="76"/>
      <c r="H11763" s="87"/>
      <c r="I11763" s="76"/>
      <c r="M11763" s="87"/>
    </row>
    <row r="11764" spans="1:13" x14ac:dyDescent="0.5">
      <c r="A11764" s="76"/>
      <c r="H11764" s="87"/>
      <c r="I11764" s="76"/>
      <c r="M11764" s="87"/>
    </row>
    <row r="11765" spans="1:13" x14ac:dyDescent="0.5">
      <c r="A11765" s="76"/>
      <c r="H11765" s="87"/>
      <c r="I11765" s="76"/>
      <c r="M11765" s="87"/>
    </row>
    <row r="11766" spans="1:13" x14ac:dyDescent="0.5">
      <c r="A11766" s="76"/>
      <c r="H11766" s="87"/>
      <c r="I11766" s="76"/>
      <c r="M11766" s="87"/>
    </row>
    <row r="11767" spans="1:13" x14ac:dyDescent="0.5">
      <c r="A11767" s="76"/>
      <c r="H11767" s="87"/>
      <c r="I11767" s="76"/>
      <c r="M11767" s="87"/>
    </row>
    <row r="11768" spans="1:13" x14ac:dyDescent="0.5">
      <c r="A11768" s="76"/>
      <c r="H11768" s="87"/>
      <c r="I11768" s="76"/>
      <c r="M11768" s="87"/>
    </row>
    <row r="11769" spans="1:13" x14ac:dyDescent="0.5">
      <c r="A11769" s="76"/>
      <c r="H11769" s="87"/>
      <c r="I11769" s="76"/>
      <c r="M11769" s="87"/>
    </row>
    <row r="11770" spans="1:13" x14ac:dyDescent="0.5">
      <c r="A11770" s="76"/>
      <c r="H11770" s="98"/>
      <c r="I11770" s="76"/>
      <c r="M11770" s="76"/>
    </row>
    <row r="11771" spans="1:13" x14ac:dyDescent="0.5">
      <c r="A11771" s="76"/>
      <c r="H11771" s="87"/>
      <c r="I11771" s="76"/>
      <c r="M11771" s="87"/>
    </row>
    <row r="11772" spans="1:13" x14ac:dyDescent="0.5">
      <c r="A11772" s="76"/>
      <c r="H11772" s="87"/>
      <c r="I11772" s="76"/>
      <c r="M11772" s="87"/>
    </row>
    <row r="11773" spans="1:13" x14ac:dyDescent="0.5">
      <c r="A11773" s="76"/>
      <c r="H11773" s="87"/>
      <c r="I11773" s="76"/>
      <c r="M11773" s="87"/>
    </row>
    <row r="11774" spans="1:13" x14ac:dyDescent="0.5">
      <c r="A11774" s="76"/>
      <c r="H11774" s="87"/>
      <c r="I11774" s="76"/>
      <c r="M11774" s="87"/>
    </row>
    <row r="11775" spans="1:13" x14ac:dyDescent="0.5">
      <c r="A11775" s="76"/>
      <c r="H11775" s="87"/>
      <c r="I11775" s="76"/>
      <c r="M11775" s="87"/>
    </row>
    <row r="11776" spans="1:13" x14ac:dyDescent="0.5">
      <c r="A11776" s="76"/>
      <c r="H11776" s="87"/>
      <c r="I11776" s="76"/>
      <c r="M11776" s="87"/>
    </row>
    <row r="11777" spans="1:13" x14ac:dyDescent="0.5">
      <c r="A11777" s="76"/>
      <c r="H11777" s="98"/>
      <c r="I11777" s="76"/>
      <c r="M11777" s="76"/>
    </row>
    <row r="11778" spans="1:13" x14ac:dyDescent="0.5">
      <c r="A11778" s="76"/>
      <c r="H11778" s="98"/>
      <c r="I11778" s="76"/>
      <c r="M11778" s="76"/>
    </row>
    <row r="11779" spans="1:13" x14ac:dyDescent="0.5">
      <c r="A11779" s="76"/>
      <c r="H11779" s="87"/>
      <c r="I11779" s="76"/>
      <c r="M11779" s="87"/>
    </row>
    <row r="11780" spans="1:13" x14ac:dyDescent="0.5">
      <c r="A11780" s="76"/>
      <c r="H11780" s="87"/>
      <c r="I11780" s="76"/>
      <c r="M11780" s="87"/>
    </row>
    <row r="11781" spans="1:13" x14ac:dyDescent="0.5">
      <c r="A11781" s="76"/>
      <c r="H11781" s="87"/>
      <c r="I11781" s="76"/>
      <c r="M11781" s="87"/>
    </row>
    <row r="11782" spans="1:13" x14ac:dyDescent="0.5">
      <c r="A11782" s="76"/>
      <c r="H11782" s="87"/>
      <c r="I11782" s="76"/>
      <c r="M11782" s="87"/>
    </row>
    <row r="11783" spans="1:13" x14ac:dyDescent="0.5">
      <c r="A11783" s="76"/>
      <c r="H11783" s="87"/>
      <c r="I11783" s="76"/>
      <c r="M11783" s="87"/>
    </row>
    <row r="11784" spans="1:13" x14ac:dyDescent="0.5">
      <c r="A11784" s="76"/>
      <c r="H11784" s="87"/>
      <c r="I11784" s="76"/>
      <c r="M11784" s="87"/>
    </row>
    <row r="11785" spans="1:13" x14ac:dyDescent="0.5">
      <c r="A11785" s="76"/>
      <c r="H11785" s="87"/>
      <c r="I11785" s="76"/>
      <c r="M11785" s="87"/>
    </row>
    <row r="11786" spans="1:13" x14ac:dyDescent="0.5">
      <c r="A11786" s="76"/>
      <c r="H11786" s="87"/>
      <c r="I11786" s="76"/>
      <c r="M11786" s="87"/>
    </row>
    <row r="11787" spans="1:13" x14ac:dyDescent="0.5">
      <c r="A11787" s="76"/>
      <c r="H11787" s="87"/>
      <c r="I11787" s="76"/>
      <c r="M11787" s="87"/>
    </row>
    <row r="11788" spans="1:13" x14ac:dyDescent="0.5">
      <c r="A11788" s="76"/>
      <c r="H11788" s="87"/>
      <c r="I11788" s="76"/>
      <c r="M11788" s="87"/>
    </row>
    <row r="11789" spans="1:13" x14ac:dyDescent="0.5">
      <c r="A11789" s="76"/>
      <c r="H11789" s="87"/>
      <c r="I11789" s="76"/>
      <c r="M11789" s="87"/>
    </row>
    <row r="11790" spans="1:13" x14ac:dyDescent="0.5">
      <c r="A11790" s="76"/>
      <c r="H11790" s="87"/>
      <c r="I11790" s="76"/>
      <c r="M11790" s="87"/>
    </row>
    <row r="11791" spans="1:13" x14ac:dyDescent="0.5">
      <c r="A11791" s="76"/>
      <c r="H11791" s="87"/>
      <c r="I11791" s="76"/>
      <c r="M11791" s="87"/>
    </row>
    <row r="11792" spans="1:13" x14ac:dyDescent="0.5">
      <c r="A11792" s="76"/>
      <c r="H11792" s="98"/>
      <c r="I11792" s="76"/>
      <c r="M11792" s="76"/>
    </row>
    <row r="11793" spans="1:13" x14ac:dyDescent="0.5">
      <c r="A11793" s="76"/>
      <c r="H11793" s="87"/>
      <c r="I11793" s="76"/>
      <c r="M11793" s="87"/>
    </row>
    <row r="11794" spans="1:13" x14ac:dyDescent="0.5">
      <c r="A11794" s="76"/>
      <c r="H11794" s="98"/>
      <c r="I11794" s="76"/>
      <c r="M11794" s="76"/>
    </row>
    <row r="11795" spans="1:13" x14ac:dyDescent="0.5">
      <c r="A11795" s="76"/>
      <c r="H11795" s="87"/>
      <c r="I11795" s="76"/>
      <c r="M11795" s="87"/>
    </row>
    <row r="11796" spans="1:13" x14ac:dyDescent="0.5">
      <c r="A11796" s="76"/>
      <c r="H11796" s="98"/>
      <c r="I11796" s="76"/>
      <c r="M11796" s="76"/>
    </row>
    <row r="11797" spans="1:13" x14ac:dyDescent="0.5">
      <c r="A11797" s="76"/>
      <c r="H11797" s="87"/>
      <c r="I11797" s="76"/>
      <c r="M11797" s="87"/>
    </row>
    <row r="11798" spans="1:13" x14ac:dyDescent="0.5">
      <c r="A11798" s="76"/>
      <c r="H11798" s="87"/>
      <c r="I11798" s="76"/>
      <c r="M11798" s="87"/>
    </row>
    <row r="11799" spans="1:13" x14ac:dyDescent="0.5">
      <c r="A11799" s="76"/>
      <c r="H11799" s="98"/>
      <c r="I11799" s="76"/>
      <c r="M11799" s="76"/>
    </row>
    <row r="11800" spans="1:13" x14ac:dyDescent="0.5">
      <c r="A11800" s="76"/>
      <c r="H11800" s="87"/>
      <c r="I11800" s="76"/>
      <c r="M11800" s="87"/>
    </row>
    <row r="11801" spans="1:13" x14ac:dyDescent="0.5">
      <c r="A11801" s="76"/>
      <c r="H11801" s="87"/>
      <c r="I11801" s="76"/>
      <c r="M11801" s="87"/>
    </row>
    <row r="11802" spans="1:13" x14ac:dyDescent="0.5">
      <c r="A11802" s="76"/>
      <c r="H11802" s="87"/>
      <c r="I11802" s="76"/>
      <c r="M11802" s="87"/>
    </row>
    <row r="11803" spans="1:13" x14ac:dyDescent="0.5">
      <c r="A11803" s="76"/>
      <c r="H11803" s="87"/>
      <c r="I11803" s="76"/>
      <c r="M11803" s="87"/>
    </row>
    <row r="11804" spans="1:13" x14ac:dyDescent="0.5">
      <c r="A11804" s="76"/>
      <c r="H11804" s="87"/>
      <c r="I11804" s="76"/>
      <c r="M11804" s="87"/>
    </row>
    <row r="11805" spans="1:13" x14ac:dyDescent="0.5">
      <c r="A11805" s="76"/>
      <c r="H11805" s="87"/>
      <c r="I11805" s="76"/>
      <c r="M11805" s="87"/>
    </row>
    <row r="11806" spans="1:13" x14ac:dyDescent="0.5">
      <c r="A11806" s="76"/>
      <c r="H11806" s="87"/>
      <c r="I11806" s="76"/>
      <c r="M11806" s="87"/>
    </row>
    <row r="11807" spans="1:13" x14ac:dyDescent="0.5">
      <c r="A11807" s="76"/>
      <c r="H11807" s="87"/>
      <c r="I11807" s="76"/>
      <c r="M11807" s="87"/>
    </row>
    <row r="11808" spans="1:13" x14ac:dyDescent="0.5">
      <c r="A11808" s="76"/>
      <c r="H11808" s="87"/>
      <c r="I11808" s="76"/>
      <c r="M11808" s="87"/>
    </row>
    <row r="11809" spans="1:13" x14ac:dyDescent="0.5">
      <c r="A11809" s="76"/>
      <c r="H11809" s="87"/>
      <c r="I11809" s="76"/>
      <c r="M11809" s="87"/>
    </row>
    <row r="11810" spans="1:13" x14ac:dyDescent="0.5">
      <c r="A11810" s="76"/>
      <c r="H11810" s="87"/>
      <c r="I11810" s="76"/>
      <c r="M11810" s="87"/>
    </row>
    <row r="11811" spans="1:13" x14ac:dyDescent="0.5">
      <c r="A11811" s="76"/>
      <c r="H11811" s="87"/>
      <c r="I11811" s="76"/>
      <c r="M11811" s="87"/>
    </row>
    <row r="11812" spans="1:13" x14ac:dyDescent="0.5">
      <c r="A11812" s="76"/>
      <c r="H11812" s="87"/>
      <c r="I11812" s="76"/>
      <c r="M11812" s="87"/>
    </row>
    <row r="11813" spans="1:13" x14ac:dyDescent="0.5">
      <c r="A11813" s="76"/>
      <c r="H11813" s="87"/>
      <c r="I11813" s="76"/>
      <c r="M11813" s="87"/>
    </row>
    <row r="11814" spans="1:13" x14ac:dyDescent="0.5">
      <c r="A11814" s="76"/>
      <c r="H11814" s="87"/>
      <c r="I11814" s="76"/>
      <c r="M11814" s="87"/>
    </row>
    <row r="11815" spans="1:13" x14ac:dyDescent="0.5">
      <c r="A11815" s="76"/>
      <c r="H11815" s="91"/>
      <c r="I11815" s="76"/>
      <c r="M11815" s="87"/>
    </row>
    <row r="11816" spans="1:13" x14ac:dyDescent="0.5">
      <c r="A11816" s="76"/>
      <c r="H11816" s="87"/>
      <c r="I11816" s="76"/>
      <c r="M11816" s="87"/>
    </row>
    <row r="11817" spans="1:13" x14ac:dyDescent="0.5">
      <c r="A11817" s="76"/>
      <c r="H11817" s="98"/>
      <c r="I11817" s="76"/>
      <c r="M11817" s="76"/>
    </row>
    <row r="11818" spans="1:13" x14ac:dyDescent="0.5">
      <c r="A11818" s="76"/>
      <c r="H11818" s="87"/>
      <c r="I11818" s="76"/>
      <c r="M11818" s="87"/>
    </row>
    <row r="11819" spans="1:13" x14ac:dyDescent="0.5">
      <c r="A11819" s="76"/>
      <c r="H11819" s="87"/>
      <c r="I11819" s="76"/>
      <c r="M11819" s="87"/>
    </row>
    <row r="11820" spans="1:13" x14ac:dyDescent="0.5">
      <c r="A11820" s="76"/>
      <c r="H11820" s="98"/>
      <c r="I11820" s="76"/>
      <c r="M11820" s="76"/>
    </row>
    <row r="11821" spans="1:13" x14ac:dyDescent="0.5">
      <c r="A11821" s="76"/>
      <c r="H11821" s="87"/>
      <c r="I11821" s="76"/>
      <c r="M11821" s="87"/>
    </row>
    <row r="11822" spans="1:13" x14ac:dyDescent="0.5">
      <c r="A11822" s="76"/>
      <c r="H11822" s="87"/>
      <c r="I11822" s="76"/>
      <c r="M11822" s="87"/>
    </row>
    <row r="11823" spans="1:13" x14ac:dyDescent="0.5">
      <c r="A11823" s="76"/>
      <c r="H11823" s="87"/>
      <c r="I11823" s="76"/>
      <c r="M11823" s="87"/>
    </row>
    <row r="11824" spans="1:13" x14ac:dyDescent="0.5">
      <c r="A11824" s="76"/>
      <c r="H11824" s="87"/>
      <c r="I11824" s="76"/>
      <c r="M11824" s="87"/>
    </row>
    <row r="11825" spans="1:13" x14ac:dyDescent="0.5">
      <c r="A11825" s="76"/>
      <c r="H11825" s="87"/>
      <c r="I11825" s="76"/>
      <c r="M11825" s="87"/>
    </row>
    <row r="11826" spans="1:13" x14ac:dyDescent="0.5">
      <c r="A11826" s="76"/>
      <c r="H11826" s="98"/>
      <c r="I11826" s="76"/>
      <c r="M11826" s="76"/>
    </row>
    <row r="11827" spans="1:13" x14ac:dyDescent="0.5">
      <c r="A11827" s="76"/>
      <c r="H11827" s="87"/>
      <c r="I11827" s="76"/>
      <c r="M11827" s="87"/>
    </row>
    <row r="11828" spans="1:13" x14ac:dyDescent="0.5">
      <c r="A11828" s="76"/>
      <c r="H11828" s="87"/>
      <c r="I11828" s="76"/>
      <c r="M11828" s="87"/>
    </row>
    <row r="11829" spans="1:13" x14ac:dyDescent="0.5">
      <c r="A11829" s="76"/>
      <c r="H11829" s="91"/>
      <c r="I11829" s="76"/>
      <c r="M11829" s="87"/>
    </row>
    <row r="11830" spans="1:13" x14ac:dyDescent="0.5">
      <c r="A11830" s="76"/>
      <c r="H11830" s="87"/>
      <c r="I11830" s="76"/>
      <c r="M11830" s="87"/>
    </row>
    <row r="11831" spans="1:13" x14ac:dyDescent="0.5">
      <c r="A11831" s="76"/>
      <c r="H11831" s="98"/>
      <c r="I11831" s="76"/>
      <c r="M11831" s="76"/>
    </row>
    <row r="11832" spans="1:13" x14ac:dyDescent="0.5">
      <c r="A11832" s="76"/>
      <c r="H11832" s="98"/>
      <c r="I11832" s="76"/>
      <c r="M11832" s="76"/>
    </row>
    <row r="11833" spans="1:13" x14ac:dyDescent="0.5">
      <c r="A11833" s="76"/>
      <c r="H11833" s="87"/>
      <c r="I11833" s="76"/>
      <c r="M11833" s="87"/>
    </row>
    <row r="11834" spans="1:13" x14ac:dyDescent="0.5">
      <c r="A11834" s="76"/>
      <c r="H11834" s="87"/>
      <c r="I11834" s="76"/>
      <c r="M11834" s="87"/>
    </row>
    <row r="11835" spans="1:13" x14ac:dyDescent="0.5">
      <c r="A11835" s="76"/>
      <c r="H11835" s="87"/>
      <c r="I11835" s="76"/>
      <c r="M11835" s="87"/>
    </row>
    <row r="11836" spans="1:13" x14ac:dyDescent="0.5">
      <c r="A11836" s="76"/>
      <c r="H11836" s="87"/>
      <c r="I11836" s="76"/>
      <c r="M11836" s="87"/>
    </row>
    <row r="11837" spans="1:13" x14ac:dyDescent="0.5">
      <c r="A11837" s="76"/>
      <c r="H11837" s="87"/>
      <c r="I11837" s="76"/>
      <c r="M11837" s="87"/>
    </row>
    <row r="11838" spans="1:13" x14ac:dyDescent="0.5">
      <c r="A11838" s="76"/>
      <c r="H11838" s="87"/>
      <c r="I11838" s="76"/>
      <c r="M11838" s="87"/>
    </row>
    <row r="11839" spans="1:13" x14ac:dyDescent="0.5">
      <c r="A11839" s="76"/>
      <c r="H11839" s="87"/>
      <c r="I11839" s="76"/>
      <c r="M11839" s="87"/>
    </row>
    <row r="11840" spans="1:13" x14ac:dyDescent="0.5">
      <c r="A11840" s="76"/>
      <c r="H11840" s="87"/>
      <c r="I11840" s="76"/>
      <c r="M11840" s="87"/>
    </row>
    <row r="11841" spans="1:13" x14ac:dyDescent="0.5">
      <c r="A11841" s="76"/>
      <c r="H11841" s="87"/>
      <c r="I11841" s="76"/>
      <c r="M11841" s="87"/>
    </row>
    <row r="11842" spans="1:13" x14ac:dyDescent="0.5">
      <c r="A11842" s="76"/>
      <c r="H11842" s="87"/>
      <c r="I11842" s="76"/>
      <c r="M11842" s="87"/>
    </row>
    <row r="11843" spans="1:13" x14ac:dyDescent="0.5">
      <c r="A11843" s="76"/>
      <c r="H11843" s="87"/>
      <c r="I11843" s="76"/>
      <c r="M11843" s="87"/>
    </row>
    <row r="11844" spans="1:13" x14ac:dyDescent="0.5">
      <c r="A11844" s="76"/>
      <c r="H11844" s="87"/>
      <c r="I11844" s="76"/>
      <c r="M11844" s="87"/>
    </row>
    <row r="11845" spans="1:13" x14ac:dyDescent="0.5">
      <c r="A11845" s="76"/>
      <c r="H11845" s="87"/>
      <c r="I11845" s="76"/>
      <c r="M11845" s="87"/>
    </row>
    <row r="11846" spans="1:13" x14ac:dyDescent="0.5">
      <c r="A11846" s="76"/>
      <c r="H11846" s="98"/>
      <c r="I11846" s="76"/>
      <c r="M11846" s="76"/>
    </row>
    <row r="11847" spans="1:13" x14ac:dyDescent="0.5">
      <c r="A11847" s="76"/>
      <c r="H11847" s="98"/>
      <c r="I11847" s="76"/>
      <c r="M11847" s="76"/>
    </row>
    <row r="11848" spans="1:13" x14ac:dyDescent="0.5">
      <c r="A11848" s="76"/>
      <c r="H11848" s="87"/>
      <c r="I11848" s="76"/>
      <c r="M11848" s="87"/>
    </row>
    <row r="11849" spans="1:13" x14ac:dyDescent="0.5">
      <c r="A11849" s="76"/>
      <c r="H11849" s="98"/>
      <c r="I11849" s="76"/>
      <c r="M11849" s="76"/>
    </row>
    <row r="11850" spans="1:13" x14ac:dyDescent="0.5">
      <c r="A11850" s="76"/>
      <c r="H11850" s="87"/>
      <c r="I11850" s="76"/>
      <c r="M11850" s="87"/>
    </row>
    <row r="11851" spans="1:13" x14ac:dyDescent="0.5">
      <c r="A11851" s="76"/>
      <c r="H11851" s="87"/>
      <c r="I11851" s="76"/>
      <c r="M11851" s="87"/>
    </row>
    <row r="11852" spans="1:13" x14ac:dyDescent="0.5">
      <c r="A11852" s="76"/>
      <c r="H11852" s="87"/>
      <c r="I11852" s="76"/>
      <c r="M11852" s="87"/>
    </row>
    <row r="11853" spans="1:13" x14ac:dyDescent="0.5">
      <c r="A11853" s="76"/>
      <c r="H11853" s="87"/>
      <c r="I11853" s="76"/>
      <c r="M11853" s="87"/>
    </row>
    <row r="11854" spans="1:13" x14ac:dyDescent="0.5">
      <c r="A11854" s="76"/>
      <c r="H11854" s="98"/>
      <c r="I11854" s="76"/>
      <c r="M11854" s="76"/>
    </row>
    <row r="11855" spans="1:13" x14ac:dyDescent="0.5">
      <c r="A11855" s="76"/>
      <c r="H11855" s="76"/>
      <c r="I11855" s="76"/>
      <c r="M11855" s="76"/>
    </row>
    <row r="11856" spans="1:13" x14ac:dyDescent="0.5">
      <c r="A11856" s="76"/>
      <c r="H11856" s="87"/>
      <c r="I11856" s="76"/>
      <c r="M11856" s="87"/>
    </row>
    <row r="11857" spans="1:13" x14ac:dyDescent="0.5">
      <c r="A11857" s="76"/>
      <c r="H11857" s="87"/>
      <c r="I11857" s="76"/>
      <c r="M11857" s="87"/>
    </row>
    <row r="11858" spans="1:13" x14ac:dyDescent="0.5">
      <c r="A11858" s="76"/>
      <c r="H11858" s="87"/>
      <c r="I11858" s="76"/>
      <c r="M11858" s="87"/>
    </row>
    <row r="11859" spans="1:13" x14ac:dyDescent="0.5">
      <c r="A11859" s="76"/>
      <c r="H11859" s="87"/>
      <c r="I11859" s="76"/>
      <c r="M11859" s="87"/>
    </row>
    <row r="11860" spans="1:13" x14ac:dyDescent="0.5">
      <c r="A11860" s="76"/>
      <c r="H11860" s="87"/>
      <c r="I11860" s="76"/>
      <c r="M11860" s="87"/>
    </row>
    <row r="11861" spans="1:13" x14ac:dyDescent="0.5">
      <c r="A11861" s="76"/>
      <c r="H11861" s="87"/>
      <c r="I11861" s="76"/>
      <c r="M11861" s="87"/>
    </row>
    <row r="11862" spans="1:13" x14ac:dyDescent="0.5">
      <c r="A11862" s="76"/>
      <c r="H11862" s="98"/>
      <c r="I11862" s="76"/>
      <c r="M11862" s="76"/>
    </row>
    <row r="11863" spans="1:13" x14ac:dyDescent="0.5">
      <c r="A11863" s="76"/>
      <c r="H11863" s="87"/>
      <c r="I11863" s="76"/>
      <c r="M11863" s="87"/>
    </row>
    <row r="11864" spans="1:13" x14ac:dyDescent="0.5">
      <c r="A11864" s="76"/>
      <c r="H11864" s="87"/>
      <c r="I11864" s="76"/>
      <c r="M11864" s="87"/>
    </row>
    <row r="11865" spans="1:13" x14ac:dyDescent="0.5">
      <c r="A11865" s="76"/>
      <c r="H11865" s="98"/>
      <c r="I11865" s="76"/>
      <c r="M11865" s="76"/>
    </row>
    <row r="11866" spans="1:13" x14ac:dyDescent="0.5">
      <c r="A11866" s="76"/>
      <c r="H11866" s="87"/>
      <c r="I11866" s="76"/>
      <c r="M11866" s="87"/>
    </row>
    <row r="11867" spans="1:13" x14ac:dyDescent="0.5">
      <c r="A11867" s="76"/>
      <c r="H11867" s="87"/>
      <c r="I11867" s="76"/>
      <c r="M11867" s="87"/>
    </row>
    <row r="11868" spans="1:13" x14ac:dyDescent="0.5">
      <c r="A11868" s="76"/>
      <c r="H11868" s="87"/>
      <c r="I11868" s="76"/>
      <c r="M11868" s="87"/>
    </row>
    <row r="11869" spans="1:13" x14ac:dyDescent="0.5">
      <c r="A11869" s="76"/>
      <c r="H11869" s="98"/>
      <c r="I11869" s="76"/>
      <c r="M11869" s="76"/>
    </row>
    <row r="11870" spans="1:13" x14ac:dyDescent="0.5">
      <c r="A11870" s="76"/>
      <c r="H11870" s="87"/>
      <c r="I11870" s="76"/>
      <c r="M11870" s="87"/>
    </row>
    <row r="11871" spans="1:13" x14ac:dyDescent="0.5">
      <c r="A11871" s="76"/>
      <c r="H11871" s="87"/>
      <c r="I11871" s="76"/>
      <c r="M11871" s="87"/>
    </row>
    <row r="11872" spans="1:13" x14ac:dyDescent="0.5">
      <c r="A11872" s="76"/>
      <c r="H11872" s="98"/>
      <c r="I11872" s="76"/>
      <c r="M11872" s="76"/>
    </row>
    <row r="11873" spans="1:13" x14ac:dyDescent="0.5">
      <c r="A11873" s="76"/>
      <c r="H11873" s="87"/>
      <c r="I11873" s="76"/>
      <c r="M11873" s="87"/>
    </row>
    <row r="11874" spans="1:13" x14ac:dyDescent="0.5">
      <c r="A11874" s="76"/>
      <c r="H11874" s="87"/>
      <c r="I11874" s="76"/>
      <c r="M11874" s="87"/>
    </row>
    <row r="11875" spans="1:13" x14ac:dyDescent="0.5">
      <c r="A11875" s="76"/>
      <c r="H11875" s="87"/>
      <c r="I11875" s="76"/>
      <c r="M11875" s="87"/>
    </row>
    <row r="11876" spans="1:13" x14ac:dyDescent="0.5">
      <c r="A11876" s="76"/>
      <c r="H11876" s="98"/>
      <c r="I11876" s="76"/>
      <c r="M11876" s="76"/>
    </row>
    <row r="11877" spans="1:13" x14ac:dyDescent="0.5">
      <c r="A11877" s="76"/>
      <c r="H11877" s="87"/>
      <c r="I11877" s="76"/>
      <c r="M11877" s="87"/>
    </row>
    <row r="11878" spans="1:13" x14ac:dyDescent="0.5">
      <c r="A11878" s="76"/>
      <c r="H11878" s="87"/>
      <c r="I11878" s="76"/>
      <c r="M11878" s="87"/>
    </row>
    <row r="11879" spans="1:13" x14ac:dyDescent="0.5">
      <c r="A11879" s="76"/>
      <c r="H11879" s="87"/>
      <c r="I11879" s="76"/>
      <c r="M11879" s="87"/>
    </row>
    <row r="11880" spans="1:13" x14ac:dyDescent="0.5">
      <c r="A11880" s="76"/>
      <c r="H11880" s="91"/>
      <c r="I11880" s="76"/>
      <c r="M11880" s="87"/>
    </row>
    <row r="11881" spans="1:13" x14ac:dyDescent="0.5">
      <c r="A11881" s="76"/>
      <c r="H11881" s="87"/>
      <c r="I11881" s="76"/>
      <c r="M11881" s="87"/>
    </row>
    <row r="11882" spans="1:13" x14ac:dyDescent="0.5">
      <c r="A11882" s="76"/>
      <c r="H11882" s="87"/>
      <c r="I11882" s="76"/>
      <c r="M11882" s="87"/>
    </row>
    <row r="11883" spans="1:13" x14ac:dyDescent="0.5">
      <c r="A11883" s="76"/>
      <c r="H11883" s="87"/>
      <c r="I11883" s="76"/>
      <c r="M11883" s="87"/>
    </row>
    <row r="11884" spans="1:13" x14ac:dyDescent="0.5">
      <c r="A11884" s="76"/>
      <c r="H11884" s="87"/>
      <c r="I11884" s="76"/>
      <c r="M11884" s="87"/>
    </row>
    <row r="11885" spans="1:13" x14ac:dyDescent="0.5">
      <c r="A11885" s="76"/>
      <c r="H11885" s="87"/>
      <c r="I11885" s="76"/>
      <c r="M11885" s="87"/>
    </row>
    <row r="11886" spans="1:13" x14ac:dyDescent="0.5">
      <c r="A11886" s="76"/>
      <c r="H11886" s="87"/>
      <c r="I11886" s="76"/>
      <c r="M11886" s="87"/>
    </row>
    <row r="11887" spans="1:13" x14ac:dyDescent="0.5">
      <c r="A11887" s="76"/>
      <c r="H11887" s="87"/>
      <c r="I11887" s="76"/>
      <c r="M11887" s="87"/>
    </row>
    <row r="11888" spans="1:13" x14ac:dyDescent="0.5">
      <c r="A11888" s="76"/>
      <c r="H11888" s="87"/>
      <c r="I11888" s="76"/>
      <c r="M11888" s="87"/>
    </row>
    <row r="11889" spans="1:13" x14ac:dyDescent="0.5">
      <c r="A11889" s="76"/>
      <c r="H11889" s="87"/>
      <c r="I11889" s="76"/>
      <c r="M11889" s="87"/>
    </row>
    <row r="11890" spans="1:13" x14ac:dyDescent="0.5">
      <c r="A11890" s="76"/>
      <c r="H11890" s="87"/>
      <c r="I11890" s="76"/>
      <c r="M11890" s="87"/>
    </row>
    <row r="11891" spans="1:13" x14ac:dyDescent="0.5">
      <c r="A11891" s="76"/>
      <c r="H11891" s="87"/>
      <c r="I11891" s="76"/>
      <c r="M11891" s="87"/>
    </row>
    <row r="11892" spans="1:13" x14ac:dyDescent="0.5">
      <c r="A11892" s="76"/>
      <c r="H11892" s="87"/>
      <c r="I11892" s="76"/>
      <c r="M11892" s="87"/>
    </row>
    <row r="11893" spans="1:13" x14ac:dyDescent="0.5">
      <c r="A11893" s="76"/>
      <c r="H11893" s="87"/>
      <c r="I11893" s="76"/>
      <c r="M11893" s="87"/>
    </row>
    <row r="11894" spans="1:13" x14ac:dyDescent="0.5">
      <c r="A11894" s="76"/>
      <c r="H11894" s="87"/>
      <c r="I11894" s="76"/>
      <c r="M11894" s="87"/>
    </row>
    <row r="11895" spans="1:13" x14ac:dyDescent="0.5">
      <c r="A11895" s="76"/>
      <c r="H11895" s="87"/>
      <c r="I11895" s="76"/>
      <c r="M11895" s="87"/>
    </row>
    <row r="11896" spans="1:13" x14ac:dyDescent="0.5">
      <c r="A11896" s="76"/>
      <c r="H11896" s="87"/>
      <c r="I11896" s="76"/>
      <c r="M11896" s="87"/>
    </row>
    <row r="11897" spans="1:13" x14ac:dyDescent="0.5">
      <c r="A11897" s="76"/>
      <c r="H11897" s="98"/>
      <c r="I11897" s="76"/>
      <c r="M11897" s="76"/>
    </row>
    <row r="11898" spans="1:13" x14ac:dyDescent="0.5">
      <c r="A11898" s="76"/>
      <c r="H11898" s="98"/>
      <c r="I11898" s="76"/>
      <c r="M11898" s="76"/>
    </row>
    <row r="11899" spans="1:13" x14ac:dyDescent="0.5">
      <c r="A11899" s="76"/>
      <c r="H11899" s="87"/>
      <c r="I11899" s="76"/>
      <c r="M11899" s="87"/>
    </row>
    <row r="11900" spans="1:13" x14ac:dyDescent="0.5">
      <c r="A11900" s="76"/>
      <c r="H11900" s="87"/>
      <c r="I11900" s="76"/>
      <c r="M11900" s="87"/>
    </row>
    <row r="11901" spans="1:13" x14ac:dyDescent="0.5">
      <c r="A11901" s="76"/>
      <c r="H11901" s="87"/>
      <c r="I11901" s="76"/>
      <c r="M11901" s="87"/>
    </row>
    <row r="11902" spans="1:13" x14ac:dyDescent="0.5">
      <c r="A11902" s="76"/>
      <c r="H11902" s="87"/>
      <c r="I11902" s="76"/>
      <c r="M11902" s="87"/>
    </row>
    <row r="11903" spans="1:13" x14ac:dyDescent="0.5">
      <c r="A11903" s="76"/>
      <c r="H11903" s="87"/>
      <c r="I11903" s="76"/>
      <c r="M11903" s="87"/>
    </row>
    <row r="11904" spans="1:13" x14ac:dyDescent="0.5">
      <c r="A11904" s="76"/>
      <c r="H11904" s="87"/>
      <c r="I11904" s="76"/>
      <c r="M11904" s="87"/>
    </row>
    <row r="11905" spans="1:13" x14ac:dyDescent="0.5">
      <c r="A11905" s="76"/>
      <c r="H11905" s="87"/>
      <c r="I11905" s="76"/>
      <c r="M11905" s="87"/>
    </row>
    <row r="11906" spans="1:13" x14ac:dyDescent="0.5">
      <c r="A11906" s="76"/>
      <c r="H11906" s="87"/>
      <c r="I11906" s="76"/>
      <c r="M11906" s="87"/>
    </row>
    <row r="11907" spans="1:13" x14ac:dyDescent="0.5">
      <c r="A11907" s="76"/>
      <c r="H11907" s="87"/>
      <c r="I11907" s="76"/>
      <c r="M11907" s="87"/>
    </row>
    <row r="11908" spans="1:13" x14ac:dyDescent="0.5">
      <c r="A11908" s="76"/>
      <c r="H11908" s="87"/>
      <c r="I11908" s="76"/>
      <c r="M11908" s="87"/>
    </row>
    <row r="11909" spans="1:13" x14ac:dyDescent="0.5">
      <c r="A11909" s="76"/>
      <c r="H11909" s="87"/>
      <c r="I11909" s="76"/>
      <c r="M11909" s="87"/>
    </row>
    <row r="11910" spans="1:13" x14ac:dyDescent="0.5">
      <c r="A11910" s="76"/>
      <c r="H11910" s="87"/>
      <c r="I11910" s="76"/>
      <c r="M11910" s="87"/>
    </row>
    <row r="11911" spans="1:13" x14ac:dyDescent="0.5">
      <c r="A11911" s="76"/>
      <c r="H11911" s="87"/>
      <c r="I11911" s="76"/>
      <c r="M11911" s="87"/>
    </row>
    <row r="11912" spans="1:13" x14ac:dyDescent="0.5">
      <c r="A11912" s="76"/>
      <c r="H11912" s="87"/>
      <c r="I11912" s="76"/>
      <c r="M11912" s="87"/>
    </row>
    <row r="11913" spans="1:13" x14ac:dyDescent="0.5">
      <c r="A11913" s="76"/>
      <c r="H11913" s="87"/>
      <c r="I11913" s="76"/>
      <c r="M11913" s="87"/>
    </row>
    <row r="11914" spans="1:13" x14ac:dyDescent="0.5">
      <c r="A11914" s="76"/>
      <c r="H11914" s="87"/>
      <c r="I11914" s="76"/>
      <c r="M11914" s="87"/>
    </row>
    <row r="11915" spans="1:13" x14ac:dyDescent="0.5">
      <c r="A11915" s="76"/>
      <c r="H11915" s="87"/>
      <c r="I11915" s="76"/>
      <c r="M11915" s="87"/>
    </row>
    <row r="11916" spans="1:13" x14ac:dyDescent="0.5">
      <c r="A11916" s="76"/>
      <c r="H11916" s="87"/>
      <c r="I11916" s="76"/>
      <c r="M11916" s="87"/>
    </row>
    <row r="11917" spans="1:13" x14ac:dyDescent="0.5">
      <c r="A11917" s="76"/>
      <c r="H11917" s="87"/>
      <c r="I11917" s="76"/>
      <c r="M11917" s="87"/>
    </row>
    <row r="11918" spans="1:13" x14ac:dyDescent="0.5">
      <c r="A11918" s="76"/>
      <c r="H11918" s="87"/>
      <c r="I11918" s="76"/>
      <c r="M11918" s="87"/>
    </row>
    <row r="11919" spans="1:13" x14ac:dyDescent="0.5">
      <c r="A11919" s="76"/>
      <c r="H11919" s="87"/>
      <c r="I11919" s="76"/>
      <c r="M11919" s="87"/>
    </row>
    <row r="11920" spans="1:13" x14ac:dyDescent="0.5">
      <c r="A11920" s="76"/>
      <c r="H11920" s="87"/>
      <c r="I11920" s="76"/>
      <c r="M11920" s="87"/>
    </row>
    <row r="11921" spans="1:13" x14ac:dyDescent="0.5">
      <c r="A11921" s="76"/>
      <c r="H11921" s="87"/>
      <c r="I11921" s="76"/>
      <c r="M11921" s="87"/>
    </row>
    <row r="11922" spans="1:13" x14ac:dyDescent="0.5">
      <c r="A11922" s="76"/>
      <c r="H11922" s="87"/>
      <c r="I11922" s="76"/>
      <c r="M11922" s="87"/>
    </row>
    <row r="11923" spans="1:13" x14ac:dyDescent="0.5">
      <c r="A11923" s="76"/>
      <c r="H11923" s="98"/>
      <c r="I11923" s="76"/>
      <c r="M11923" s="76"/>
    </row>
    <row r="11924" spans="1:13" x14ac:dyDescent="0.5">
      <c r="A11924" s="76"/>
      <c r="H11924" s="87"/>
      <c r="I11924" s="76"/>
      <c r="M11924" s="87"/>
    </row>
    <row r="11925" spans="1:13" x14ac:dyDescent="0.5">
      <c r="A11925" s="76"/>
      <c r="H11925" s="87"/>
      <c r="I11925" s="76"/>
      <c r="M11925" s="87"/>
    </row>
    <row r="11926" spans="1:13" x14ac:dyDescent="0.5">
      <c r="A11926" s="76"/>
      <c r="H11926" s="87"/>
      <c r="I11926" s="76"/>
      <c r="M11926" s="87"/>
    </row>
    <row r="11927" spans="1:13" x14ac:dyDescent="0.5">
      <c r="A11927" s="76"/>
      <c r="H11927" s="87"/>
      <c r="I11927" s="76"/>
      <c r="M11927" s="87"/>
    </row>
    <row r="11928" spans="1:13" x14ac:dyDescent="0.5">
      <c r="A11928" s="76"/>
      <c r="H11928" s="87"/>
      <c r="I11928" s="76"/>
      <c r="M11928" s="87"/>
    </row>
    <row r="11929" spans="1:13" x14ac:dyDescent="0.5">
      <c r="A11929" s="76"/>
      <c r="H11929" s="87"/>
      <c r="I11929" s="76"/>
      <c r="M11929" s="87"/>
    </row>
    <row r="11930" spans="1:13" x14ac:dyDescent="0.5">
      <c r="A11930" s="76"/>
      <c r="H11930" s="87"/>
      <c r="I11930" s="76"/>
      <c r="M11930" s="87"/>
    </row>
    <row r="11931" spans="1:13" x14ac:dyDescent="0.5">
      <c r="A11931" s="76"/>
      <c r="H11931" s="87"/>
      <c r="I11931" s="76"/>
      <c r="M11931" s="87"/>
    </row>
    <row r="11932" spans="1:13" x14ac:dyDescent="0.5">
      <c r="A11932" s="76"/>
      <c r="H11932" s="87"/>
      <c r="I11932" s="76"/>
      <c r="M11932" s="87"/>
    </row>
    <row r="11933" spans="1:13" x14ac:dyDescent="0.5">
      <c r="A11933" s="76"/>
      <c r="H11933" s="87"/>
      <c r="I11933" s="76"/>
      <c r="M11933" s="87"/>
    </row>
    <row r="11934" spans="1:13" x14ac:dyDescent="0.5">
      <c r="A11934" s="76"/>
      <c r="H11934" s="87"/>
      <c r="I11934" s="76"/>
      <c r="M11934" s="87"/>
    </row>
    <row r="11935" spans="1:13" x14ac:dyDescent="0.5">
      <c r="A11935" s="76"/>
      <c r="H11935" s="87"/>
      <c r="I11935" s="76"/>
      <c r="M11935" s="87"/>
    </row>
    <row r="11936" spans="1:13" x14ac:dyDescent="0.5">
      <c r="A11936" s="76"/>
      <c r="H11936" s="87"/>
      <c r="I11936" s="76"/>
      <c r="M11936" s="87"/>
    </row>
    <row r="11937" spans="1:13" x14ac:dyDescent="0.5">
      <c r="A11937" s="76"/>
      <c r="H11937" s="87"/>
      <c r="I11937" s="76"/>
      <c r="M11937" s="87"/>
    </row>
    <row r="11938" spans="1:13" x14ac:dyDescent="0.5">
      <c r="A11938" s="76"/>
      <c r="H11938" s="87"/>
      <c r="I11938" s="76"/>
      <c r="M11938" s="87"/>
    </row>
    <row r="11939" spans="1:13" x14ac:dyDescent="0.5">
      <c r="A11939" s="76"/>
      <c r="H11939" s="87"/>
      <c r="I11939" s="76"/>
      <c r="M11939" s="87"/>
    </row>
    <row r="11940" spans="1:13" x14ac:dyDescent="0.5">
      <c r="A11940" s="76"/>
      <c r="H11940" s="91"/>
      <c r="I11940" s="76"/>
      <c r="M11940" s="87"/>
    </row>
    <row r="11941" spans="1:13" x14ac:dyDescent="0.5">
      <c r="A11941" s="76"/>
      <c r="H11941" s="87"/>
      <c r="I11941" s="76"/>
      <c r="M11941" s="87"/>
    </row>
    <row r="11942" spans="1:13" x14ac:dyDescent="0.5">
      <c r="A11942" s="76"/>
      <c r="H11942" s="87"/>
      <c r="I11942" s="76"/>
      <c r="M11942" s="87"/>
    </row>
    <row r="11943" spans="1:13" x14ac:dyDescent="0.5">
      <c r="A11943" s="76"/>
      <c r="H11943" s="87"/>
      <c r="I11943" s="76"/>
      <c r="M11943" s="87"/>
    </row>
    <row r="11944" spans="1:13" x14ac:dyDescent="0.5">
      <c r="A11944" s="76"/>
      <c r="H11944" s="87"/>
      <c r="I11944" s="76"/>
      <c r="M11944" s="87"/>
    </row>
    <row r="11945" spans="1:13" x14ac:dyDescent="0.5">
      <c r="A11945" s="76"/>
      <c r="H11945" s="87"/>
      <c r="I11945" s="76"/>
      <c r="M11945" s="87"/>
    </row>
    <row r="11946" spans="1:13" x14ac:dyDescent="0.5">
      <c r="A11946" s="76"/>
      <c r="H11946" s="98"/>
      <c r="I11946" s="76"/>
      <c r="M11946" s="76"/>
    </row>
    <row r="11947" spans="1:13" x14ac:dyDescent="0.5">
      <c r="A11947" s="76"/>
      <c r="H11947" s="87"/>
      <c r="I11947" s="76"/>
      <c r="M11947" s="87"/>
    </row>
    <row r="11948" spans="1:13" x14ac:dyDescent="0.5">
      <c r="A11948" s="76"/>
      <c r="H11948" s="87"/>
      <c r="I11948" s="76"/>
      <c r="M11948" s="87"/>
    </row>
    <row r="11949" spans="1:13" x14ac:dyDescent="0.5">
      <c r="A11949" s="76"/>
      <c r="H11949" s="87"/>
      <c r="I11949" s="76"/>
      <c r="M11949" s="87"/>
    </row>
    <row r="11950" spans="1:13" x14ac:dyDescent="0.5">
      <c r="A11950" s="76"/>
      <c r="H11950" s="87"/>
      <c r="I11950" s="76"/>
      <c r="M11950" s="87"/>
    </row>
    <row r="11951" spans="1:13" x14ac:dyDescent="0.5">
      <c r="A11951" s="76"/>
      <c r="H11951" s="87"/>
      <c r="I11951" s="76"/>
      <c r="M11951" s="87"/>
    </row>
    <row r="11952" spans="1:13" x14ac:dyDescent="0.5">
      <c r="A11952" s="76"/>
      <c r="H11952" s="87"/>
      <c r="I11952" s="76"/>
      <c r="M11952" s="87"/>
    </row>
    <row r="11953" spans="1:13" x14ac:dyDescent="0.5">
      <c r="A11953" s="76"/>
      <c r="H11953" s="87"/>
      <c r="I11953" s="76"/>
      <c r="M11953" s="87"/>
    </row>
    <row r="11954" spans="1:13" x14ac:dyDescent="0.5">
      <c r="A11954" s="76"/>
      <c r="H11954" s="98"/>
      <c r="I11954" s="76"/>
      <c r="M11954" s="76"/>
    </row>
    <row r="11955" spans="1:13" x14ac:dyDescent="0.5">
      <c r="A11955" s="76"/>
      <c r="H11955" s="87"/>
      <c r="I11955" s="76"/>
      <c r="M11955" s="87"/>
    </row>
    <row r="11956" spans="1:13" x14ac:dyDescent="0.5">
      <c r="A11956" s="76"/>
      <c r="H11956" s="87"/>
      <c r="I11956" s="76"/>
      <c r="M11956" s="87"/>
    </row>
    <row r="11957" spans="1:13" x14ac:dyDescent="0.5">
      <c r="A11957" s="76"/>
      <c r="H11957" s="87"/>
      <c r="I11957" s="76"/>
      <c r="M11957" s="87"/>
    </row>
    <row r="11958" spans="1:13" x14ac:dyDescent="0.5">
      <c r="A11958" s="76"/>
      <c r="H11958" s="87"/>
      <c r="I11958" s="76"/>
      <c r="M11958" s="87"/>
    </row>
    <row r="11959" spans="1:13" x14ac:dyDescent="0.5">
      <c r="A11959" s="76"/>
      <c r="H11959" s="87"/>
      <c r="I11959" s="76"/>
      <c r="M11959" s="87"/>
    </row>
    <row r="11960" spans="1:13" x14ac:dyDescent="0.5">
      <c r="A11960" s="76"/>
      <c r="H11960" s="87"/>
      <c r="I11960" s="76"/>
      <c r="M11960" s="87"/>
    </row>
    <row r="11961" spans="1:13" x14ac:dyDescent="0.5">
      <c r="A11961" s="76"/>
      <c r="H11961" s="87"/>
      <c r="I11961" s="76"/>
      <c r="M11961" s="87"/>
    </row>
    <row r="11962" spans="1:13" x14ac:dyDescent="0.5">
      <c r="A11962" s="76"/>
      <c r="H11962" s="87"/>
      <c r="I11962" s="76"/>
      <c r="M11962" s="87"/>
    </row>
    <row r="11963" spans="1:13" x14ac:dyDescent="0.5">
      <c r="A11963" s="76"/>
      <c r="H11963" s="91"/>
      <c r="I11963" s="76"/>
      <c r="M11963" s="87"/>
    </row>
    <row r="11964" spans="1:13" x14ac:dyDescent="0.5">
      <c r="A11964" s="76"/>
      <c r="H11964" s="87"/>
      <c r="I11964" s="76"/>
      <c r="M11964" s="87"/>
    </row>
    <row r="11965" spans="1:13" x14ac:dyDescent="0.5">
      <c r="A11965" s="76"/>
      <c r="H11965" s="87"/>
      <c r="I11965" s="76"/>
      <c r="M11965" s="87"/>
    </row>
    <row r="11966" spans="1:13" x14ac:dyDescent="0.5">
      <c r="A11966" s="76"/>
      <c r="H11966" s="87"/>
      <c r="I11966" s="76"/>
      <c r="M11966" s="87"/>
    </row>
    <row r="11967" spans="1:13" x14ac:dyDescent="0.5">
      <c r="A11967" s="76"/>
      <c r="H11967" s="87"/>
      <c r="I11967" s="76"/>
      <c r="M11967" s="87"/>
    </row>
    <row r="11968" spans="1:13" x14ac:dyDescent="0.5">
      <c r="A11968" s="76"/>
      <c r="H11968" s="87"/>
      <c r="I11968" s="76"/>
      <c r="M11968" s="87"/>
    </row>
    <row r="11969" spans="1:13" x14ac:dyDescent="0.5">
      <c r="A11969" s="76"/>
      <c r="H11969" s="87"/>
      <c r="I11969" s="76"/>
      <c r="M11969" s="87"/>
    </row>
    <row r="11970" spans="1:13" x14ac:dyDescent="0.5">
      <c r="A11970" s="76"/>
      <c r="H11970" s="87"/>
      <c r="I11970" s="76"/>
      <c r="M11970" s="87"/>
    </row>
    <row r="11971" spans="1:13" x14ac:dyDescent="0.5">
      <c r="A11971" s="76"/>
      <c r="H11971" s="87"/>
      <c r="I11971" s="76"/>
      <c r="M11971" s="87"/>
    </row>
    <row r="11972" spans="1:13" x14ac:dyDescent="0.5">
      <c r="A11972" s="76"/>
      <c r="H11972" s="87"/>
      <c r="I11972" s="76"/>
      <c r="M11972" s="87"/>
    </row>
    <row r="11973" spans="1:13" x14ac:dyDescent="0.5">
      <c r="A11973" s="76"/>
      <c r="H11973" s="87"/>
      <c r="I11973" s="76"/>
      <c r="M11973" s="87"/>
    </row>
    <row r="11974" spans="1:13" x14ac:dyDescent="0.5">
      <c r="A11974" s="76"/>
      <c r="H11974" s="87"/>
      <c r="I11974" s="76"/>
      <c r="M11974" s="87"/>
    </row>
    <row r="11975" spans="1:13" x14ac:dyDescent="0.5">
      <c r="A11975" s="76"/>
      <c r="H11975" s="87"/>
      <c r="I11975" s="76"/>
      <c r="M11975" s="87"/>
    </row>
    <row r="11976" spans="1:13" x14ac:dyDescent="0.5">
      <c r="A11976" s="76"/>
      <c r="H11976" s="87"/>
      <c r="I11976" s="76"/>
      <c r="M11976" s="87"/>
    </row>
    <row r="11977" spans="1:13" x14ac:dyDescent="0.5">
      <c r="A11977" s="76"/>
      <c r="H11977" s="87"/>
      <c r="I11977" s="76"/>
      <c r="M11977" s="87"/>
    </row>
    <row r="11978" spans="1:13" x14ac:dyDescent="0.5">
      <c r="A11978" s="76"/>
      <c r="H11978" s="87"/>
      <c r="I11978" s="76"/>
      <c r="M11978" s="87"/>
    </row>
    <row r="11979" spans="1:13" x14ac:dyDescent="0.5">
      <c r="A11979" s="76"/>
      <c r="H11979" s="87"/>
      <c r="I11979" s="76"/>
      <c r="M11979" s="87"/>
    </row>
    <row r="11980" spans="1:13" x14ac:dyDescent="0.5">
      <c r="A11980" s="76"/>
      <c r="H11980" s="87"/>
      <c r="I11980" s="76"/>
      <c r="M11980" s="87"/>
    </row>
    <row r="11981" spans="1:13" x14ac:dyDescent="0.5">
      <c r="A11981" s="76"/>
      <c r="H11981" s="87"/>
      <c r="I11981" s="76"/>
      <c r="M11981" s="87"/>
    </row>
    <row r="11982" spans="1:13" x14ac:dyDescent="0.5">
      <c r="A11982" s="76"/>
      <c r="H11982" s="87"/>
      <c r="I11982" s="76"/>
      <c r="M11982" s="87"/>
    </row>
    <row r="11983" spans="1:13" x14ac:dyDescent="0.5">
      <c r="A11983" s="76"/>
      <c r="H11983" s="98"/>
      <c r="I11983" s="76"/>
      <c r="M11983" s="76"/>
    </row>
    <row r="11984" spans="1:13" x14ac:dyDescent="0.5">
      <c r="A11984" s="76"/>
      <c r="H11984" s="87"/>
      <c r="I11984" s="76"/>
      <c r="M11984" s="87"/>
    </row>
    <row r="11985" spans="1:13" x14ac:dyDescent="0.5">
      <c r="A11985" s="76"/>
      <c r="H11985" s="87"/>
      <c r="I11985" s="76"/>
      <c r="M11985" s="87"/>
    </row>
    <row r="11986" spans="1:13" x14ac:dyDescent="0.5">
      <c r="A11986" s="76"/>
      <c r="H11986" s="87"/>
      <c r="I11986" s="76"/>
      <c r="M11986" s="87"/>
    </row>
    <row r="11987" spans="1:13" x14ac:dyDescent="0.5">
      <c r="A11987" s="76"/>
      <c r="H11987" s="87"/>
      <c r="I11987" s="76"/>
      <c r="M11987" s="87"/>
    </row>
    <row r="11988" spans="1:13" x14ac:dyDescent="0.5">
      <c r="A11988" s="76"/>
      <c r="H11988" s="87"/>
      <c r="I11988" s="76"/>
      <c r="M11988" s="87"/>
    </row>
    <row r="11989" spans="1:13" x14ac:dyDescent="0.5">
      <c r="A11989" s="76"/>
      <c r="H11989" s="87"/>
      <c r="I11989" s="76"/>
      <c r="M11989" s="87"/>
    </row>
    <row r="11990" spans="1:13" x14ac:dyDescent="0.5">
      <c r="A11990" s="76"/>
      <c r="H11990" s="87"/>
      <c r="I11990" s="76"/>
      <c r="M11990" s="87"/>
    </row>
    <row r="11991" spans="1:13" x14ac:dyDescent="0.5">
      <c r="A11991" s="76"/>
      <c r="H11991" s="87"/>
      <c r="I11991" s="76"/>
      <c r="M11991" s="87"/>
    </row>
    <row r="11992" spans="1:13" x14ac:dyDescent="0.5">
      <c r="A11992" s="76"/>
      <c r="H11992" s="87"/>
      <c r="I11992" s="76"/>
      <c r="M11992" s="87"/>
    </row>
    <row r="11993" spans="1:13" x14ac:dyDescent="0.5">
      <c r="A11993" s="76"/>
      <c r="H11993" s="87"/>
      <c r="I11993" s="76"/>
      <c r="M11993" s="87"/>
    </row>
    <row r="11994" spans="1:13" x14ac:dyDescent="0.5">
      <c r="A11994" s="76"/>
      <c r="H11994" s="87"/>
      <c r="I11994" s="76"/>
      <c r="M11994" s="87"/>
    </row>
    <row r="11995" spans="1:13" x14ac:dyDescent="0.5">
      <c r="A11995" s="76"/>
      <c r="H11995" s="87"/>
      <c r="I11995" s="76"/>
      <c r="M11995" s="87"/>
    </row>
    <row r="11996" spans="1:13" x14ac:dyDescent="0.5">
      <c r="A11996" s="76"/>
      <c r="H11996" s="87"/>
      <c r="I11996" s="76"/>
      <c r="M11996" s="87"/>
    </row>
    <row r="11997" spans="1:13" x14ac:dyDescent="0.5">
      <c r="A11997" s="76"/>
      <c r="H11997" s="98"/>
      <c r="I11997" s="76"/>
      <c r="M11997" s="76"/>
    </row>
    <row r="11998" spans="1:13" x14ac:dyDescent="0.5">
      <c r="A11998" s="76"/>
      <c r="H11998" s="87"/>
      <c r="I11998" s="76"/>
      <c r="M11998" s="87"/>
    </row>
    <row r="11999" spans="1:13" x14ac:dyDescent="0.5">
      <c r="A11999" s="76"/>
      <c r="H11999" s="87"/>
      <c r="I11999" s="76"/>
      <c r="M11999" s="87"/>
    </row>
    <row r="12000" spans="1:13" x14ac:dyDescent="0.5">
      <c r="A12000" s="76"/>
      <c r="H12000" s="91"/>
      <c r="I12000" s="76"/>
      <c r="M12000" s="87"/>
    </row>
    <row r="12001" spans="1:13" x14ac:dyDescent="0.5">
      <c r="A12001" s="76"/>
      <c r="H12001" s="87"/>
      <c r="I12001" s="76"/>
      <c r="M12001" s="87"/>
    </row>
    <row r="12002" spans="1:13" x14ac:dyDescent="0.5">
      <c r="A12002" s="76"/>
      <c r="H12002" s="87"/>
      <c r="I12002" s="76"/>
      <c r="M12002" s="87"/>
    </row>
    <row r="12003" spans="1:13" x14ac:dyDescent="0.5">
      <c r="A12003" s="76"/>
      <c r="H12003" s="87"/>
      <c r="I12003" s="76"/>
      <c r="M12003" s="87"/>
    </row>
    <row r="12004" spans="1:13" x14ac:dyDescent="0.5">
      <c r="A12004" s="76"/>
      <c r="H12004" s="87"/>
      <c r="I12004" s="76"/>
      <c r="M12004" s="87"/>
    </row>
    <row r="12005" spans="1:13" x14ac:dyDescent="0.5">
      <c r="A12005" s="76"/>
      <c r="H12005" s="87"/>
      <c r="I12005" s="76"/>
      <c r="M12005" s="87"/>
    </row>
    <row r="12006" spans="1:13" x14ac:dyDescent="0.5">
      <c r="A12006" s="76"/>
      <c r="H12006" s="87"/>
      <c r="I12006" s="76"/>
      <c r="M12006" s="87"/>
    </row>
    <row r="12007" spans="1:13" x14ac:dyDescent="0.5">
      <c r="A12007" s="76"/>
      <c r="H12007" s="87"/>
      <c r="I12007" s="76"/>
      <c r="M12007" s="87"/>
    </row>
    <row r="12008" spans="1:13" x14ac:dyDescent="0.5">
      <c r="A12008" s="76"/>
      <c r="H12008" s="87"/>
      <c r="I12008" s="76"/>
      <c r="M12008" s="87"/>
    </row>
    <row r="12009" spans="1:13" x14ac:dyDescent="0.5">
      <c r="A12009" s="76"/>
      <c r="H12009" s="87"/>
      <c r="I12009" s="76"/>
      <c r="M12009" s="87"/>
    </row>
    <row r="12010" spans="1:13" x14ac:dyDescent="0.5">
      <c r="A12010" s="76"/>
      <c r="H12010" s="87"/>
      <c r="I12010" s="76"/>
      <c r="M12010" s="87"/>
    </row>
    <row r="12011" spans="1:13" x14ac:dyDescent="0.5">
      <c r="A12011" s="76"/>
      <c r="H12011" s="87"/>
      <c r="I12011" s="76"/>
      <c r="M12011" s="87"/>
    </row>
    <row r="12012" spans="1:13" x14ac:dyDescent="0.5">
      <c r="A12012" s="76"/>
      <c r="H12012" s="87"/>
      <c r="I12012" s="76"/>
      <c r="M12012" s="87"/>
    </row>
    <row r="12013" spans="1:13" x14ac:dyDescent="0.5">
      <c r="A12013" s="76"/>
      <c r="H12013" s="87"/>
      <c r="I12013" s="76"/>
      <c r="M12013" s="87"/>
    </row>
    <row r="12014" spans="1:13" x14ac:dyDescent="0.5">
      <c r="A12014" s="76"/>
      <c r="H12014" s="87"/>
      <c r="I12014" s="76"/>
      <c r="M12014" s="87"/>
    </row>
    <row r="12015" spans="1:13" x14ac:dyDescent="0.5">
      <c r="A12015" s="76"/>
      <c r="H12015" s="87"/>
      <c r="I12015" s="76"/>
      <c r="M12015" s="87"/>
    </row>
    <row r="12016" spans="1:13" x14ac:dyDescent="0.5">
      <c r="A12016" s="76"/>
      <c r="H12016" s="98"/>
      <c r="I12016" s="76"/>
      <c r="M12016" s="76"/>
    </row>
    <row r="12017" spans="1:13" x14ac:dyDescent="0.5">
      <c r="A12017" s="76"/>
      <c r="H12017" s="87"/>
      <c r="I12017" s="76"/>
      <c r="M12017" s="87"/>
    </row>
    <row r="12018" spans="1:13" x14ac:dyDescent="0.5">
      <c r="A12018" s="76"/>
      <c r="H12018" s="87"/>
      <c r="I12018" s="76"/>
      <c r="M12018" s="87"/>
    </row>
    <row r="12019" spans="1:13" x14ac:dyDescent="0.5">
      <c r="A12019" s="76"/>
      <c r="H12019" s="87"/>
      <c r="I12019" s="76"/>
      <c r="M12019" s="87"/>
    </row>
    <row r="12020" spans="1:13" x14ac:dyDescent="0.5">
      <c r="A12020" s="76"/>
      <c r="H12020" s="87"/>
      <c r="I12020" s="76"/>
      <c r="M12020" s="87"/>
    </row>
    <row r="12021" spans="1:13" x14ac:dyDescent="0.5">
      <c r="A12021" s="76"/>
      <c r="H12021" s="87"/>
      <c r="I12021" s="76"/>
      <c r="M12021" s="87"/>
    </row>
    <row r="12022" spans="1:13" x14ac:dyDescent="0.5">
      <c r="A12022" s="76"/>
      <c r="H12022" s="87"/>
      <c r="I12022" s="76"/>
      <c r="M12022" s="87"/>
    </row>
    <row r="12023" spans="1:13" x14ac:dyDescent="0.5">
      <c r="A12023" s="76"/>
      <c r="H12023" s="87"/>
      <c r="I12023" s="76"/>
      <c r="M12023" s="87"/>
    </row>
    <row r="12024" spans="1:13" x14ac:dyDescent="0.5">
      <c r="A12024" s="76"/>
      <c r="H12024" s="87"/>
      <c r="I12024" s="76"/>
      <c r="M12024" s="87"/>
    </row>
    <row r="12025" spans="1:13" x14ac:dyDescent="0.5">
      <c r="A12025" s="76"/>
      <c r="H12025" s="87"/>
      <c r="I12025" s="76"/>
      <c r="M12025" s="87"/>
    </row>
    <row r="12026" spans="1:13" x14ac:dyDescent="0.5">
      <c r="A12026" s="76"/>
      <c r="H12026" s="87"/>
      <c r="I12026" s="76"/>
      <c r="M12026" s="87"/>
    </row>
    <row r="12027" spans="1:13" x14ac:dyDescent="0.5">
      <c r="A12027" s="76"/>
      <c r="H12027" s="87"/>
      <c r="I12027" s="76"/>
      <c r="M12027" s="87"/>
    </row>
    <row r="12028" spans="1:13" x14ac:dyDescent="0.5">
      <c r="A12028" s="76"/>
      <c r="H12028" s="98"/>
      <c r="I12028" s="76"/>
      <c r="M12028" s="76"/>
    </row>
    <row r="12029" spans="1:13" x14ac:dyDescent="0.5">
      <c r="A12029" s="76"/>
      <c r="H12029" s="98"/>
      <c r="I12029" s="76"/>
      <c r="M12029" s="76"/>
    </row>
    <row r="12030" spans="1:13" x14ac:dyDescent="0.5">
      <c r="A12030" s="76"/>
      <c r="H12030" s="87"/>
      <c r="I12030" s="76"/>
      <c r="M12030" s="87"/>
    </row>
    <row r="12031" spans="1:13" x14ac:dyDescent="0.5">
      <c r="A12031" s="76"/>
      <c r="H12031" s="87"/>
      <c r="I12031" s="76"/>
      <c r="M12031" s="87"/>
    </row>
    <row r="12032" spans="1:13" x14ac:dyDescent="0.5">
      <c r="A12032" s="76"/>
      <c r="H12032" s="87"/>
      <c r="I12032" s="76"/>
      <c r="M12032" s="87"/>
    </row>
    <row r="12033" spans="1:13" x14ac:dyDescent="0.5">
      <c r="A12033" s="76"/>
      <c r="H12033" s="98"/>
      <c r="I12033" s="76"/>
      <c r="M12033" s="76"/>
    </row>
    <row r="12034" spans="1:13" x14ac:dyDescent="0.5">
      <c r="A12034" s="76"/>
      <c r="H12034" s="87"/>
      <c r="I12034" s="76"/>
      <c r="M12034" s="87"/>
    </row>
    <row r="12035" spans="1:13" x14ac:dyDescent="0.5">
      <c r="A12035" s="76"/>
      <c r="H12035" s="87"/>
      <c r="I12035" s="76"/>
      <c r="M12035" s="87"/>
    </row>
    <row r="12036" spans="1:13" x14ac:dyDescent="0.5">
      <c r="A12036" s="76"/>
      <c r="H12036" s="87"/>
      <c r="I12036" s="76"/>
      <c r="M12036" s="87"/>
    </row>
    <row r="12037" spans="1:13" x14ac:dyDescent="0.5">
      <c r="A12037" s="76"/>
      <c r="H12037" s="87"/>
      <c r="I12037" s="76"/>
      <c r="M12037" s="87"/>
    </row>
    <row r="12038" spans="1:13" x14ac:dyDescent="0.5">
      <c r="A12038" s="76"/>
      <c r="H12038" s="87"/>
      <c r="I12038" s="76"/>
      <c r="M12038" s="87"/>
    </row>
    <row r="12039" spans="1:13" x14ac:dyDescent="0.5">
      <c r="A12039" s="76"/>
      <c r="H12039" s="87"/>
      <c r="I12039" s="76"/>
      <c r="M12039" s="87"/>
    </row>
    <row r="12040" spans="1:13" x14ac:dyDescent="0.5">
      <c r="A12040" s="76"/>
      <c r="H12040" s="87"/>
      <c r="I12040" s="76"/>
      <c r="M12040" s="87"/>
    </row>
    <row r="12041" spans="1:13" x14ac:dyDescent="0.5">
      <c r="A12041" s="76"/>
      <c r="H12041" s="87"/>
      <c r="I12041" s="76"/>
      <c r="M12041" s="87"/>
    </row>
    <row r="12042" spans="1:13" x14ac:dyDescent="0.5">
      <c r="A12042" s="76"/>
      <c r="H12042" s="87"/>
      <c r="I12042" s="76"/>
      <c r="M12042" s="87"/>
    </row>
    <row r="12043" spans="1:13" x14ac:dyDescent="0.5">
      <c r="A12043" s="76"/>
      <c r="H12043" s="87"/>
      <c r="I12043" s="76"/>
      <c r="M12043" s="87"/>
    </row>
    <row r="12044" spans="1:13" x14ac:dyDescent="0.5">
      <c r="A12044" s="76"/>
      <c r="H12044" s="87"/>
      <c r="I12044" s="76"/>
      <c r="M12044" s="87"/>
    </row>
    <row r="12045" spans="1:13" x14ac:dyDescent="0.5">
      <c r="A12045" s="76"/>
      <c r="H12045" s="87"/>
      <c r="I12045" s="76"/>
      <c r="M12045" s="87"/>
    </row>
    <row r="12046" spans="1:13" x14ac:dyDescent="0.5">
      <c r="A12046" s="76"/>
      <c r="H12046" s="87"/>
      <c r="I12046" s="76"/>
      <c r="M12046" s="87"/>
    </row>
    <row r="12047" spans="1:13" x14ac:dyDescent="0.5">
      <c r="A12047" s="76"/>
      <c r="H12047" s="87"/>
      <c r="I12047" s="76"/>
      <c r="M12047" s="87"/>
    </row>
    <row r="12048" spans="1:13" x14ac:dyDescent="0.5">
      <c r="A12048" s="76"/>
      <c r="H12048" s="87"/>
      <c r="I12048" s="76"/>
      <c r="M12048" s="87"/>
    </row>
    <row r="12049" spans="1:13" x14ac:dyDescent="0.5">
      <c r="A12049" s="76"/>
      <c r="H12049" s="87"/>
      <c r="I12049" s="76"/>
      <c r="M12049" s="87"/>
    </row>
    <row r="12050" spans="1:13" x14ac:dyDescent="0.5">
      <c r="A12050" s="76"/>
      <c r="H12050" s="87"/>
      <c r="I12050" s="76"/>
      <c r="M12050" s="87"/>
    </row>
    <row r="12051" spans="1:13" x14ac:dyDescent="0.5">
      <c r="A12051" s="76"/>
      <c r="H12051" s="87"/>
      <c r="I12051" s="76"/>
      <c r="M12051" s="87"/>
    </row>
    <row r="12052" spans="1:13" x14ac:dyDescent="0.5">
      <c r="A12052" s="76"/>
      <c r="H12052" s="98"/>
      <c r="I12052" s="76"/>
      <c r="M12052" s="76"/>
    </row>
    <row r="12053" spans="1:13" x14ac:dyDescent="0.5">
      <c r="A12053" s="76"/>
      <c r="H12053" s="87"/>
      <c r="I12053" s="76"/>
      <c r="M12053" s="87"/>
    </row>
    <row r="12054" spans="1:13" x14ac:dyDescent="0.5">
      <c r="A12054" s="76"/>
      <c r="H12054" s="87"/>
      <c r="I12054" s="76"/>
      <c r="M12054" s="87"/>
    </row>
    <row r="12055" spans="1:13" x14ac:dyDescent="0.5">
      <c r="A12055" s="76"/>
      <c r="H12055" s="87"/>
      <c r="I12055" s="76"/>
      <c r="M12055" s="87"/>
    </row>
    <row r="12056" spans="1:13" x14ac:dyDescent="0.5">
      <c r="A12056" s="76"/>
      <c r="H12056" s="87"/>
      <c r="I12056" s="76"/>
      <c r="M12056" s="87"/>
    </row>
    <row r="12057" spans="1:13" x14ac:dyDescent="0.5">
      <c r="A12057" s="76"/>
      <c r="H12057" s="87"/>
      <c r="I12057" s="76"/>
      <c r="M12057" s="87"/>
    </row>
    <row r="12058" spans="1:13" x14ac:dyDescent="0.5">
      <c r="A12058" s="76"/>
      <c r="H12058" s="87"/>
      <c r="I12058" s="76"/>
      <c r="M12058" s="87"/>
    </row>
    <row r="12059" spans="1:13" x14ac:dyDescent="0.5">
      <c r="A12059" s="76"/>
      <c r="H12059" s="98"/>
      <c r="I12059" s="76"/>
      <c r="M12059" s="76"/>
    </row>
    <row r="12060" spans="1:13" x14ac:dyDescent="0.5">
      <c r="A12060" s="76"/>
      <c r="H12060" s="87"/>
      <c r="I12060" s="76"/>
      <c r="M12060" s="87"/>
    </row>
    <row r="12061" spans="1:13" x14ac:dyDescent="0.5">
      <c r="A12061" s="76"/>
      <c r="H12061" s="87"/>
      <c r="I12061" s="76"/>
      <c r="M12061" s="87"/>
    </row>
    <row r="12062" spans="1:13" x14ac:dyDescent="0.5">
      <c r="A12062" s="76"/>
      <c r="H12062" s="98"/>
      <c r="I12062" s="76"/>
      <c r="M12062" s="76"/>
    </row>
    <row r="12063" spans="1:13" x14ac:dyDescent="0.5">
      <c r="A12063" s="76"/>
      <c r="H12063" s="87"/>
      <c r="I12063" s="76"/>
      <c r="M12063" s="87"/>
    </row>
    <row r="12064" spans="1:13" x14ac:dyDescent="0.5">
      <c r="A12064" s="76"/>
      <c r="H12064" s="87"/>
      <c r="I12064" s="76"/>
      <c r="M12064" s="87"/>
    </row>
    <row r="12065" spans="1:13" x14ac:dyDescent="0.5">
      <c r="A12065" s="76"/>
      <c r="H12065" s="87"/>
      <c r="I12065" s="76"/>
      <c r="M12065" s="87"/>
    </row>
    <row r="12066" spans="1:13" x14ac:dyDescent="0.5">
      <c r="A12066" s="76"/>
      <c r="H12066" s="87"/>
      <c r="I12066" s="76"/>
      <c r="M12066" s="87"/>
    </row>
    <row r="12067" spans="1:13" x14ac:dyDescent="0.5">
      <c r="A12067" s="76"/>
      <c r="H12067" s="87"/>
      <c r="I12067" s="76"/>
      <c r="M12067" s="87"/>
    </row>
    <row r="12068" spans="1:13" x14ac:dyDescent="0.5">
      <c r="A12068" s="76"/>
      <c r="H12068" s="87"/>
      <c r="I12068" s="76"/>
      <c r="M12068" s="87"/>
    </row>
    <row r="12069" spans="1:13" x14ac:dyDescent="0.5">
      <c r="A12069" s="76"/>
      <c r="H12069" s="87"/>
      <c r="I12069" s="76"/>
      <c r="M12069" s="87"/>
    </row>
    <row r="12070" spans="1:13" x14ac:dyDescent="0.5">
      <c r="A12070" s="76"/>
      <c r="H12070" s="87"/>
      <c r="I12070" s="76"/>
      <c r="M12070" s="87"/>
    </row>
    <row r="12071" spans="1:13" x14ac:dyDescent="0.5">
      <c r="A12071" s="76"/>
      <c r="H12071" s="87"/>
      <c r="I12071" s="76"/>
      <c r="M12071" s="87"/>
    </row>
    <row r="12072" spans="1:13" x14ac:dyDescent="0.5">
      <c r="A12072" s="76"/>
      <c r="H12072" s="87"/>
      <c r="I12072" s="76"/>
      <c r="M12072" s="87"/>
    </row>
    <row r="12073" spans="1:13" x14ac:dyDescent="0.5">
      <c r="A12073" s="76"/>
      <c r="H12073" s="87"/>
      <c r="I12073" s="76"/>
      <c r="M12073" s="87"/>
    </row>
    <row r="12074" spans="1:13" x14ac:dyDescent="0.5">
      <c r="A12074" s="76"/>
      <c r="H12074" s="98"/>
      <c r="I12074" s="76"/>
      <c r="M12074" s="76"/>
    </row>
    <row r="12075" spans="1:13" x14ac:dyDescent="0.5">
      <c r="A12075" s="76"/>
      <c r="H12075" s="87"/>
      <c r="I12075" s="76"/>
      <c r="M12075" s="87"/>
    </row>
    <row r="12076" spans="1:13" x14ac:dyDescent="0.5">
      <c r="A12076" s="76"/>
      <c r="H12076" s="87"/>
      <c r="I12076" s="76"/>
      <c r="M12076" s="87"/>
    </row>
    <row r="12077" spans="1:13" x14ac:dyDescent="0.5">
      <c r="A12077" s="76"/>
      <c r="H12077" s="87"/>
      <c r="I12077" s="76"/>
      <c r="M12077" s="87"/>
    </row>
    <row r="12078" spans="1:13" x14ac:dyDescent="0.5">
      <c r="A12078" s="76"/>
      <c r="H12078" s="87"/>
      <c r="I12078" s="76"/>
      <c r="M12078" s="87"/>
    </row>
    <row r="12079" spans="1:13" x14ac:dyDescent="0.5">
      <c r="A12079" s="76"/>
      <c r="H12079" s="87"/>
      <c r="I12079" s="76"/>
      <c r="M12079" s="87"/>
    </row>
    <row r="12080" spans="1:13" x14ac:dyDescent="0.5">
      <c r="A12080" s="76"/>
      <c r="H12080" s="76"/>
      <c r="I12080" s="76"/>
      <c r="M12080" s="76"/>
    </row>
    <row r="12081" spans="1:13" x14ac:dyDescent="0.5">
      <c r="A12081" s="76"/>
      <c r="H12081" s="87"/>
      <c r="I12081" s="76"/>
      <c r="M12081" s="87"/>
    </row>
    <row r="12082" spans="1:13" x14ac:dyDescent="0.5">
      <c r="A12082" s="76"/>
      <c r="H12082" s="98"/>
      <c r="I12082" s="76"/>
      <c r="M12082" s="76"/>
    </row>
    <row r="12083" spans="1:13" x14ac:dyDescent="0.5">
      <c r="A12083" s="76"/>
      <c r="H12083" s="87"/>
      <c r="I12083" s="76"/>
      <c r="M12083" s="87"/>
    </row>
    <row r="12084" spans="1:13" x14ac:dyDescent="0.5">
      <c r="A12084" s="76"/>
      <c r="H12084" s="87"/>
      <c r="I12084" s="76"/>
      <c r="M12084" s="87"/>
    </row>
    <row r="12085" spans="1:13" x14ac:dyDescent="0.5">
      <c r="A12085" s="76"/>
      <c r="H12085" s="87"/>
      <c r="I12085" s="76"/>
      <c r="M12085" s="87"/>
    </row>
    <row r="12086" spans="1:13" x14ac:dyDescent="0.5">
      <c r="A12086" s="76"/>
      <c r="H12086" s="87"/>
      <c r="I12086" s="76"/>
      <c r="M12086" s="87"/>
    </row>
    <row r="12087" spans="1:13" x14ac:dyDescent="0.5">
      <c r="A12087" s="76"/>
      <c r="H12087" s="87"/>
      <c r="I12087" s="76"/>
      <c r="M12087" s="87"/>
    </row>
    <row r="12088" spans="1:13" x14ac:dyDescent="0.5">
      <c r="A12088" s="76"/>
      <c r="H12088" s="87"/>
      <c r="I12088" s="76"/>
      <c r="M12088" s="87"/>
    </row>
    <row r="12089" spans="1:13" x14ac:dyDescent="0.5">
      <c r="A12089" s="76"/>
      <c r="H12089" s="87"/>
      <c r="I12089" s="76"/>
      <c r="M12089" s="87"/>
    </row>
    <row r="12090" spans="1:13" x14ac:dyDescent="0.5">
      <c r="A12090" s="76"/>
      <c r="H12090" s="87"/>
      <c r="I12090" s="76"/>
      <c r="M12090" s="87"/>
    </row>
    <row r="12091" spans="1:13" x14ac:dyDescent="0.5">
      <c r="A12091" s="76"/>
      <c r="H12091" s="98"/>
      <c r="I12091" s="76"/>
      <c r="M12091" s="76"/>
    </row>
    <row r="12092" spans="1:13" x14ac:dyDescent="0.5">
      <c r="A12092" s="76"/>
      <c r="H12092" s="87"/>
      <c r="I12092" s="76"/>
      <c r="M12092" s="87"/>
    </row>
    <row r="12093" spans="1:13" x14ac:dyDescent="0.5">
      <c r="A12093" s="76"/>
      <c r="H12093" s="87"/>
      <c r="I12093" s="76"/>
      <c r="M12093" s="87"/>
    </row>
    <row r="12094" spans="1:13" x14ac:dyDescent="0.5">
      <c r="A12094" s="76"/>
      <c r="H12094" s="87"/>
      <c r="I12094" s="76"/>
      <c r="M12094" s="87"/>
    </row>
    <row r="12095" spans="1:13" x14ac:dyDescent="0.5">
      <c r="A12095" s="76"/>
      <c r="H12095" s="87"/>
      <c r="I12095" s="76"/>
      <c r="M12095" s="87"/>
    </row>
    <row r="12096" spans="1:13" x14ac:dyDescent="0.5">
      <c r="A12096" s="76"/>
      <c r="H12096" s="87"/>
      <c r="I12096" s="76"/>
      <c r="M12096" s="87"/>
    </row>
    <row r="12097" spans="1:13" x14ac:dyDescent="0.5">
      <c r="A12097" s="76"/>
      <c r="H12097" s="87"/>
      <c r="I12097" s="76"/>
      <c r="M12097" s="87"/>
    </row>
    <row r="12098" spans="1:13" x14ac:dyDescent="0.5">
      <c r="A12098" s="76"/>
      <c r="H12098" s="87"/>
      <c r="I12098" s="76"/>
      <c r="M12098" s="87"/>
    </row>
    <row r="12099" spans="1:13" x14ac:dyDescent="0.5">
      <c r="A12099" s="76"/>
      <c r="H12099" s="87"/>
      <c r="I12099" s="76"/>
      <c r="M12099" s="87"/>
    </row>
    <row r="12100" spans="1:13" x14ac:dyDescent="0.5">
      <c r="A12100" s="76"/>
      <c r="H12100" s="87"/>
      <c r="I12100" s="76"/>
      <c r="M12100" s="87"/>
    </row>
    <row r="12101" spans="1:13" x14ac:dyDescent="0.5">
      <c r="A12101" s="76"/>
      <c r="H12101" s="87"/>
      <c r="I12101" s="76"/>
      <c r="M12101" s="87"/>
    </row>
    <row r="12102" spans="1:13" x14ac:dyDescent="0.5">
      <c r="A12102" s="76"/>
      <c r="H12102" s="98"/>
      <c r="I12102" s="76"/>
      <c r="M12102" s="76"/>
    </row>
    <row r="12103" spans="1:13" x14ac:dyDescent="0.5">
      <c r="A12103" s="76"/>
      <c r="H12103" s="87"/>
      <c r="I12103" s="76"/>
      <c r="M12103" s="87"/>
    </row>
    <row r="12104" spans="1:13" x14ac:dyDescent="0.5">
      <c r="A12104" s="76"/>
      <c r="H12104" s="87"/>
      <c r="I12104" s="76"/>
      <c r="M12104" s="87"/>
    </row>
    <row r="12105" spans="1:13" x14ac:dyDescent="0.5">
      <c r="A12105" s="76"/>
      <c r="H12105" s="87"/>
      <c r="I12105" s="76"/>
      <c r="M12105" s="87"/>
    </row>
    <row r="12106" spans="1:13" x14ac:dyDescent="0.5">
      <c r="A12106" s="76"/>
      <c r="H12106" s="87"/>
      <c r="I12106" s="76"/>
      <c r="M12106" s="87"/>
    </row>
    <row r="12107" spans="1:13" x14ac:dyDescent="0.5">
      <c r="A12107" s="76"/>
      <c r="H12107" s="87"/>
      <c r="I12107" s="76"/>
      <c r="M12107" s="87"/>
    </row>
    <row r="12108" spans="1:13" x14ac:dyDescent="0.5">
      <c r="A12108" s="76"/>
      <c r="H12108" s="87"/>
      <c r="I12108" s="76"/>
      <c r="M12108" s="87"/>
    </row>
    <row r="12109" spans="1:13" x14ac:dyDescent="0.5">
      <c r="A12109" s="76"/>
      <c r="H12109" s="87"/>
      <c r="I12109" s="76"/>
      <c r="M12109" s="87"/>
    </row>
    <row r="12110" spans="1:13" x14ac:dyDescent="0.5">
      <c r="A12110" s="76"/>
      <c r="H12110" s="87"/>
      <c r="I12110" s="76"/>
      <c r="M12110" s="87"/>
    </row>
    <row r="12111" spans="1:13" x14ac:dyDescent="0.5">
      <c r="A12111" s="76"/>
      <c r="H12111" s="87"/>
      <c r="I12111" s="76"/>
      <c r="M12111" s="87"/>
    </row>
    <row r="12112" spans="1:13" x14ac:dyDescent="0.5">
      <c r="A12112" s="76"/>
      <c r="H12112" s="87"/>
      <c r="I12112" s="76"/>
      <c r="M12112" s="87"/>
    </row>
    <row r="12113" spans="1:13" x14ac:dyDescent="0.5">
      <c r="A12113" s="76"/>
      <c r="H12113" s="87"/>
      <c r="I12113" s="76"/>
      <c r="M12113" s="87"/>
    </row>
    <row r="12114" spans="1:13" x14ac:dyDescent="0.5">
      <c r="A12114" s="76"/>
      <c r="H12114" s="87"/>
      <c r="I12114" s="76"/>
      <c r="M12114" s="87"/>
    </row>
    <row r="12115" spans="1:13" x14ac:dyDescent="0.5">
      <c r="A12115" s="76"/>
      <c r="H12115" s="87"/>
      <c r="I12115" s="76"/>
      <c r="M12115" s="87"/>
    </row>
    <row r="12116" spans="1:13" x14ac:dyDescent="0.5">
      <c r="A12116" s="76"/>
      <c r="H12116" s="87"/>
      <c r="I12116" s="76"/>
      <c r="M12116" s="87"/>
    </row>
    <row r="12117" spans="1:13" x14ac:dyDescent="0.5">
      <c r="A12117" s="76"/>
      <c r="H12117" s="87"/>
      <c r="I12117" s="76"/>
      <c r="M12117" s="87"/>
    </row>
    <row r="12118" spans="1:13" x14ac:dyDescent="0.5">
      <c r="A12118" s="76"/>
      <c r="H12118" s="87"/>
      <c r="I12118" s="76"/>
      <c r="M12118" s="87"/>
    </row>
    <row r="12119" spans="1:13" x14ac:dyDescent="0.5">
      <c r="A12119" s="76"/>
      <c r="H12119" s="87"/>
      <c r="I12119" s="76"/>
      <c r="M12119" s="87"/>
    </row>
    <row r="12120" spans="1:13" x14ac:dyDescent="0.5">
      <c r="A12120" s="76"/>
      <c r="H12120" s="98"/>
      <c r="I12120" s="76"/>
      <c r="M12120" s="76"/>
    </row>
    <row r="12121" spans="1:13" x14ac:dyDescent="0.5">
      <c r="A12121" s="76"/>
      <c r="H12121" s="87"/>
      <c r="I12121" s="76"/>
      <c r="M12121" s="87"/>
    </row>
    <row r="12122" spans="1:13" x14ac:dyDescent="0.5">
      <c r="A12122" s="76"/>
      <c r="H12122" s="87"/>
      <c r="I12122" s="76"/>
      <c r="M12122" s="87"/>
    </row>
    <row r="12123" spans="1:13" x14ac:dyDescent="0.5">
      <c r="A12123" s="76"/>
      <c r="H12123" s="87"/>
      <c r="I12123" s="76"/>
      <c r="M12123" s="87"/>
    </row>
    <row r="12124" spans="1:13" x14ac:dyDescent="0.5">
      <c r="A12124" s="76"/>
      <c r="H12124" s="87"/>
      <c r="I12124" s="76"/>
      <c r="M12124" s="87"/>
    </row>
    <row r="12125" spans="1:13" x14ac:dyDescent="0.5">
      <c r="A12125" s="76"/>
      <c r="H12125" s="87"/>
      <c r="I12125" s="76"/>
      <c r="M12125" s="87"/>
    </row>
    <row r="12126" spans="1:13" x14ac:dyDescent="0.5">
      <c r="A12126" s="76"/>
      <c r="H12126" s="87"/>
      <c r="I12126" s="76"/>
      <c r="M12126" s="87"/>
    </row>
    <row r="12127" spans="1:13" x14ac:dyDescent="0.5">
      <c r="A12127" s="76"/>
      <c r="H12127" s="87"/>
      <c r="I12127" s="76"/>
      <c r="M12127" s="87"/>
    </row>
    <row r="12128" spans="1:13" x14ac:dyDescent="0.5">
      <c r="A12128" s="76"/>
      <c r="H12128" s="87"/>
      <c r="I12128" s="76"/>
      <c r="M12128" s="87"/>
    </row>
    <row r="12129" spans="1:13" x14ac:dyDescent="0.5">
      <c r="A12129" s="76"/>
      <c r="H12129" s="87"/>
      <c r="I12129" s="76"/>
      <c r="M12129" s="87"/>
    </row>
    <row r="12130" spans="1:13" x14ac:dyDescent="0.5">
      <c r="A12130" s="76"/>
      <c r="H12130" s="87"/>
      <c r="I12130" s="76"/>
      <c r="M12130" s="87"/>
    </row>
    <row r="12131" spans="1:13" x14ac:dyDescent="0.5">
      <c r="A12131" s="76"/>
      <c r="H12131" s="87"/>
      <c r="I12131" s="76"/>
      <c r="M12131" s="87"/>
    </row>
    <row r="12132" spans="1:13" x14ac:dyDescent="0.5">
      <c r="A12132" s="76"/>
      <c r="H12132" s="87"/>
      <c r="I12132" s="76"/>
      <c r="M12132" s="87"/>
    </row>
    <row r="12133" spans="1:13" x14ac:dyDescent="0.5">
      <c r="A12133" s="76"/>
      <c r="H12133" s="87"/>
      <c r="I12133" s="76"/>
      <c r="M12133" s="87"/>
    </row>
    <row r="12134" spans="1:13" x14ac:dyDescent="0.5">
      <c r="A12134" s="76"/>
      <c r="H12134" s="87"/>
      <c r="I12134" s="76"/>
      <c r="M12134" s="87"/>
    </row>
    <row r="12135" spans="1:13" x14ac:dyDescent="0.5">
      <c r="A12135" s="76"/>
      <c r="H12135" s="87"/>
      <c r="I12135" s="76"/>
      <c r="M12135" s="87"/>
    </row>
    <row r="12136" spans="1:13" x14ac:dyDescent="0.5">
      <c r="A12136" s="76"/>
      <c r="H12136" s="87"/>
      <c r="I12136" s="76"/>
      <c r="M12136" s="87"/>
    </row>
    <row r="12137" spans="1:13" x14ac:dyDescent="0.5">
      <c r="A12137" s="76"/>
      <c r="H12137" s="87"/>
      <c r="I12137" s="76"/>
      <c r="M12137" s="87"/>
    </row>
    <row r="12138" spans="1:13" x14ac:dyDescent="0.5">
      <c r="A12138" s="76"/>
      <c r="H12138" s="98"/>
      <c r="I12138" s="76"/>
      <c r="M12138" s="76"/>
    </row>
    <row r="12139" spans="1:13" x14ac:dyDescent="0.5">
      <c r="A12139" s="76"/>
      <c r="H12139" s="98"/>
      <c r="I12139" s="76"/>
      <c r="M12139" s="76"/>
    </row>
    <row r="12140" spans="1:13" x14ac:dyDescent="0.5">
      <c r="A12140" s="76"/>
      <c r="H12140" s="87"/>
      <c r="I12140" s="76"/>
      <c r="M12140" s="87"/>
    </row>
    <row r="12141" spans="1:13" x14ac:dyDescent="0.5">
      <c r="A12141" s="76"/>
      <c r="H12141" s="87"/>
      <c r="I12141" s="76"/>
      <c r="M12141" s="87"/>
    </row>
    <row r="12142" spans="1:13" x14ac:dyDescent="0.5">
      <c r="A12142" s="76"/>
      <c r="H12142" s="87"/>
      <c r="I12142" s="76"/>
      <c r="M12142" s="87"/>
    </row>
    <row r="12143" spans="1:13" x14ac:dyDescent="0.5">
      <c r="A12143" s="76"/>
      <c r="H12143" s="87"/>
      <c r="I12143" s="76"/>
      <c r="M12143" s="87"/>
    </row>
    <row r="12144" spans="1:13" x14ac:dyDescent="0.5">
      <c r="A12144" s="76"/>
      <c r="H12144" s="91"/>
      <c r="I12144" s="76"/>
      <c r="M12144" s="87"/>
    </row>
    <row r="12145" spans="1:13" x14ac:dyDescent="0.5">
      <c r="A12145" s="76"/>
      <c r="H12145" s="91"/>
      <c r="I12145" s="76"/>
      <c r="M12145" s="87"/>
    </row>
    <row r="12146" spans="1:13" x14ac:dyDescent="0.5">
      <c r="A12146" s="76"/>
      <c r="H12146" s="87"/>
      <c r="I12146" s="76"/>
      <c r="M12146" s="87"/>
    </row>
    <row r="12147" spans="1:13" x14ac:dyDescent="0.5">
      <c r="A12147" s="76"/>
      <c r="H12147" s="98"/>
      <c r="I12147" s="76"/>
      <c r="M12147" s="76"/>
    </row>
    <row r="12148" spans="1:13" x14ac:dyDescent="0.5">
      <c r="A12148" s="76"/>
      <c r="H12148" s="87"/>
      <c r="I12148" s="76"/>
      <c r="M12148" s="87"/>
    </row>
    <row r="12149" spans="1:13" x14ac:dyDescent="0.5">
      <c r="A12149" s="76"/>
      <c r="H12149" s="87"/>
      <c r="I12149" s="76"/>
      <c r="M12149" s="87"/>
    </row>
    <row r="12150" spans="1:13" x14ac:dyDescent="0.5">
      <c r="A12150" s="76"/>
      <c r="H12150" s="87"/>
      <c r="I12150" s="76"/>
      <c r="M12150" s="87"/>
    </row>
    <row r="12151" spans="1:13" x14ac:dyDescent="0.5">
      <c r="A12151" s="76"/>
      <c r="H12151" s="87"/>
      <c r="I12151" s="76"/>
      <c r="M12151" s="87"/>
    </row>
    <row r="12152" spans="1:13" x14ac:dyDescent="0.5">
      <c r="A12152" s="76"/>
      <c r="H12152" s="87"/>
      <c r="I12152" s="76"/>
      <c r="M12152" s="87"/>
    </row>
    <row r="12153" spans="1:13" x14ac:dyDescent="0.5">
      <c r="A12153" s="76"/>
      <c r="H12153" s="87"/>
      <c r="I12153" s="76"/>
      <c r="M12153" s="87"/>
    </row>
    <row r="12154" spans="1:13" x14ac:dyDescent="0.5">
      <c r="A12154" s="76"/>
      <c r="H12154" s="87"/>
      <c r="I12154" s="76"/>
      <c r="M12154" s="87"/>
    </row>
    <row r="12155" spans="1:13" x14ac:dyDescent="0.5">
      <c r="A12155" s="76"/>
      <c r="H12155" s="87"/>
      <c r="I12155" s="76"/>
      <c r="M12155" s="87"/>
    </row>
    <row r="12156" spans="1:13" x14ac:dyDescent="0.5">
      <c r="A12156" s="76"/>
      <c r="H12156" s="98"/>
      <c r="I12156" s="76"/>
      <c r="M12156" s="76"/>
    </row>
    <row r="12157" spans="1:13" x14ac:dyDescent="0.5">
      <c r="A12157" s="76"/>
      <c r="H12157" s="87"/>
      <c r="I12157" s="76"/>
      <c r="M12157" s="87"/>
    </row>
    <row r="12158" spans="1:13" x14ac:dyDescent="0.5">
      <c r="A12158" s="76"/>
      <c r="H12158" s="87"/>
      <c r="I12158" s="76"/>
      <c r="M12158" s="87"/>
    </row>
    <row r="12159" spans="1:13" x14ac:dyDescent="0.5">
      <c r="A12159" s="76"/>
      <c r="H12159" s="87"/>
      <c r="I12159" s="76"/>
      <c r="M12159" s="87"/>
    </row>
    <row r="12160" spans="1:13" x14ac:dyDescent="0.5">
      <c r="A12160" s="76"/>
      <c r="H12160" s="87"/>
      <c r="I12160" s="76"/>
      <c r="M12160" s="87"/>
    </row>
    <row r="12161" spans="1:13" x14ac:dyDescent="0.5">
      <c r="A12161" s="76"/>
      <c r="H12161" s="87"/>
      <c r="I12161" s="76"/>
      <c r="M12161" s="87"/>
    </row>
    <row r="12162" spans="1:13" x14ac:dyDescent="0.5">
      <c r="A12162" s="76"/>
      <c r="H12162" s="87"/>
      <c r="I12162" s="76"/>
      <c r="M12162" s="87"/>
    </row>
    <row r="12163" spans="1:13" x14ac:dyDescent="0.5">
      <c r="A12163" s="76"/>
      <c r="H12163" s="87"/>
      <c r="I12163" s="76"/>
      <c r="M12163" s="87"/>
    </row>
    <row r="12164" spans="1:13" x14ac:dyDescent="0.5">
      <c r="A12164" s="76"/>
      <c r="H12164" s="98"/>
      <c r="I12164" s="76"/>
      <c r="M12164" s="76"/>
    </row>
    <row r="12165" spans="1:13" x14ac:dyDescent="0.5">
      <c r="A12165" s="76"/>
      <c r="H12165" s="87"/>
      <c r="I12165" s="76"/>
      <c r="M12165" s="87"/>
    </row>
    <row r="12166" spans="1:13" x14ac:dyDescent="0.5">
      <c r="A12166" s="76"/>
      <c r="H12166" s="87"/>
      <c r="I12166" s="76"/>
      <c r="M12166" s="87"/>
    </row>
    <row r="12167" spans="1:13" x14ac:dyDescent="0.5">
      <c r="A12167" s="76"/>
      <c r="H12167" s="87"/>
      <c r="I12167" s="76"/>
      <c r="M12167" s="87"/>
    </row>
    <row r="12168" spans="1:13" x14ac:dyDescent="0.5">
      <c r="A12168" s="76"/>
      <c r="H12168" s="98"/>
      <c r="I12168" s="76"/>
      <c r="M12168" s="76"/>
    </row>
    <row r="12169" spans="1:13" x14ac:dyDescent="0.5">
      <c r="A12169" s="76"/>
      <c r="H12169" s="87"/>
      <c r="I12169" s="76"/>
      <c r="M12169" s="87"/>
    </row>
    <row r="12170" spans="1:13" x14ac:dyDescent="0.5">
      <c r="A12170" s="76"/>
      <c r="H12170" s="98"/>
      <c r="I12170" s="76"/>
      <c r="M12170" s="76"/>
    </row>
    <row r="12171" spans="1:13" x14ac:dyDescent="0.5">
      <c r="A12171" s="76"/>
      <c r="H12171" s="98"/>
      <c r="I12171" s="76"/>
      <c r="M12171" s="76"/>
    </row>
    <row r="12172" spans="1:13" x14ac:dyDescent="0.5">
      <c r="A12172" s="76"/>
      <c r="H12172" s="76"/>
      <c r="I12172" s="76"/>
      <c r="M12172" s="76"/>
    </row>
    <row r="12173" spans="1:13" x14ac:dyDescent="0.5">
      <c r="A12173" s="76"/>
      <c r="H12173" s="98"/>
      <c r="I12173" s="76"/>
      <c r="M12173" s="76"/>
    </row>
    <row r="12174" spans="1:13" x14ac:dyDescent="0.5">
      <c r="A12174" s="76"/>
      <c r="H12174" s="87"/>
      <c r="I12174" s="76"/>
      <c r="M12174" s="87"/>
    </row>
    <row r="12175" spans="1:13" x14ac:dyDescent="0.5">
      <c r="A12175" s="76"/>
      <c r="H12175" s="87"/>
      <c r="I12175" s="76"/>
      <c r="M12175" s="87"/>
    </row>
    <row r="12176" spans="1:13" x14ac:dyDescent="0.5">
      <c r="A12176" s="76"/>
      <c r="H12176" s="87"/>
      <c r="I12176" s="76"/>
      <c r="M12176" s="87"/>
    </row>
    <row r="12177" spans="1:13" x14ac:dyDescent="0.5">
      <c r="A12177" s="76"/>
      <c r="H12177" s="87"/>
      <c r="I12177" s="76"/>
      <c r="M12177" s="87"/>
    </row>
    <row r="12178" spans="1:13" x14ac:dyDescent="0.5">
      <c r="A12178" s="76"/>
      <c r="H12178" s="87"/>
      <c r="I12178" s="76"/>
      <c r="M12178" s="87"/>
    </row>
    <row r="12179" spans="1:13" x14ac:dyDescent="0.5">
      <c r="A12179" s="76"/>
      <c r="H12179" s="87"/>
      <c r="I12179" s="76"/>
      <c r="M12179" s="87"/>
    </row>
    <row r="12180" spans="1:13" x14ac:dyDescent="0.5">
      <c r="A12180" s="76"/>
      <c r="H12180" s="87"/>
      <c r="I12180" s="76"/>
      <c r="M12180" s="87"/>
    </row>
    <row r="12181" spans="1:13" x14ac:dyDescent="0.5">
      <c r="A12181" s="76"/>
      <c r="H12181" s="98"/>
      <c r="I12181" s="76"/>
      <c r="M12181" s="76"/>
    </row>
    <row r="12182" spans="1:13" x14ac:dyDescent="0.5">
      <c r="A12182" s="76"/>
      <c r="H12182" s="87"/>
      <c r="I12182" s="76"/>
      <c r="M12182" s="87"/>
    </row>
    <row r="12183" spans="1:13" x14ac:dyDescent="0.5">
      <c r="A12183" s="76"/>
      <c r="H12183" s="87"/>
      <c r="I12183" s="76"/>
      <c r="M12183" s="87"/>
    </row>
    <row r="12184" spans="1:13" x14ac:dyDescent="0.5">
      <c r="A12184" s="76"/>
      <c r="H12184" s="87"/>
      <c r="I12184" s="76"/>
      <c r="M12184" s="87"/>
    </row>
    <row r="12185" spans="1:13" x14ac:dyDescent="0.5">
      <c r="A12185" s="76"/>
      <c r="H12185" s="87"/>
      <c r="I12185" s="76"/>
      <c r="M12185" s="87"/>
    </row>
    <row r="12186" spans="1:13" x14ac:dyDescent="0.5">
      <c r="A12186" s="76"/>
      <c r="H12186" s="87"/>
      <c r="I12186" s="76"/>
      <c r="M12186" s="87"/>
    </row>
    <row r="12187" spans="1:13" x14ac:dyDescent="0.5">
      <c r="A12187" s="76"/>
      <c r="H12187" s="87"/>
      <c r="I12187" s="76"/>
      <c r="M12187" s="87"/>
    </row>
    <row r="12188" spans="1:13" x14ac:dyDescent="0.5">
      <c r="A12188" s="76"/>
      <c r="H12188" s="87"/>
      <c r="I12188" s="76"/>
      <c r="M12188" s="87"/>
    </row>
    <row r="12189" spans="1:13" x14ac:dyDescent="0.5">
      <c r="A12189" s="76"/>
      <c r="H12189" s="87"/>
      <c r="I12189" s="76"/>
      <c r="M12189" s="87"/>
    </row>
    <row r="12190" spans="1:13" x14ac:dyDescent="0.5">
      <c r="A12190" s="76"/>
      <c r="H12190" s="87"/>
      <c r="I12190" s="76"/>
      <c r="M12190" s="87"/>
    </row>
    <row r="12191" spans="1:13" x14ac:dyDescent="0.5">
      <c r="A12191" s="76"/>
      <c r="H12191" s="87"/>
      <c r="I12191" s="76"/>
      <c r="M12191" s="87"/>
    </row>
    <row r="12192" spans="1:13" x14ac:dyDescent="0.5">
      <c r="A12192" s="76"/>
      <c r="H12192" s="87"/>
      <c r="I12192" s="76"/>
      <c r="M12192" s="87"/>
    </row>
    <row r="12193" spans="1:13" x14ac:dyDescent="0.5">
      <c r="A12193" s="76"/>
      <c r="H12193" s="87"/>
      <c r="I12193" s="76"/>
      <c r="M12193" s="87"/>
    </row>
    <row r="12194" spans="1:13" x14ac:dyDescent="0.5">
      <c r="A12194" s="76"/>
      <c r="H12194" s="87"/>
      <c r="I12194" s="76"/>
      <c r="M12194" s="87"/>
    </row>
    <row r="12195" spans="1:13" x14ac:dyDescent="0.5">
      <c r="A12195" s="76"/>
      <c r="H12195" s="87"/>
      <c r="I12195" s="76"/>
      <c r="M12195" s="87"/>
    </row>
    <row r="12196" spans="1:13" x14ac:dyDescent="0.5">
      <c r="A12196" s="76"/>
      <c r="H12196" s="87"/>
      <c r="I12196" s="76"/>
      <c r="M12196" s="87"/>
    </row>
    <row r="12197" spans="1:13" x14ac:dyDescent="0.5">
      <c r="A12197" s="76"/>
      <c r="H12197" s="87"/>
      <c r="I12197" s="76"/>
      <c r="M12197" s="87"/>
    </row>
    <row r="12198" spans="1:13" x14ac:dyDescent="0.5">
      <c r="A12198" s="76"/>
      <c r="H12198" s="87"/>
      <c r="I12198" s="76"/>
      <c r="M12198" s="87"/>
    </row>
    <row r="12199" spans="1:13" x14ac:dyDescent="0.5">
      <c r="A12199" s="76"/>
      <c r="H12199" s="98"/>
      <c r="I12199" s="76"/>
      <c r="M12199" s="76"/>
    </row>
    <row r="12200" spans="1:13" x14ac:dyDescent="0.5">
      <c r="A12200" s="76"/>
      <c r="H12200" s="87"/>
      <c r="I12200" s="76"/>
      <c r="M12200" s="87"/>
    </row>
    <row r="12201" spans="1:13" x14ac:dyDescent="0.5">
      <c r="A12201" s="76"/>
      <c r="H12201" s="98"/>
      <c r="I12201" s="76"/>
      <c r="M12201" s="76"/>
    </row>
    <row r="12202" spans="1:13" x14ac:dyDescent="0.5">
      <c r="A12202" s="76"/>
      <c r="H12202" s="87"/>
      <c r="I12202" s="76"/>
      <c r="M12202" s="87"/>
    </row>
    <row r="12203" spans="1:13" x14ac:dyDescent="0.5">
      <c r="A12203" s="76"/>
      <c r="H12203" s="87"/>
      <c r="I12203" s="76"/>
      <c r="M12203" s="87"/>
    </row>
    <row r="12204" spans="1:13" x14ac:dyDescent="0.5">
      <c r="A12204" s="76"/>
      <c r="H12204" s="87"/>
      <c r="I12204" s="76"/>
      <c r="M12204" s="87"/>
    </row>
    <row r="12205" spans="1:13" x14ac:dyDescent="0.5">
      <c r="A12205" s="76"/>
      <c r="H12205" s="87"/>
      <c r="I12205" s="76"/>
      <c r="M12205" s="87"/>
    </row>
    <row r="12206" spans="1:13" x14ac:dyDescent="0.5">
      <c r="A12206" s="76"/>
      <c r="H12206" s="87"/>
      <c r="I12206" s="76"/>
      <c r="M12206" s="87"/>
    </row>
    <row r="12207" spans="1:13" x14ac:dyDescent="0.5">
      <c r="A12207" s="76"/>
      <c r="H12207" s="87"/>
      <c r="I12207" s="76"/>
      <c r="M12207" s="87"/>
    </row>
    <row r="12208" spans="1:13" x14ac:dyDescent="0.5">
      <c r="A12208" s="76"/>
      <c r="H12208" s="87"/>
      <c r="I12208" s="76"/>
      <c r="M12208" s="87"/>
    </row>
    <row r="12209" spans="1:13" x14ac:dyDescent="0.5">
      <c r="A12209" s="76"/>
      <c r="H12209" s="87"/>
      <c r="I12209" s="76"/>
      <c r="M12209" s="87"/>
    </row>
    <row r="12210" spans="1:13" x14ac:dyDescent="0.5">
      <c r="A12210" s="76"/>
      <c r="H12210" s="87"/>
      <c r="I12210" s="76"/>
      <c r="M12210" s="87"/>
    </row>
    <row r="12211" spans="1:13" x14ac:dyDescent="0.5">
      <c r="A12211" s="76"/>
      <c r="H12211" s="87"/>
      <c r="I12211" s="76"/>
      <c r="M12211" s="87"/>
    </row>
    <row r="12212" spans="1:13" x14ac:dyDescent="0.5">
      <c r="A12212" s="76"/>
      <c r="H12212" s="87"/>
      <c r="I12212" s="76"/>
      <c r="M12212" s="87"/>
    </row>
    <row r="12213" spans="1:13" x14ac:dyDescent="0.5">
      <c r="A12213" s="76"/>
      <c r="H12213" s="87"/>
      <c r="I12213" s="76"/>
      <c r="M12213" s="87"/>
    </row>
    <row r="12214" spans="1:13" x14ac:dyDescent="0.5">
      <c r="A12214" s="76"/>
      <c r="H12214" s="98"/>
      <c r="I12214" s="76"/>
      <c r="M12214" s="76"/>
    </row>
    <row r="12215" spans="1:13" x14ac:dyDescent="0.5">
      <c r="A12215" s="76"/>
      <c r="H12215" s="87"/>
      <c r="I12215" s="76"/>
      <c r="M12215" s="87"/>
    </row>
    <row r="12216" spans="1:13" x14ac:dyDescent="0.5">
      <c r="A12216" s="76"/>
      <c r="H12216" s="87"/>
      <c r="I12216" s="76"/>
      <c r="M12216" s="87"/>
    </row>
    <row r="12217" spans="1:13" x14ac:dyDescent="0.5">
      <c r="A12217" s="76"/>
      <c r="H12217" s="91"/>
      <c r="I12217" s="76"/>
      <c r="M12217" s="87"/>
    </row>
    <row r="12218" spans="1:13" x14ac:dyDescent="0.5">
      <c r="A12218" s="76"/>
      <c r="H12218" s="87"/>
      <c r="I12218" s="76"/>
      <c r="M12218" s="87"/>
    </row>
    <row r="12219" spans="1:13" x14ac:dyDescent="0.5">
      <c r="A12219" s="76"/>
      <c r="H12219" s="87"/>
      <c r="I12219" s="76"/>
      <c r="M12219" s="87"/>
    </row>
    <row r="12220" spans="1:13" x14ac:dyDescent="0.5">
      <c r="A12220" s="76"/>
      <c r="H12220" s="98"/>
      <c r="I12220" s="76"/>
      <c r="M12220" s="76"/>
    </row>
    <row r="12221" spans="1:13" x14ac:dyDescent="0.5">
      <c r="A12221" s="76"/>
      <c r="H12221" s="98"/>
      <c r="I12221" s="76"/>
      <c r="M12221" s="76"/>
    </row>
    <row r="12222" spans="1:13" x14ac:dyDescent="0.5">
      <c r="A12222" s="76"/>
      <c r="H12222" s="87"/>
      <c r="I12222" s="76"/>
      <c r="M12222" s="87"/>
    </row>
    <row r="12223" spans="1:13" x14ac:dyDescent="0.5">
      <c r="A12223" s="76"/>
      <c r="H12223" s="87"/>
      <c r="I12223" s="76"/>
      <c r="M12223" s="87"/>
    </row>
    <row r="12224" spans="1:13" x14ac:dyDescent="0.5">
      <c r="A12224" s="76"/>
      <c r="H12224" s="76"/>
      <c r="I12224" s="76"/>
      <c r="M12224" s="76"/>
    </row>
    <row r="12225" spans="1:13" x14ac:dyDescent="0.5">
      <c r="A12225" s="76"/>
      <c r="H12225" s="87"/>
      <c r="I12225" s="76"/>
      <c r="M12225" s="87"/>
    </row>
    <row r="12226" spans="1:13" x14ac:dyDescent="0.5">
      <c r="A12226" s="76"/>
      <c r="H12226" s="98"/>
      <c r="I12226" s="76"/>
      <c r="M12226" s="76"/>
    </row>
    <row r="12227" spans="1:13" x14ac:dyDescent="0.5">
      <c r="A12227" s="76"/>
      <c r="H12227" s="98"/>
      <c r="I12227" s="76"/>
      <c r="M12227" s="76"/>
    </row>
    <row r="12228" spans="1:13" x14ac:dyDescent="0.5">
      <c r="A12228" s="76"/>
      <c r="H12228" s="87"/>
      <c r="I12228" s="76"/>
      <c r="M12228" s="87"/>
    </row>
    <row r="12229" spans="1:13" x14ac:dyDescent="0.5">
      <c r="A12229" s="76"/>
      <c r="H12229" s="98"/>
      <c r="I12229" s="76"/>
      <c r="M12229" s="76"/>
    </row>
    <row r="12230" spans="1:13" x14ac:dyDescent="0.5">
      <c r="A12230" s="76"/>
      <c r="H12230" s="87"/>
      <c r="I12230" s="76"/>
      <c r="M12230" s="87"/>
    </row>
    <row r="12231" spans="1:13" x14ac:dyDescent="0.5">
      <c r="A12231" s="76"/>
      <c r="H12231" s="91"/>
      <c r="I12231" s="76"/>
      <c r="M12231" s="87"/>
    </row>
    <row r="12232" spans="1:13" x14ac:dyDescent="0.5">
      <c r="A12232" s="76"/>
      <c r="H12232" s="87"/>
      <c r="I12232" s="76"/>
      <c r="M12232" s="87"/>
    </row>
    <row r="12233" spans="1:13" x14ac:dyDescent="0.5">
      <c r="A12233" s="76"/>
      <c r="H12233" s="87"/>
      <c r="I12233" s="76"/>
      <c r="M12233" s="87"/>
    </row>
    <row r="12234" spans="1:13" x14ac:dyDescent="0.5">
      <c r="A12234" s="76"/>
      <c r="H12234" s="87"/>
      <c r="I12234" s="76"/>
      <c r="M12234" s="87"/>
    </row>
    <row r="12235" spans="1:13" x14ac:dyDescent="0.5">
      <c r="A12235" s="76"/>
      <c r="H12235" s="87"/>
      <c r="I12235" s="76"/>
      <c r="M12235" s="87"/>
    </row>
    <row r="12236" spans="1:13" x14ac:dyDescent="0.5">
      <c r="A12236" s="76"/>
      <c r="H12236" s="87"/>
      <c r="I12236" s="76"/>
      <c r="M12236" s="87"/>
    </row>
    <row r="12237" spans="1:13" x14ac:dyDescent="0.5">
      <c r="A12237" s="76"/>
      <c r="H12237" s="87"/>
      <c r="I12237" s="76"/>
      <c r="M12237" s="87"/>
    </row>
    <row r="12238" spans="1:13" x14ac:dyDescent="0.5">
      <c r="A12238" s="76"/>
      <c r="H12238" s="87"/>
      <c r="I12238" s="76"/>
      <c r="M12238" s="87"/>
    </row>
    <row r="12239" spans="1:13" x14ac:dyDescent="0.5">
      <c r="A12239" s="76"/>
      <c r="H12239" s="87"/>
      <c r="I12239" s="76"/>
      <c r="M12239" s="87"/>
    </row>
    <row r="12240" spans="1:13" x14ac:dyDescent="0.5">
      <c r="A12240" s="76"/>
      <c r="H12240" s="87"/>
      <c r="I12240" s="76"/>
      <c r="M12240" s="87"/>
    </row>
    <row r="12241" spans="1:13" x14ac:dyDescent="0.5">
      <c r="A12241" s="76"/>
      <c r="H12241" s="98"/>
      <c r="I12241" s="76"/>
      <c r="M12241" s="76"/>
    </row>
    <row r="12242" spans="1:13" x14ac:dyDescent="0.5">
      <c r="A12242" s="76"/>
      <c r="H12242" s="87"/>
      <c r="I12242" s="76"/>
      <c r="M12242" s="87"/>
    </row>
    <row r="12243" spans="1:13" x14ac:dyDescent="0.5">
      <c r="A12243" s="76"/>
      <c r="H12243" s="98"/>
      <c r="I12243" s="76"/>
      <c r="M12243" s="76"/>
    </row>
    <row r="12244" spans="1:13" x14ac:dyDescent="0.5">
      <c r="A12244" s="76"/>
      <c r="H12244" s="87"/>
      <c r="I12244" s="76"/>
      <c r="M12244" s="87"/>
    </row>
    <row r="12245" spans="1:13" x14ac:dyDescent="0.5">
      <c r="A12245" s="76"/>
      <c r="H12245" s="87"/>
      <c r="I12245" s="76"/>
      <c r="M12245" s="87"/>
    </row>
    <row r="12246" spans="1:13" x14ac:dyDescent="0.5">
      <c r="A12246" s="76"/>
      <c r="H12246" s="87"/>
      <c r="I12246" s="76"/>
      <c r="M12246" s="87"/>
    </row>
    <row r="12247" spans="1:13" x14ac:dyDescent="0.5">
      <c r="A12247" s="76"/>
      <c r="H12247" s="87"/>
      <c r="I12247" s="76"/>
      <c r="M12247" s="87"/>
    </row>
    <row r="12248" spans="1:13" x14ac:dyDescent="0.5">
      <c r="A12248" s="76"/>
      <c r="H12248" s="87"/>
      <c r="I12248" s="76"/>
      <c r="M12248" s="87"/>
    </row>
    <row r="12249" spans="1:13" x14ac:dyDescent="0.5">
      <c r="A12249" s="76"/>
      <c r="H12249" s="87"/>
      <c r="I12249" s="76"/>
      <c r="M12249" s="87"/>
    </row>
    <row r="12250" spans="1:13" x14ac:dyDescent="0.5">
      <c r="A12250" s="76"/>
      <c r="H12250" s="87"/>
      <c r="I12250" s="76"/>
      <c r="M12250" s="87"/>
    </row>
    <row r="12251" spans="1:13" x14ac:dyDescent="0.5">
      <c r="A12251" s="76"/>
      <c r="H12251" s="98"/>
      <c r="I12251" s="76"/>
      <c r="M12251" s="76"/>
    </row>
    <row r="12252" spans="1:13" x14ac:dyDescent="0.5">
      <c r="A12252" s="76"/>
      <c r="H12252" s="87"/>
      <c r="I12252" s="76"/>
      <c r="M12252" s="87"/>
    </row>
    <row r="12253" spans="1:13" x14ac:dyDescent="0.5">
      <c r="A12253" s="76"/>
      <c r="H12253" s="87"/>
      <c r="I12253" s="76"/>
      <c r="M12253" s="87"/>
    </row>
    <row r="12254" spans="1:13" x14ac:dyDescent="0.5">
      <c r="A12254" s="76"/>
      <c r="H12254" s="87"/>
      <c r="I12254" s="76"/>
      <c r="M12254" s="87"/>
    </row>
    <row r="12255" spans="1:13" x14ac:dyDescent="0.5">
      <c r="A12255" s="76"/>
      <c r="H12255" s="87"/>
      <c r="I12255" s="76"/>
      <c r="M12255" s="87"/>
    </row>
    <row r="12256" spans="1:13" x14ac:dyDescent="0.5">
      <c r="A12256" s="76"/>
      <c r="H12256" s="91"/>
      <c r="I12256" s="76"/>
      <c r="M12256" s="87"/>
    </row>
    <row r="12257" spans="1:13" x14ac:dyDescent="0.5">
      <c r="A12257" s="76"/>
      <c r="H12257" s="87"/>
      <c r="I12257" s="76"/>
      <c r="M12257" s="87"/>
    </row>
    <row r="12258" spans="1:13" x14ac:dyDescent="0.5">
      <c r="A12258" s="76"/>
      <c r="H12258" s="87"/>
      <c r="I12258" s="76"/>
      <c r="M12258" s="87"/>
    </row>
    <row r="12259" spans="1:13" x14ac:dyDescent="0.5">
      <c r="A12259" s="76"/>
      <c r="H12259" s="87"/>
      <c r="I12259" s="76"/>
      <c r="M12259" s="87"/>
    </row>
    <row r="12260" spans="1:13" x14ac:dyDescent="0.5">
      <c r="A12260" s="76"/>
      <c r="H12260" s="87"/>
      <c r="I12260" s="76"/>
      <c r="M12260" s="87"/>
    </row>
    <row r="12261" spans="1:13" x14ac:dyDescent="0.5">
      <c r="A12261" s="76"/>
      <c r="H12261" s="87"/>
      <c r="I12261" s="76"/>
      <c r="M12261" s="87"/>
    </row>
    <row r="12262" spans="1:13" x14ac:dyDescent="0.5">
      <c r="A12262" s="76"/>
      <c r="H12262" s="87"/>
      <c r="I12262" s="76"/>
      <c r="M12262" s="87"/>
    </row>
    <row r="12263" spans="1:13" x14ac:dyDescent="0.5">
      <c r="A12263" s="76"/>
      <c r="H12263" s="87"/>
      <c r="I12263" s="76"/>
      <c r="M12263" s="87"/>
    </row>
    <row r="12264" spans="1:13" x14ac:dyDescent="0.5">
      <c r="A12264" s="76"/>
      <c r="H12264" s="87"/>
      <c r="I12264" s="76"/>
      <c r="M12264" s="87"/>
    </row>
    <row r="12265" spans="1:13" x14ac:dyDescent="0.5">
      <c r="A12265" s="76"/>
      <c r="H12265" s="87"/>
      <c r="I12265" s="76"/>
      <c r="M12265" s="87"/>
    </row>
    <row r="12266" spans="1:13" x14ac:dyDescent="0.5">
      <c r="A12266" s="76"/>
      <c r="H12266" s="87"/>
      <c r="I12266" s="76"/>
      <c r="M12266" s="87"/>
    </row>
    <row r="12267" spans="1:13" x14ac:dyDescent="0.5">
      <c r="A12267" s="76"/>
      <c r="H12267" s="87"/>
      <c r="I12267" s="76"/>
      <c r="M12267" s="87"/>
    </row>
    <row r="12268" spans="1:13" x14ac:dyDescent="0.5">
      <c r="A12268" s="76"/>
      <c r="H12268" s="98"/>
      <c r="I12268" s="76"/>
      <c r="M12268" s="76"/>
    </row>
    <row r="12269" spans="1:13" x14ac:dyDescent="0.5">
      <c r="A12269" s="76"/>
      <c r="H12269" s="87"/>
      <c r="I12269" s="76"/>
      <c r="M12269" s="87"/>
    </row>
    <row r="12270" spans="1:13" x14ac:dyDescent="0.5">
      <c r="A12270" s="76"/>
      <c r="H12270" s="87"/>
      <c r="I12270" s="76"/>
      <c r="M12270" s="87"/>
    </row>
    <row r="12271" spans="1:13" x14ac:dyDescent="0.5">
      <c r="A12271" s="76"/>
      <c r="H12271" s="87"/>
      <c r="I12271" s="76"/>
      <c r="M12271" s="87"/>
    </row>
    <row r="12272" spans="1:13" x14ac:dyDescent="0.5">
      <c r="A12272" s="76"/>
      <c r="H12272" s="98"/>
      <c r="I12272" s="76"/>
      <c r="M12272" s="76"/>
    </row>
    <row r="12273" spans="1:13" x14ac:dyDescent="0.5">
      <c r="A12273" s="76"/>
      <c r="H12273" s="87"/>
      <c r="I12273" s="76"/>
      <c r="M12273" s="87"/>
    </row>
    <row r="12274" spans="1:13" x14ac:dyDescent="0.5">
      <c r="A12274" s="76"/>
      <c r="H12274" s="87"/>
      <c r="I12274" s="76"/>
      <c r="M12274" s="87"/>
    </row>
    <row r="12275" spans="1:13" x14ac:dyDescent="0.5">
      <c r="A12275" s="76"/>
      <c r="H12275" s="87"/>
      <c r="I12275" s="76"/>
      <c r="M12275" s="87"/>
    </row>
    <row r="12276" spans="1:13" x14ac:dyDescent="0.5">
      <c r="A12276" s="76"/>
      <c r="H12276" s="87"/>
      <c r="I12276" s="76"/>
      <c r="M12276" s="87"/>
    </row>
    <row r="12277" spans="1:13" x14ac:dyDescent="0.5">
      <c r="A12277" s="76"/>
      <c r="H12277" s="87"/>
      <c r="I12277" s="76"/>
      <c r="M12277" s="87"/>
    </row>
    <row r="12278" spans="1:13" x14ac:dyDescent="0.5">
      <c r="A12278" s="76"/>
      <c r="H12278" s="98"/>
      <c r="I12278" s="76"/>
      <c r="M12278" s="76"/>
    </row>
    <row r="12279" spans="1:13" x14ac:dyDescent="0.5">
      <c r="A12279" s="76"/>
      <c r="H12279" s="98"/>
      <c r="I12279" s="76"/>
      <c r="M12279" s="76"/>
    </row>
    <row r="12280" spans="1:13" x14ac:dyDescent="0.5">
      <c r="A12280" s="76"/>
      <c r="H12280" s="98"/>
      <c r="I12280" s="76"/>
      <c r="M12280" s="76"/>
    </row>
    <row r="12281" spans="1:13" x14ac:dyDescent="0.5">
      <c r="A12281" s="76"/>
      <c r="H12281" s="98"/>
      <c r="I12281" s="76"/>
      <c r="M12281" s="76"/>
    </row>
    <row r="12282" spans="1:13" x14ac:dyDescent="0.5">
      <c r="A12282" s="76"/>
      <c r="H12282" s="87"/>
      <c r="I12282" s="76"/>
      <c r="M12282" s="87"/>
    </row>
    <row r="12283" spans="1:13" x14ac:dyDescent="0.5">
      <c r="A12283" s="76"/>
      <c r="H12283" s="87"/>
      <c r="I12283" s="76"/>
      <c r="M12283" s="87"/>
    </row>
    <row r="12284" spans="1:13" x14ac:dyDescent="0.5">
      <c r="A12284" s="76"/>
      <c r="H12284" s="87"/>
      <c r="I12284" s="76"/>
      <c r="M12284" s="87"/>
    </row>
    <row r="12285" spans="1:13" x14ac:dyDescent="0.5">
      <c r="A12285" s="76"/>
      <c r="H12285" s="98"/>
      <c r="I12285" s="76"/>
      <c r="M12285" s="76"/>
    </row>
    <row r="12286" spans="1:13" x14ac:dyDescent="0.5">
      <c r="A12286" s="76"/>
      <c r="H12286" s="98"/>
      <c r="I12286" s="76"/>
      <c r="M12286" s="76"/>
    </row>
    <row r="12287" spans="1:13" x14ac:dyDescent="0.5">
      <c r="A12287" s="76"/>
      <c r="H12287" s="87"/>
      <c r="I12287" s="76"/>
      <c r="M12287" s="87"/>
    </row>
    <row r="12288" spans="1:13" x14ac:dyDescent="0.5">
      <c r="A12288" s="76"/>
      <c r="H12288" s="98"/>
      <c r="I12288" s="76"/>
      <c r="M12288" s="76"/>
    </row>
    <row r="12289" spans="1:13" x14ac:dyDescent="0.5">
      <c r="A12289" s="76"/>
      <c r="H12289" s="98"/>
      <c r="I12289" s="76"/>
      <c r="M12289" s="76"/>
    </row>
    <row r="12290" spans="1:13" x14ac:dyDescent="0.5">
      <c r="A12290" s="76"/>
      <c r="H12290" s="87"/>
      <c r="I12290" s="76"/>
      <c r="M12290" s="87"/>
    </row>
    <row r="12291" spans="1:13" x14ac:dyDescent="0.5">
      <c r="A12291" s="76"/>
      <c r="H12291" s="87"/>
      <c r="I12291" s="76"/>
      <c r="M12291" s="87"/>
    </row>
    <row r="12292" spans="1:13" x14ac:dyDescent="0.5">
      <c r="A12292" s="76"/>
      <c r="H12292" s="87"/>
      <c r="I12292" s="76"/>
      <c r="M12292" s="87"/>
    </row>
    <row r="12293" spans="1:13" x14ac:dyDescent="0.5">
      <c r="A12293" s="76"/>
      <c r="H12293" s="87"/>
      <c r="I12293" s="76"/>
      <c r="M12293" s="87"/>
    </row>
    <row r="12294" spans="1:13" x14ac:dyDescent="0.5">
      <c r="A12294" s="76"/>
      <c r="H12294" s="87"/>
      <c r="I12294" s="76"/>
      <c r="M12294" s="87"/>
    </row>
    <row r="12295" spans="1:13" x14ac:dyDescent="0.5">
      <c r="A12295" s="76"/>
      <c r="H12295" s="87"/>
      <c r="I12295" s="76"/>
      <c r="M12295" s="87"/>
    </row>
    <row r="12296" spans="1:13" x14ac:dyDescent="0.5">
      <c r="A12296" s="76"/>
      <c r="H12296" s="98"/>
      <c r="I12296" s="76"/>
      <c r="M12296" s="76"/>
    </row>
    <row r="12297" spans="1:13" x14ac:dyDescent="0.5">
      <c r="A12297" s="76"/>
      <c r="H12297" s="87"/>
      <c r="I12297" s="76"/>
      <c r="M12297" s="87"/>
    </row>
    <row r="12298" spans="1:13" x14ac:dyDescent="0.5">
      <c r="A12298" s="76"/>
      <c r="H12298" s="87"/>
      <c r="I12298" s="76"/>
      <c r="M12298" s="87"/>
    </row>
    <row r="12299" spans="1:13" x14ac:dyDescent="0.5">
      <c r="A12299" s="76"/>
      <c r="H12299" s="87"/>
      <c r="I12299" s="76"/>
      <c r="M12299" s="87"/>
    </row>
    <row r="12300" spans="1:13" x14ac:dyDescent="0.5">
      <c r="A12300" s="76"/>
      <c r="H12300" s="87"/>
      <c r="I12300" s="76"/>
      <c r="M12300" s="87"/>
    </row>
    <row r="12301" spans="1:13" x14ac:dyDescent="0.5">
      <c r="A12301" s="76"/>
      <c r="H12301" s="98"/>
      <c r="I12301" s="76"/>
      <c r="M12301" s="76"/>
    </row>
    <row r="12302" spans="1:13" x14ac:dyDescent="0.5">
      <c r="A12302" s="76"/>
      <c r="H12302" s="87"/>
      <c r="I12302" s="76"/>
      <c r="M12302" s="87"/>
    </row>
    <row r="12303" spans="1:13" x14ac:dyDescent="0.5">
      <c r="A12303" s="76"/>
      <c r="H12303" s="87"/>
      <c r="I12303" s="76"/>
      <c r="M12303" s="87"/>
    </row>
    <row r="12304" spans="1:13" x14ac:dyDescent="0.5">
      <c r="A12304" s="76"/>
      <c r="H12304" s="87"/>
      <c r="I12304" s="76"/>
      <c r="M12304" s="87"/>
    </row>
    <row r="12305" spans="1:13" x14ac:dyDescent="0.5">
      <c r="A12305" s="76"/>
      <c r="H12305" s="87"/>
      <c r="I12305" s="76"/>
      <c r="M12305" s="87"/>
    </row>
    <row r="12306" spans="1:13" x14ac:dyDescent="0.5">
      <c r="A12306" s="76"/>
      <c r="H12306" s="87"/>
      <c r="I12306" s="76"/>
      <c r="M12306" s="87"/>
    </row>
    <row r="12307" spans="1:13" x14ac:dyDescent="0.5">
      <c r="A12307" s="76"/>
      <c r="H12307" s="87"/>
      <c r="I12307" s="76"/>
      <c r="M12307" s="87"/>
    </row>
    <row r="12308" spans="1:13" x14ac:dyDescent="0.5">
      <c r="A12308" s="76"/>
      <c r="H12308" s="98"/>
      <c r="I12308" s="76"/>
      <c r="M12308" s="76"/>
    </row>
    <row r="12309" spans="1:13" x14ac:dyDescent="0.5">
      <c r="A12309" s="76"/>
      <c r="H12309" s="87"/>
      <c r="I12309" s="76"/>
      <c r="M12309" s="87"/>
    </row>
    <row r="12310" spans="1:13" x14ac:dyDescent="0.5">
      <c r="A12310" s="76"/>
      <c r="H12310" s="87"/>
      <c r="I12310" s="76"/>
      <c r="M12310" s="87"/>
    </row>
    <row r="12311" spans="1:13" x14ac:dyDescent="0.5">
      <c r="A12311" s="76"/>
      <c r="H12311" s="98"/>
      <c r="I12311" s="76"/>
      <c r="M12311" s="76"/>
    </row>
    <row r="12312" spans="1:13" x14ac:dyDescent="0.5">
      <c r="A12312" s="76"/>
      <c r="H12312" s="87"/>
      <c r="I12312" s="76"/>
      <c r="M12312" s="87"/>
    </row>
    <row r="12313" spans="1:13" x14ac:dyDescent="0.5">
      <c r="A12313" s="76"/>
      <c r="H12313" s="87"/>
      <c r="I12313" s="76"/>
      <c r="M12313" s="87"/>
    </row>
    <row r="12314" spans="1:13" x14ac:dyDescent="0.5">
      <c r="A12314" s="76"/>
      <c r="H12314" s="98"/>
      <c r="I12314" s="76"/>
      <c r="M12314" s="76"/>
    </row>
    <row r="12315" spans="1:13" x14ac:dyDescent="0.5">
      <c r="A12315" s="76"/>
      <c r="H12315" s="87"/>
      <c r="I12315" s="76"/>
      <c r="M12315" s="87"/>
    </row>
    <row r="12316" spans="1:13" x14ac:dyDescent="0.5">
      <c r="A12316" s="76"/>
      <c r="H12316" s="87"/>
      <c r="I12316" s="76"/>
      <c r="M12316" s="87"/>
    </row>
    <row r="12317" spans="1:13" x14ac:dyDescent="0.5">
      <c r="A12317" s="76"/>
      <c r="H12317" s="98"/>
      <c r="I12317" s="76"/>
      <c r="M12317" s="76"/>
    </row>
    <row r="12318" spans="1:13" x14ac:dyDescent="0.5">
      <c r="A12318" s="76"/>
      <c r="H12318" s="87"/>
      <c r="I12318" s="76"/>
      <c r="M12318" s="87"/>
    </row>
    <row r="12319" spans="1:13" x14ac:dyDescent="0.5">
      <c r="A12319" s="76"/>
      <c r="H12319" s="87"/>
      <c r="I12319" s="76"/>
      <c r="M12319" s="87"/>
    </row>
    <row r="12320" spans="1:13" x14ac:dyDescent="0.5">
      <c r="A12320" s="76"/>
      <c r="H12320" s="87"/>
      <c r="I12320" s="76"/>
      <c r="M12320" s="87"/>
    </row>
    <row r="12321" spans="1:13" x14ac:dyDescent="0.5">
      <c r="A12321" s="76"/>
      <c r="H12321" s="98"/>
      <c r="I12321" s="76"/>
      <c r="M12321" s="76"/>
    </row>
    <row r="12322" spans="1:13" x14ac:dyDescent="0.5">
      <c r="A12322" s="76"/>
      <c r="H12322" s="87"/>
      <c r="I12322" s="76"/>
      <c r="M12322" s="87"/>
    </row>
    <row r="12323" spans="1:13" x14ac:dyDescent="0.5">
      <c r="A12323" s="76"/>
      <c r="H12323" s="87"/>
      <c r="I12323" s="76"/>
      <c r="M12323" s="87"/>
    </row>
    <row r="12324" spans="1:13" x14ac:dyDescent="0.5">
      <c r="A12324" s="76"/>
      <c r="H12324" s="87"/>
      <c r="I12324" s="76"/>
      <c r="M12324" s="87"/>
    </row>
    <row r="12325" spans="1:13" x14ac:dyDescent="0.5">
      <c r="A12325" s="76"/>
      <c r="H12325" s="87"/>
      <c r="I12325" s="76"/>
      <c r="M12325" s="87"/>
    </row>
    <row r="12326" spans="1:13" x14ac:dyDescent="0.5">
      <c r="A12326" s="76"/>
      <c r="H12326" s="87"/>
      <c r="I12326" s="76"/>
      <c r="M12326" s="87"/>
    </row>
    <row r="12327" spans="1:13" x14ac:dyDescent="0.5">
      <c r="A12327" s="76"/>
      <c r="H12327" s="87"/>
      <c r="I12327" s="76"/>
      <c r="M12327" s="87"/>
    </row>
    <row r="12328" spans="1:13" x14ac:dyDescent="0.5">
      <c r="A12328" s="76"/>
      <c r="H12328" s="87"/>
      <c r="I12328" s="76"/>
      <c r="M12328" s="87"/>
    </row>
    <row r="12329" spans="1:13" x14ac:dyDescent="0.5">
      <c r="A12329" s="76"/>
      <c r="H12329" s="87"/>
      <c r="I12329" s="76"/>
      <c r="M12329" s="87"/>
    </row>
    <row r="12330" spans="1:13" x14ac:dyDescent="0.5">
      <c r="A12330" s="76"/>
      <c r="H12330" s="87"/>
      <c r="I12330" s="76"/>
      <c r="M12330" s="87"/>
    </row>
    <row r="12331" spans="1:13" x14ac:dyDescent="0.5">
      <c r="A12331" s="76"/>
      <c r="H12331" s="87"/>
      <c r="I12331" s="76"/>
      <c r="M12331" s="87"/>
    </row>
    <row r="12332" spans="1:13" x14ac:dyDescent="0.5">
      <c r="A12332" s="76"/>
      <c r="H12332" s="87"/>
      <c r="I12332" s="76"/>
      <c r="M12332" s="87"/>
    </row>
    <row r="12333" spans="1:13" x14ac:dyDescent="0.5">
      <c r="A12333" s="76"/>
      <c r="H12333" s="87"/>
      <c r="I12333" s="76"/>
      <c r="M12333" s="87"/>
    </row>
    <row r="12334" spans="1:13" x14ac:dyDescent="0.5">
      <c r="A12334" s="76"/>
      <c r="H12334" s="87"/>
      <c r="I12334" s="76"/>
      <c r="M12334" s="87"/>
    </row>
    <row r="12335" spans="1:13" x14ac:dyDescent="0.5">
      <c r="A12335" s="76"/>
      <c r="H12335" s="87"/>
      <c r="I12335" s="76"/>
      <c r="M12335" s="87"/>
    </row>
    <row r="12336" spans="1:13" x14ac:dyDescent="0.5">
      <c r="A12336" s="76"/>
      <c r="H12336" s="98"/>
      <c r="I12336" s="76"/>
      <c r="M12336" s="76"/>
    </row>
    <row r="12337" spans="1:13" x14ac:dyDescent="0.5">
      <c r="A12337" s="76"/>
      <c r="H12337" s="87"/>
      <c r="I12337" s="76"/>
      <c r="M12337" s="87"/>
    </row>
    <row r="12338" spans="1:13" x14ac:dyDescent="0.5">
      <c r="A12338" s="76"/>
      <c r="H12338" s="87"/>
      <c r="I12338" s="76"/>
      <c r="M12338" s="87"/>
    </row>
    <row r="12339" spans="1:13" x14ac:dyDescent="0.5">
      <c r="A12339" s="76"/>
      <c r="H12339" s="87"/>
      <c r="I12339" s="76"/>
      <c r="M12339" s="87"/>
    </row>
    <row r="12340" spans="1:13" x14ac:dyDescent="0.5">
      <c r="A12340" s="76"/>
      <c r="H12340" s="87"/>
      <c r="I12340" s="76"/>
      <c r="M12340" s="87"/>
    </row>
    <row r="12341" spans="1:13" x14ac:dyDescent="0.5">
      <c r="A12341" s="76"/>
      <c r="H12341" s="91"/>
      <c r="I12341" s="76"/>
      <c r="M12341" s="87"/>
    </row>
    <row r="12342" spans="1:13" x14ac:dyDescent="0.5">
      <c r="A12342" s="76"/>
      <c r="H12342" s="87"/>
      <c r="I12342" s="76"/>
      <c r="M12342" s="87"/>
    </row>
    <row r="12343" spans="1:13" x14ac:dyDescent="0.5">
      <c r="A12343" s="76"/>
      <c r="H12343" s="87"/>
      <c r="I12343" s="76"/>
      <c r="M12343" s="87"/>
    </row>
    <row r="12344" spans="1:13" x14ac:dyDescent="0.5">
      <c r="A12344" s="76"/>
      <c r="H12344" s="87"/>
      <c r="I12344" s="76"/>
      <c r="M12344" s="87"/>
    </row>
    <row r="12345" spans="1:13" x14ac:dyDescent="0.5">
      <c r="A12345" s="76"/>
      <c r="H12345" s="87"/>
      <c r="I12345" s="76"/>
      <c r="M12345" s="87"/>
    </row>
    <row r="12346" spans="1:13" x14ac:dyDescent="0.5">
      <c r="A12346" s="76"/>
      <c r="H12346" s="87"/>
      <c r="I12346" s="76"/>
      <c r="M12346" s="87"/>
    </row>
    <row r="12347" spans="1:13" x14ac:dyDescent="0.5">
      <c r="A12347" s="76"/>
      <c r="H12347" s="87"/>
      <c r="I12347" s="76"/>
      <c r="M12347" s="87"/>
    </row>
    <row r="12348" spans="1:13" x14ac:dyDescent="0.5">
      <c r="A12348" s="76"/>
      <c r="H12348" s="76"/>
      <c r="I12348" s="76"/>
      <c r="M12348" s="87"/>
    </row>
    <row r="12349" spans="1:13" x14ac:dyDescent="0.5">
      <c r="A12349" s="76"/>
      <c r="H12349" s="98"/>
      <c r="I12349" s="76"/>
      <c r="M12349" s="76"/>
    </row>
    <row r="12350" spans="1:13" x14ac:dyDescent="0.5">
      <c r="A12350" s="76"/>
      <c r="H12350" s="87"/>
      <c r="I12350" s="76"/>
      <c r="M12350" s="87"/>
    </row>
    <row r="12351" spans="1:13" x14ac:dyDescent="0.5">
      <c r="A12351" s="76"/>
      <c r="H12351" s="87"/>
      <c r="I12351" s="88"/>
      <c r="M12351" s="87"/>
    </row>
    <row r="12352" spans="1:13" x14ac:dyDescent="0.5">
      <c r="A12352" s="76"/>
      <c r="H12352" s="87"/>
      <c r="I12352" s="88"/>
      <c r="M12352" s="87"/>
    </row>
    <row r="12353" spans="1:13" x14ac:dyDescent="0.5">
      <c r="A12353" s="76"/>
      <c r="H12353" s="87"/>
      <c r="I12353" s="88"/>
      <c r="M12353" s="87"/>
    </row>
    <row r="12354" spans="1:13" x14ac:dyDescent="0.5">
      <c r="A12354" s="76"/>
      <c r="H12354" s="87"/>
      <c r="I12354" s="88"/>
      <c r="M12354" s="87"/>
    </row>
    <row r="12355" spans="1:13" x14ac:dyDescent="0.5">
      <c r="A12355" s="76"/>
      <c r="H12355" s="91"/>
      <c r="I12355" s="88"/>
      <c r="M12355" s="87"/>
    </row>
    <row r="12356" spans="1:13" x14ac:dyDescent="0.5">
      <c r="A12356" s="76"/>
      <c r="H12356" s="87"/>
      <c r="I12356" s="88"/>
      <c r="M12356" s="87"/>
    </row>
    <row r="12357" spans="1:13" x14ac:dyDescent="0.5">
      <c r="A12357" s="76"/>
      <c r="H12357" s="87"/>
      <c r="I12357" s="88"/>
      <c r="M12357" s="87"/>
    </row>
    <row r="12358" spans="1:13" x14ac:dyDescent="0.5">
      <c r="A12358" s="76"/>
      <c r="H12358" s="87"/>
      <c r="I12358" s="88"/>
      <c r="M12358" s="87"/>
    </row>
    <row r="12359" spans="1:13" x14ac:dyDescent="0.5">
      <c r="A12359" s="76"/>
      <c r="H12359" s="87"/>
      <c r="I12359" s="88"/>
      <c r="M12359" s="87"/>
    </row>
    <row r="12360" spans="1:13" x14ac:dyDescent="0.5">
      <c r="A12360" s="76"/>
      <c r="H12360" s="87"/>
      <c r="I12360" s="88"/>
      <c r="M12360" s="87"/>
    </row>
    <row r="12361" spans="1:13" x14ac:dyDescent="0.5">
      <c r="A12361" s="76"/>
      <c r="H12361" s="87"/>
      <c r="I12361" s="88"/>
      <c r="M12361" s="87"/>
    </row>
    <row r="12362" spans="1:13" x14ac:dyDescent="0.5">
      <c r="A12362" s="76"/>
      <c r="H12362" s="87"/>
      <c r="I12362" s="88"/>
      <c r="M12362" s="87"/>
    </row>
    <row r="12363" spans="1:13" x14ac:dyDescent="0.5">
      <c r="A12363" s="76"/>
      <c r="H12363" s="87"/>
      <c r="I12363" s="88"/>
      <c r="M12363" s="87"/>
    </row>
    <row r="12364" spans="1:13" x14ac:dyDescent="0.5">
      <c r="A12364" s="76"/>
      <c r="H12364" s="87"/>
      <c r="I12364" s="88"/>
      <c r="M12364" s="87"/>
    </row>
    <row r="12365" spans="1:13" x14ac:dyDescent="0.5">
      <c r="A12365" s="76"/>
      <c r="H12365" s="87"/>
      <c r="I12365" s="88"/>
      <c r="M12365" s="87"/>
    </row>
    <row r="12366" spans="1:13" x14ac:dyDescent="0.5">
      <c r="A12366" s="76"/>
      <c r="H12366" s="87"/>
      <c r="I12366" s="88"/>
      <c r="M12366" s="87"/>
    </row>
    <row r="12367" spans="1:13" x14ac:dyDescent="0.5">
      <c r="A12367" s="76"/>
      <c r="H12367" s="87"/>
      <c r="I12367" s="88"/>
      <c r="M12367" s="87"/>
    </row>
    <row r="12368" spans="1:13" x14ac:dyDescent="0.5">
      <c r="A12368" s="76"/>
      <c r="H12368" s="87"/>
      <c r="I12368" s="88"/>
      <c r="M12368" s="87"/>
    </row>
    <row r="12369" spans="1:13" x14ac:dyDescent="0.5">
      <c r="A12369" s="76"/>
      <c r="H12369" s="87"/>
      <c r="I12369" s="88"/>
      <c r="M12369" s="87"/>
    </row>
    <row r="12370" spans="1:13" x14ac:dyDescent="0.5">
      <c r="A12370" s="76"/>
      <c r="H12370" s="98"/>
      <c r="I12370" s="88"/>
      <c r="M12370" s="76"/>
    </row>
    <row r="12371" spans="1:13" x14ac:dyDescent="0.5">
      <c r="A12371" s="76"/>
      <c r="H12371" s="87"/>
      <c r="I12371" s="88"/>
      <c r="M12371" s="87"/>
    </row>
    <row r="12372" spans="1:13" x14ac:dyDescent="0.5">
      <c r="A12372" s="76"/>
      <c r="H12372" s="98"/>
      <c r="I12372" s="88"/>
      <c r="M12372" s="76"/>
    </row>
    <row r="12373" spans="1:13" x14ac:dyDescent="0.5">
      <c r="A12373" s="76"/>
      <c r="H12373" s="87"/>
      <c r="I12373" s="88"/>
      <c r="M12373" s="87"/>
    </row>
    <row r="12374" spans="1:13" x14ac:dyDescent="0.5">
      <c r="A12374" s="76"/>
      <c r="H12374" s="87"/>
      <c r="I12374" s="88"/>
      <c r="M12374" s="87"/>
    </row>
    <row r="12375" spans="1:13" x14ac:dyDescent="0.5">
      <c r="A12375" s="76"/>
      <c r="H12375" s="87"/>
      <c r="I12375" s="88"/>
      <c r="M12375" s="87"/>
    </row>
    <row r="12376" spans="1:13" x14ac:dyDescent="0.5">
      <c r="A12376" s="76"/>
      <c r="H12376" s="98"/>
      <c r="I12376" s="88"/>
      <c r="M12376" s="76"/>
    </row>
    <row r="12377" spans="1:13" x14ac:dyDescent="0.5">
      <c r="A12377" s="76"/>
      <c r="H12377" s="87"/>
      <c r="I12377" s="88"/>
      <c r="M12377" s="87"/>
    </row>
    <row r="12378" spans="1:13" x14ac:dyDescent="0.5">
      <c r="A12378" s="76"/>
      <c r="H12378" s="87"/>
      <c r="I12378" s="88"/>
      <c r="M12378" s="87"/>
    </row>
    <row r="12379" spans="1:13" x14ac:dyDescent="0.5">
      <c r="A12379" s="76"/>
      <c r="H12379" s="87"/>
      <c r="I12379" s="88"/>
      <c r="M12379" s="87"/>
    </row>
    <row r="12380" spans="1:13" x14ac:dyDescent="0.5">
      <c r="A12380" s="76"/>
      <c r="H12380" s="87"/>
      <c r="I12380" s="88"/>
      <c r="M12380" s="87"/>
    </row>
    <row r="12381" spans="1:13" x14ac:dyDescent="0.5">
      <c r="A12381" s="76"/>
      <c r="H12381" s="87"/>
      <c r="I12381" s="88"/>
      <c r="M12381" s="87"/>
    </row>
    <row r="12382" spans="1:13" x14ac:dyDescent="0.5">
      <c r="A12382" s="76"/>
      <c r="H12382" s="91"/>
      <c r="I12382" s="88"/>
      <c r="M12382" s="87"/>
    </row>
    <row r="12383" spans="1:13" x14ac:dyDescent="0.5">
      <c r="A12383" s="76"/>
      <c r="H12383" s="98"/>
      <c r="I12383" s="88"/>
      <c r="M12383" s="76"/>
    </row>
    <row r="12384" spans="1:13" x14ac:dyDescent="0.5">
      <c r="A12384" s="76"/>
      <c r="H12384" s="87"/>
      <c r="I12384" s="88"/>
      <c r="M12384" s="87"/>
    </row>
    <row r="12385" spans="1:13" x14ac:dyDescent="0.5">
      <c r="A12385" s="76"/>
      <c r="H12385" s="87"/>
      <c r="I12385" s="88"/>
      <c r="M12385" s="87"/>
    </row>
    <row r="12386" spans="1:13" x14ac:dyDescent="0.5">
      <c r="A12386" s="76"/>
      <c r="H12386" s="87"/>
      <c r="I12386" s="88"/>
      <c r="M12386" s="87"/>
    </row>
    <row r="12387" spans="1:13" x14ac:dyDescent="0.5">
      <c r="A12387" s="76"/>
      <c r="H12387" s="87"/>
      <c r="I12387" s="88"/>
      <c r="M12387" s="87"/>
    </row>
    <row r="12388" spans="1:13" x14ac:dyDescent="0.5">
      <c r="A12388" s="76"/>
      <c r="H12388" s="87"/>
      <c r="I12388" s="88"/>
      <c r="M12388" s="87"/>
    </row>
    <row r="12389" spans="1:13" x14ac:dyDescent="0.5">
      <c r="A12389" s="76"/>
      <c r="H12389" s="98"/>
      <c r="I12389" s="88"/>
      <c r="M12389" s="76"/>
    </row>
    <row r="12390" spans="1:13" x14ac:dyDescent="0.5">
      <c r="A12390" s="76"/>
      <c r="H12390" s="87"/>
      <c r="I12390" s="88"/>
      <c r="M12390" s="87"/>
    </row>
    <row r="12391" spans="1:13" x14ac:dyDescent="0.5">
      <c r="A12391" s="76"/>
      <c r="H12391" s="87"/>
      <c r="I12391" s="88"/>
      <c r="M12391" s="87"/>
    </row>
    <row r="12392" spans="1:13" x14ac:dyDescent="0.5">
      <c r="A12392" s="76"/>
      <c r="H12392" s="87"/>
      <c r="I12392" s="88"/>
      <c r="M12392" s="87"/>
    </row>
    <row r="12393" spans="1:13" x14ac:dyDescent="0.5">
      <c r="A12393" s="76"/>
      <c r="H12393" s="87"/>
      <c r="I12393" s="88"/>
      <c r="M12393" s="87"/>
    </row>
    <row r="12394" spans="1:13" x14ac:dyDescent="0.5">
      <c r="A12394" s="76"/>
      <c r="H12394" s="87"/>
      <c r="I12394" s="88"/>
      <c r="M12394" s="87"/>
    </row>
    <row r="12395" spans="1:13" x14ac:dyDescent="0.5">
      <c r="A12395" s="76"/>
      <c r="H12395" s="87"/>
      <c r="I12395" s="88"/>
      <c r="M12395" s="87"/>
    </row>
    <row r="12396" spans="1:13" x14ac:dyDescent="0.5">
      <c r="A12396" s="76"/>
      <c r="H12396" s="91"/>
      <c r="I12396" s="88"/>
      <c r="M12396" s="87"/>
    </row>
    <row r="12397" spans="1:13" x14ac:dyDescent="0.5">
      <c r="A12397" s="76"/>
      <c r="H12397" s="87"/>
      <c r="I12397" s="88"/>
      <c r="M12397" s="87"/>
    </row>
    <row r="12398" spans="1:13" x14ac:dyDescent="0.5">
      <c r="A12398" s="76"/>
      <c r="H12398" s="87"/>
      <c r="I12398" s="88"/>
      <c r="M12398" s="87"/>
    </row>
    <row r="12399" spans="1:13" x14ac:dyDescent="0.5">
      <c r="A12399" s="76"/>
      <c r="H12399" s="98"/>
      <c r="I12399" s="88"/>
      <c r="M12399" s="76"/>
    </row>
    <row r="12400" spans="1:13" x14ac:dyDescent="0.5">
      <c r="A12400" s="76"/>
      <c r="H12400" s="87"/>
      <c r="I12400" s="88"/>
      <c r="M12400" s="87"/>
    </row>
    <row r="12401" spans="1:13" x14ac:dyDescent="0.5">
      <c r="A12401" s="76"/>
      <c r="H12401" s="87"/>
      <c r="I12401" s="88"/>
      <c r="M12401" s="87"/>
    </row>
    <row r="12402" spans="1:13" x14ac:dyDescent="0.5">
      <c r="A12402" s="76"/>
      <c r="H12402" s="98"/>
      <c r="I12402" s="88"/>
      <c r="M12402" s="76"/>
    </row>
    <row r="12403" spans="1:13" x14ac:dyDescent="0.5">
      <c r="A12403" s="76"/>
      <c r="H12403" s="98"/>
      <c r="I12403" s="88"/>
      <c r="M12403" s="76"/>
    </row>
    <row r="12404" spans="1:13" x14ac:dyDescent="0.5">
      <c r="A12404" s="76"/>
      <c r="H12404" s="98"/>
      <c r="I12404" s="88"/>
      <c r="M12404" s="76"/>
    </row>
    <row r="12405" spans="1:13" x14ac:dyDescent="0.5">
      <c r="A12405" s="76"/>
      <c r="H12405" s="87"/>
      <c r="I12405" s="88"/>
      <c r="M12405" s="87"/>
    </row>
    <row r="12406" spans="1:13" x14ac:dyDescent="0.5">
      <c r="A12406" s="76"/>
      <c r="H12406" s="87"/>
      <c r="I12406" s="88"/>
      <c r="M12406" s="87"/>
    </row>
    <row r="12407" spans="1:13" x14ac:dyDescent="0.5">
      <c r="A12407" s="76"/>
      <c r="H12407" s="87"/>
      <c r="I12407" s="88"/>
      <c r="M12407" s="87"/>
    </row>
    <row r="12408" spans="1:13" x14ac:dyDescent="0.5">
      <c r="A12408" s="76"/>
      <c r="H12408" s="87"/>
      <c r="I12408" s="88"/>
      <c r="M12408" s="87"/>
    </row>
    <row r="12409" spans="1:13" x14ac:dyDescent="0.5">
      <c r="A12409" s="76"/>
      <c r="H12409" s="87"/>
      <c r="I12409" s="88"/>
      <c r="M12409" s="87"/>
    </row>
    <row r="12410" spans="1:13" x14ac:dyDescent="0.5">
      <c r="A12410" s="76"/>
      <c r="H12410" s="87"/>
      <c r="I12410" s="88"/>
      <c r="M12410" s="87"/>
    </row>
    <row r="12411" spans="1:13" x14ac:dyDescent="0.5">
      <c r="A12411" s="76"/>
      <c r="H12411" s="87"/>
      <c r="I12411" s="88"/>
      <c r="M12411" s="87"/>
    </row>
    <row r="12412" spans="1:13" x14ac:dyDescent="0.5">
      <c r="A12412" s="76"/>
      <c r="H12412" s="87"/>
      <c r="I12412" s="88"/>
      <c r="M12412" s="87"/>
    </row>
    <row r="12413" spans="1:13" x14ac:dyDescent="0.5">
      <c r="A12413" s="76"/>
      <c r="H12413" s="87"/>
      <c r="I12413" s="88"/>
      <c r="M12413" s="87"/>
    </row>
    <row r="12414" spans="1:13" x14ac:dyDescent="0.5">
      <c r="A12414" s="76"/>
      <c r="H12414" s="87"/>
      <c r="I12414" s="88"/>
      <c r="M12414" s="87"/>
    </row>
    <row r="12415" spans="1:13" x14ac:dyDescent="0.5">
      <c r="A12415" s="76"/>
      <c r="H12415" s="87"/>
      <c r="I12415" s="88"/>
      <c r="M12415" s="87"/>
    </row>
    <row r="12416" spans="1:13" x14ac:dyDescent="0.5">
      <c r="A12416" s="76"/>
      <c r="H12416" s="87"/>
      <c r="I12416" s="88"/>
      <c r="M12416" s="87"/>
    </row>
    <row r="12417" spans="1:13" x14ac:dyDescent="0.5">
      <c r="A12417" s="76"/>
      <c r="H12417" s="87"/>
      <c r="I12417" s="88"/>
      <c r="M12417" s="87"/>
    </row>
    <row r="12418" spans="1:13" x14ac:dyDescent="0.5">
      <c r="A12418" s="76"/>
      <c r="H12418" s="87"/>
      <c r="I12418" s="88"/>
      <c r="M12418" s="87"/>
    </row>
    <row r="12419" spans="1:13" x14ac:dyDescent="0.5">
      <c r="A12419" s="76"/>
      <c r="H12419" s="87"/>
      <c r="I12419" s="88"/>
      <c r="M12419" s="87"/>
    </row>
    <row r="12420" spans="1:13" x14ac:dyDescent="0.5">
      <c r="A12420" s="76"/>
      <c r="H12420" s="87"/>
      <c r="I12420" s="88"/>
      <c r="M12420" s="87"/>
    </row>
    <row r="12421" spans="1:13" x14ac:dyDescent="0.5">
      <c r="A12421" s="76"/>
      <c r="H12421" s="87"/>
      <c r="I12421" s="88"/>
      <c r="M12421" s="87"/>
    </row>
    <row r="12422" spans="1:13" x14ac:dyDescent="0.5">
      <c r="A12422" s="76"/>
      <c r="H12422" s="87"/>
      <c r="I12422" s="88"/>
      <c r="M12422" s="87"/>
    </row>
    <row r="12423" spans="1:13" x14ac:dyDescent="0.5">
      <c r="A12423" s="76"/>
      <c r="H12423" s="98"/>
      <c r="I12423" s="88"/>
      <c r="M12423" s="76"/>
    </row>
    <row r="12424" spans="1:13" x14ac:dyDescent="0.5">
      <c r="A12424" s="76"/>
      <c r="H12424" s="87"/>
      <c r="I12424" s="88"/>
      <c r="M12424" s="87"/>
    </row>
    <row r="12425" spans="1:13" x14ac:dyDescent="0.5">
      <c r="A12425" s="76"/>
      <c r="H12425" s="91"/>
      <c r="I12425" s="88"/>
      <c r="M12425" s="87"/>
    </row>
    <row r="12426" spans="1:13" x14ac:dyDescent="0.5">
      <c r="A12426" s="76"/>
      <c r="H12426" s="87"/>
      <c r="I12426" s="88"/>
      <c r="M12426" s="87"/>
    </row>
    <row r="12427" spans="1:13" x14ac:dyDescent="0.5">
      <c r="A12427" s="76"/>
      <c r="H12427" s="87"/>
      <c r="I12427" s="88"/>
      <c r="M12427" s="87"/>
    </row>
    <row r="12428" spans="1:13" x14ac:dyDescent="0.5">
      <c r="A12428" s="76"/>
      <c r="H12428" s="87"/>
      <c r="I12428" s="88"/>
      <c r="M12428" s="87"/>
    </row>
    <row r="12429" spans="1:13" x14ac:dyDescent="0.5">
      <c r="A12429" s="76"/>
      <c r="H12429" s="87"/>
      <c r="I12429" s="88"/>
      <c r="M12429" s="87"/>
    </row>
    <row r="12430" spans="1:13" x14ac:dyDescent="0.5">
      <c r="A12430" s="76"/>
      <c r="H12430" s="87"/>
      <c r="I12430" s="88"/>
      <c r="M12430" s="87"/>
    </row>
    <row r="12431" spans="1:13" x14ac:dyDescent="0.5">
      <c r="A12431" s="76"/>
      <c r="H12431" s="87"/>
      <c r="I12431" s="88"/>
      <c r="M12431" s="87"/>
    </row>
    <row r="12432" spans="1:13" x14ac:dyDescent="0.5">
      <c r="A12432" s="76"/>
      <c r="H12432" s="98"/>
      <c r="I12432" s="88"/>
      <c r="M12432" s="76"/>
    </row>
    <row r="12433" spans="1:13" x14ac:dyDescent="0.5">
      <c r="A12433" s="76"/>
      <c r="H12433" s="98"/>
      <c r="I12433" s="88"/>
      <c r="M12433" s="76"/>
    </row>
    <row r="12434" spans="1:13" x14ac:dyDescent="0.5">
      <c r="A12434" s="76"/>
      <c r="H12434" s="87"/>
      <c r="I12434" s="88"/>
      <c r="M12434" s="87"/>
    </row>
    <row r="12435" spans="1:13" x14ac:dyDescent="0.5">
      <c r="A12435" s="76"/>
      <c r="H12435" s="87"/>
      <c r="I12435" s="88"/>
      <c r="M12435" s="87"/>
    </row>
    <row r="12436" spans="1:13" x14ac:dyDescent="0.5">
      <c r="A12436" s="76"/>
      <c r="H12436" s="98"/>
      <c r="I12436" s="88"/>
      <c r="M12436" s="76"/>
    </row>
    <row r="12437" spans="1:13" x14ac:dyDescent="0.5">
      <c r="A12437" s="76"/>
      <c r="H12437" s="87"/>
      <c r="I12437" s="88"/>
      <c r="M12437" s="87"/>
    </row>
    <row r="12438" spans="1:13" x14ac:dyDescent="0.5">
      <c r="A12438" s="76"/>
      <c r="H12438" s="87"/>
      <c r="I12438" s="88"/>
      <c r="M12438" s="87"/>
    </row>
    <row r="12439" spans="1:13" x14ac:dyDescent="0.5">
      <c r="A12439" s="76"/>
      <c r="H12439" s="98"/>
      <c r="I12439" s="88"/>
      <c r="M12439" s="76"/>
    </row>
    <row r="12440" spans="1:13" x14ac:dyDescent="0.5">
      <c r="A12440" s="76"/>
      <c r="H12440" s="98"/>
      <c r="I12440" s="88"/>
      <c r="M12440" s="76"/>
    </row>
    <row r="12441" spans="1:13" x14ac:dyDescent="0.5">
      <c r="A12441" s="76"/>
      <c r="H12441" s="98"/>
      <c r="I12441" s="88"/>
      <c r="M12441" s="76"/>
    </row>
    <row r="12442" spans="1:13" x14ac:dyDescent="0.5">
      <c r="A12442" s="76"/>
      <c r="H12442" s="87"/>
      <c r="I12442" s="88"/>
      <c r="M12442" s="87"/>
    </row>
    <row r="12443" spans="1:13" x14ac:dyDescent="0.5">
      <c r="A12443" s="76"/>
      <c r="H12443" s="87"/>
      <c r="I12443" s="88"/>
      <c r="M12443" s="87"/>
    </row>
    <row r="12444" spans="1:13" x14ac:dyDescent="0.5">
      <c r="A12444" s="76"/>
      <c r="H12444" s="87"/>
      <c r="I12444" s="88"/>
      <c r="M12444" s="87"/>
    </row>
    <row r="12445" spans="1:13" x14ac:dyDescent="0.5">
      <c r="A12445" s="76"/>
      <c r="H12445" s="87"/>
      <c r="I12445" s="88"/>
      <c r="M12445" s="87"/>
    </row>
    <row r="12446" spans="1:13" x14ac:dyDescent="0.5">
      <c r="A12446" s="76"/>
      <c r="H12446" s="87"/>
      <c r="I12446" s="88"/>
      <c r="M12446" s="87"/>
    </row>
    <row r="12447" spans="1:13" x14ac:dyDescent="0.5">
      <c r="A12447" s="76"/>
      <c r="H12447" s="87"/>
      <c r="I12447" s="88"/>
      <c r="M12447" s="87"/>
    </row>
    <row r="12448" spans="1:13" x14ac:dyDescent="0.5">
      <c r="A12448" s="76"/>
      <c r="H12448" s="87"/>
      <c r="I12448" s="88"/>
      <c r="M12448" s="87"/>
    </row>
    <row r="12449" spans="1:13" x14ac:dyDescent="0.5">
      <c r="A12449" s="76"/>
      <c r="H12449" s="87"/>
      <c r="I12449" s="88"/>
      <c r="M12449" s="87"/>
    </row>
    <row r="12450" spans="1:13" x14ac:dyDescent="0.5">
      <c r="A12450" s="76"/>
      <c r="H12450" s="87"/>
      <c r="I12450" s="88"/>
      <c r="M12450" s="87"/>
    </row>
    <row r="12451" spans="1:13" x14ac:dyDescent="0.5">
      <c r="A12451" s="76"/>
      <c r="H12451" s="98"/>
      <c r="I12451" s="88"/>
      <c r="M12451" s="76"/>
    </row>
    <row r="12452" spans="1:13" x14ac:dyDescent="0.5">
      <c r="A12452" s="76"/>
      <c r="H12452" s="87"/>
      <c r="I12452" s="88"/>
      <c r="M12452" s="87"/>
    </row>
    <row r="12453" spans="1:13" x14ac:dyDescent="0.5">
      <c r="A12453" s="76"/>
      <c r="H12453" s="87"/>
      <c r="I12453" s="88"/>
      <c r="M12453" s="87"/>
    </row>
    <row r="12454" spans="1:13" x14ac:dyDescent="0.5">
      <c r="A12454" s="76"/>
      <c r="H12454" s="91"/>
      <c r="I12454" s="88"/>
      <c r="M12454" s="87"/>
    </row>
    <row r="12455" spans="1:13" x14ac:dyDescent="0.5">
      <c r="A12455" s="76"/>
      <c r="H12455" s="87"/>
      <c r="I12455" s="88"/>
      <c r="M12455" s="87"/>
    </row>
    <row r="12456" spans="1:13" x14ac:dyDescent="0.5">
      <c r="A12456" s="76"/>
      <c r="H12456" s="87"/>
      <c r="I12456" s="88"/>
      <c r="M12456" s="87"/>
    </row>
    <row r="12457" spans="1:13" x14ac:dyDescent="0.5">
      <c r="A12457" s="76"/>
      <c r="H12457" s="87"/>
      <c r="I12457" s="88"/>
      <c r="M12457" s="87"/>
    </row>
    <row r="12458" spans="1:13" x14ac:dyDescent="0.5">
      <c r="A12458" s="76"/>
      <c r="H12458" s="98"/>
      <c r="I12458" s="88"/>
      <c r="M12458" s="76"/>
    </row>
    <row r="12459" spans="1:13" x14ac:dyDescent="0.5">
      <c r="A12459" s="76"/>
      <c r="H12459" s="87"/>
      <c r="I12459" s="88"/>
      <c r="M12459" s="87"/>
    </row>
    <row r="12460" spans="1:13" x14ac:dyDescent="0.5">
      <c r="A12460" s="76"/>
      <c r="H12460" s="87"/>
      <c r="I12460" s="88"/>
      <c r="M12460" s="87"/>
    </row>
    <row r="12461" spans="1:13" x14ac:dyDescent="0.5">
      <c r="A12461" s="76"/>
      <c r="H12461" s="87"/>
      <c r="I12461" s="88"/>
      <c r="M12461" s="87"/>
    </row>
    <row r="12462" spans="1:13" x14ac:dyDescent="0.5">
      <c r="A12462" s="76"/>
      <c r="H12462" s="87"/>
      <c r="I12462" s="88"/>
      <c r="M12462" s="87"/>
    </row>
    <row r="12463" spans="1:13" x14ac:dyDescent="0.5">
      <c r="A12463" s="76"/>
      <c r="H12463" s="87"/>
      <c r="I12463" s="88"/>
      <c r="M12463" s="87"/>
    </row>
    <row r="12464" spans="1:13" x14ac:dyDescent="0.5">
      <c r="A12464" s="76"/>
      <c r="H12464" s="87"/>
      <c r="I12464" s="88"/>
      <c r="M12464" s="87"/>
    </row>
    <row r="12465" spans="1:13" x14ac:dyDescent="0.5">
      <c r="A12465" s="76"/>
      <c r="H12465" s="98"/>
      <c r="I12465" s="88"/>
      <c r="M12465" s="76"/>
    </row>
    <row r="12466" spans="1:13" x14ac:dyDescent="0.5">
      <c r="A12466" s="76"/>
      <c r="H12466" s="87"/>
      <c r="I12466" s="88"/>
      <c r="M12466" s="87"/>
    </row>
    <row r="12467" spans="1:13" x14ac:dyDescent="0.5">
      <c r="A12467" s="76"/>
      <c r="H12467" s="87"/>
      <c r="I12467" s="88"/>
      <c r="M12467" s="87"/>
    </row>
    <row r="12468" spans="1:13" x14ac:dyDescent="0.5">
      <c r="A12468" s="76"/>
      <c r="H12468" s="87"/>
      <c r="I12468" s="88"/>
      <c r="M12468" s="87"/>
    </row>
    <row r="12469" spans="1:13" x14ac:dyDescent="0.5">
      <c r="A12469" s="76"/>
      <c r="H12469" s="87"/>
      <c r="I12469" s="88"/>
      <c r="M12469" s="87"/>
    </row>
    <row r="12470" spans="1:13" x14ac:dyDescent="0.5">
      <c r="A12470" s="76"/>
      <c r="H12470" s="87"/>
      <c r="I12470" s="88"/>
      <c r="M12470" s="87"/>
    </row>
    <row r="12471" spans="1:13" x14ac:dyDescent="0.5">
      <c r="A12471" s="76"/>
      <c r="H12471" s="87"/>
      <c r="I12471" s="88"/>
      <c r="M12471" s="87"/>
    </row>
    <row r="12472" spans="1:13" x14ac:dyDescent="0.5">
      <c r="A12472" s="76"/>
      <c r="H12472" s="87"/>
      <c r="I12472" s="88"/>
      <c r="M12472" s="87"/>
    </row>
    <row r="12473" spans="1:13" x14ac:dyDescent="0.5">
      <c r="A12473" s="76"/>
      <c r="H12473" s="98"/>
      <c r="I12473" s="88"/>
      <c r="M12473" s="76"/>
    </row>
    <row r="12474" spans="1:13" x14ac:dyDescent="0.5">
      <c r="A12474" s="76"/>
      <c r="H12474" s="87"/>
      <c r="I12474" s="88"/>
      <c r="M12474" s="87"/>
    </row>
    <row r="12475" spans="1:13" x14ac:dyDescent="0.5">
      <c r="A12475" s="76"/>
      <c r="H12475" s="87"/>
      <c r="I12475" s="88"/>
      <c r="M12475" s="87"/>
    </row>
    <row r="12476" spans="1:13" x14ac:dyDescent="0.5">
      <c r="A12476" s="76"/>
      <c r="H12476" s="87"/>
      <c r="I12476" s="88"/>
      <c r="M12476" s="87"/>
    </row>
    <row r="12477" spans="1:13" x14ac:dyDescent="0.5">
      <c r="A12477" s="76"/>
      <c r="H12477" s="87"/>
      <c r="I12477" s="88"/>
      <c r="M12477" s="87"/>
    </row>
    <row r="12478" spans="1:13" x14ac:dyDescent="0.5">
      <c r="A12478" s="76"/>
      <c r="H12478" s="87"/>
      <c r="I12478" s="88"/>
      <c r="M12478" s="87"/>
    </row>
    <row r="12479" spans="1:13" x14ac:dyDescent="0.5">
      <c r="A12479" s="76"/>
      <c r="H12479" s="87"/>
      <c r="I12479" s="88"/>
      <c r="M12479" s="87"/>
    </row>
    <row r="12480" spans="1:13" x14ac:dyDescent="0.5">
      <c r="A12480" s="76"/>
      <c r="H12480" s="87"/>
      <c r="I12480" s="88"/>
      <c r="M12480" s="87"/>
    </row>
    <row r="12481" spans="1:13" x14ac:dyDescent="0.5">
      <c r="A12481" s="76"/>
      <c r="H12481" s="87"/>
      <c r="I12481" s="88"/>
      <c r="M12481" s="87"/>
    </row>
    <row r="12482" spans="1:13" x14ac:dyDescent="0.5">
      <c r="A12482" s="76"/>
      <c r="H12482" s="98"/>
      <c r="I12482" s="88"/>
      <c r="M12482" s="76"/>
    </row>
    <row r="12483" spans="1:13" x14ac:dyDescent="0.5">
      <c r="A12483" s="76"/>
      <c r="H12483" s="91"/>
      <c r="I12483" s="88"/>
      <c r="M12483" s="87"/>
    </row>
    <row r="12484" spans="1:13" x14ac:dyDescent="0.5">
      <c r="A12484" s="76"/>
      <c r="H12484" s="87"/>
      <c r="I12484" s="88"/>
      <c r="M12484" s="87"/>
    </row>
    <row r="12485" spans="1:13" x14ac:dyDescent="0.5">
      <c r="A12485" s="76"/>
      <c r="H12485" s="87"/>
      <c r="I12485" s="88"/>
      <c r="M12485" s="87"/>
    </row>
    <row r="12486" spans="1:13" x14ac:dyDescent="0.5">
      <c r="A12486" s="76"/>
      <c r="H12486" s="87"/>
      <c r="I12486" s="88"/>
      <c r="M12486" s="87"/>
    </row>
    <row r="12487" spans="1:13" x14ac:dyDescent="0.5">
      <c r="A12487" s="76"/>
      <c r="H12487" s="87"/>
      <c r="I12487" s="88"/>
      <c r="M12487" s="87"/>
    </row>
    <row r="12488" spans="1:13" x14ac:dyDescent="0.5">
      <c r="A12488" s="76"/>
      <c r="H12488" s="87"/>
      <c r="I12488" s="88"/>
      <c r="M12488" s="87"/>
    </row>
    <row r="12489" spans="1:13" x14ac:dyDescent="0.5">
      <c r="A12489" s="76"/>
      <c r="H12489" s="87"/>
      <c r="I12489" s="88"/>
      <c r="M12489" s="87"/>
    </row>
    <row r="12490" spans="1:13" x14ac:dyDescent="0.5">
      <c r="A12490" s="76"/>
      <c r="H12490" s="76"/>
      <c r="I12490" s="88"/>
      <c r="M12490" s="76"/>
    </row>
    <row r="12491" spans="1:13" x14ac:dyDescent="0.5">
      <c r="A12491" s="76"/>
      <c r="H12491" s="87"/>
      <c r="I12491" s="88"/>
      <c r="M12491" s="87"/>
    </row>
    <row r="12492" spans="1:13" x14ac:dyDescent="0.5">
      <c r="A12492" s="76"/>
      <c r="H12492" s="87"/>
      <c r="I12492" s="88"/>
      <c r="M12492" s="87"/>
    </row>
    <row r="12493" spans="1:13" x14ac:dyDescent="0.5">
      <c r="A12493" s="76"/>
      <c r="H12493" s="87"/>
      <c r="I12493" s="88"/>
      <c r="M12493" s="87"/>
    </row>
    <row r="12494" spans="1:13" x14ac:dyDescent="0.5">
      <c r="A12494" s="76"/>
      <c r="H12494" s="87"/>
      <c r="I12494" s="88"/>
      <c r="M12494" s="87"/>
    </row>
    <row r="12495" spans="1:13" x14ac:dyDescent="0.5">
      <c r="A12495" s="76"/>
      <c r="H12495" s="87"/>
      <c r="I12495" s="88"/>
      <c r="M12495" s="87"/>
    </row>
    <row r="12496" spans="1:13" x14ac:dyDescent="0.5">
      <c r="A12496" s="76"/>
      <c r="H12496" s="87"/>
      <c r="I12496" s="88"/>
      <c r="M12496" s="87"/>
    </row>
    <row r="12497" spans="1:13" x14ac:dyDescent="0.5">
      <c r="A12497" s="76"/>
      <c r="H12497" s="87"/>
      <c r="I12497" s="88"/>
      <c r="M12497" s="87"/>
    </row>
    <row r="12498" spans="1:13" x14ac:dyDescent="0.5">
      <c r="A12498" s="76"/>
      <c r="H12498" s="87"/>
      <c r="I12498" s="88"/>
      <c r="M12498" s="87"/>
    </row>
    <row r="12499" spans="1:13" x14ac:dyDescent="0.5">
      <c r="A12499" s="76"/>
      <c r="H12499" s="87"/>
      <c r="I12499" s="88"/>
      <c r="M12499" s="87"/>
    </row>
    <row r="12500" spans="1:13" x14ac:dyDescent="0.5">
      <c r="A12500" s="76"/>
      <c r="H12500" s="87"/>
      <c r="I12500" s="88"/>
      <c r="M12500" s="87"/>
    </row>
    <row r="12501" spans="1:13" x14ac:dyDescent="0.5">
      <c r="A12501" s="76"/>
      <c r="H12501" s="87"/>
      <c r="I12501" s="88"/>
      <c r="M12501" s="87"/>
    </row>
    <row r="12502" spans="1:13" x14ac:dyDescent="0.5">
      <c r="A12502" s="88"/>
      <c r="H12502" s="91"/>
      <c r="M12502" s="98"/>
    </row>
    <row r="12503" spans="1:13" x14ac:dyDescent="0.5">
      <c r="A12503" s="88"/>
    </row>
    <row r="12504" spans="1:13" x14ac:dyDescent="0.5">
      <c r="A12504" s="88"/>
      <c r="H12504" s="91"/>
      <c r="M12504" s="98"/>
    </row>
    <row r="12505" spans="1:13" x14ac:dyDescent="0.5">
      <c r="A12505" s="88"/>
      <c r="H12505" s="91"/>
      <c r="M12505" s="87"/>
    </row>
    <row r="12506" spans="1:13" x14ac:dyDescent="0.5">
      <c r="A12506" s="88"/>
      <c r="H12506" s="91"/>
      <c r="M12506" s="98"/>
    </row>
    <row r="12507" spans="1:13" x14ac:dyDescent="0.5">
      <c r="A12507" s="88"/>
      <c r="H12507" s="91"/>
    </row>
    <row r="12508" spans="1:13" x14ac:dyDescent="0.5">
      <c r="A12508" s="88"/>
      <c r="H12508" s="87"/>
      <c r="M12508" s="87"/>
    </row>
    <row r="12509" spans="1:13" x14ac:dyDescent="0.5">
      <c r="A12509" s="88"/>
      <c r="H12509" s="91"/>
      <c r="M12509" s="98"/>
    </row>
    <row r="12510" spans="1:13" x14ac:dyDescent="0.5">
      <c r="A12510" s="88"/>
      <c r="H12510" s="91"/>
      <c r="M12510" s="87"/>
    </row>
    <row r="12511" spans="1:13" x14ac:dyDescent="0.5">
      <c r="A12511" s="88"/>
    </row>
    <row r="12512" spans="1:13" x14ac:dyDescent="0.5">
      <c r="A12512" s="88"/>
      <c r="H12512" s="91"/>
      <c r="M12512" s="87"/>
    </row>
    <row r="12513" spans="1:13" x14ac:dyDescent="0.5">
      <c r="A12513" s="88"/>
      <c r="H12513" s="91"/>
      <c r="M12513" s="87"/>
    </row>
    <row r="12514" spans="1:13" x14ac:dyDescent="0.5">
      <c r="A12514" s="88"/>
      <c r="H12514" s="87"/>
      <c r="M12514" s="87"/>
    </row>
    <row r="12515" spans="1:13" x14ac:dyDescent="0.5">
      <c r="A12515" s="88"/>
      <c r="H12515" s="91"/>
      <c r="M12515" s="87"/>
    </row>
    <row r="12516" spans="1:13" x14ac:dyDescent="0.5">
      <c r="A12516" s="88"/>
      <c r="H12516" s="91"/>
      <c r="M12516" s="98"/>
    </row>
    <row r="12517" spans="1:13" x14ac:dyDescent="0.5">
      <c r="A12517" s="88"/>
    </row>
    <row r="12518" spans="1:13" x14ac:dyDescent="0.5">
      <c r="A12518" s="88"/>
      <c r="H12518" s="91"/>
      <c r="M12518" s="87"/>
    </row>
    <row r="12519" spans="1:13" x14ac:dyDescent="0.5">
      <c r="A12519" s="88"/>
      <c r="H12519" s="91"/>
      <c r="M12519" s="87"/>
    </row>
    <row r="12520" spans="1:13" x14ac:dyDescent="0.5">
      <c r="A12520" s="88"/>
    </row>
    <row r="12521" spans="1:13" x14ac:dyDescent="0.5">
      <c r="A12521" s="88"/>
    </row>
    <row r="12522" spans="1:13" x14ac:dyDescent="0.5">
      <c r="A12522" s="88"/>
      <c r="H12522" s="91"/>
      <c r="M12522" s="87"/>
    </row>
    <row r="12523" spans="1:13" x14ac:dyDescent="0.5">
      <c r="A12523" s="88"/>
      <c r="H12523" s="91"/>
      <c r="M12523" s="87"/>
    </row>
    <row r="12524" spans="1:13" x14ac:dyDescent="0.5">
      <c r="A12524" s="88"/>
      <c r="H12524" s="91"/>
      <c r="M12524" s="87"/>
    </row>
    <row r="12525" spans="1:13" x14ac:dyDescent="0.5">
      <c r="A12525" s="88"/>
      <c r="H12525" s="91"/>
      <c r="M12525" s="87"/>
    </row>
    <row r="12526" spans="1:13" x14ac:dyDescent="0.5">
      <c r="A12526" s="88"/>
    </row>
    <row r="12527" spans="1:13" x14ac:dyDescent="0.5">
      <c r="A12527" s="88"/>
      <c r="H12527" s="91"/>
      <c r="M12527" s="98"/>
    </row>
    <row r="12528" spans="1:13" x14ac:dyDescent="0.5">
      <c r="A12528" s="88"/>
      <c r="H12528" s="91"/>
      <c r="M12528" s="87"/>
    </row>
    <row r="12529" spans="1:13" x14ac:dyDescent="0.5">
      <c r="A12529" s="88"/>
      <c r="H12529" s="91"/>
      <c r="M12529" s="87"/>
    </row>
    <row r="12530" spans="1:13" x14ac:dyDescent="0.5">
      <c r="A12530" s="88"/>
      <c r="H12530" s="91"/>
      <c r="M12530" s="87"/>
    </row>
    <row r="12531" spans="1:13" x14ac:dyDescent="0.5">
      <c r="A12531" s="88"/>
      <c r="H12531" s="91"/>
      <c r="M12531" s="98"/>
    </row>
    <row r="12532" spans="1:13" x14ac:dyDescent="0.5">
      <c r="A12532" s="88"/>
      <c r="H12532" s="91"/>
      <c r="M12532" s="98"/>
    </row>
    <row r="12533" spans="1:13" x14ac:dyDescent="0.5">
      <c r="A12533" s="88"/>
      <c r="H12533" s="91"/>
      <c r="M12533" s="98"/>
    </row>
    <row r="12534" spans="1:13" x14ac:dyDescent="0.5">
      <c r="A12534" s="88"/>
      <c r="H12534" s="91"/>
      <c r="M12534" s="98"/>
    </row>
    <row r="12535" spans="1:13" x14ac:dyDescent="0.5">
      <c r="A12535" s="88"/>
    </row>
    <row r="12536" spans="1:13" x14ac:dyDescent="0.5">
      <c r="A12536" s="88"/>
    </row>
    <row r="12537" spans="1:13" x14ac:dyDescent="0.5">
      <c r="A12537" s="88"/>
    </row>
    <row r="12538" spans="1:13" x14ac:dyDescent="0.5">
      <c r="A12538" s="88"/>
      <c r="H12538" s="87"/>
      <c r="M12538" s="87"/>
    </row>
    <row r="12539" spans="1:13" x14ac:dyDescent="0.5">
      <c r="A12539" s="88"/>
      <c r="H12539" s="91"/>
      <c r="M12539" s="87"/>
    </row>
    <row r="12540" spans="1:13" x14ac:dyDescent="0.5">
      <c r="A12540" s="88"/>
      <c r="H12540" s="91"/>
      <c r="M12540" s="98"/>
    </row>
    <row r="12541" spans="1:13" x14ac:dyDescent="0.5">
      <c r="A12541" s="88"/>
    </row>
    <row r="12542" spans="1:13" x14ac:dyDescent="0.5">
      <c r="A12542" s="88"/>
    </row>
    <row r="12543" spans="1:13" x14ac:dyDescent="0.5">
      <c r="A12543" s="88"/>
      <c r="H12543" s="91"/>
      <c r="M12543" s="98"/>
    </row>
    <row r="12544" spans="1:13" x14ac:dyDescent="0.5">
      <c r="A12544" s="88"/>
    </row>
    <row r="12545" spans="1:13" x14ac:dyDescent="0.5">
      <c r="A12545" s="88"/>
      <c r="H12545" s="91"/>
      <c r="M12545" s="87"/>
    </row>
    <row r="12546" spans="1:13" x14ac:dyDescent="0.5">
      <c r="A12546" s="88"/>
      <c r="H12546" s="91"/>
      <c r="M12546" s="98"/>
    </row>
    <row r="12547" spans="1:13" x14ac:dyDescent="0.5">
      <c r="A12547" s="88"/>
      <c r="H12547" s="91"/>
      <c r="M12547" s="87"/>
    </row>
    <row r="12548" spans="1:13" x14ac:dyDescent="0.5">
      <c r="A12548" s="88"/>
      <c r="H12548" s="98"/>
      <c r="M12548" s="98"/>
    </row>
    <row r="12549" spans="1:13" x14ac:dyDescent="0.5">
      <c r="A12549" s="88"/>
    </row>
    <row r="12550" spans="1:13" x14ac:dyDescent="0.5">
      <c r="A12550" s="88"/>
      <c r="H12550" s="91"/>
      <c r="M12550" s="87"/>
    </row>
    <row r="12551" spans="1:13" x14ac:dyDescent="0.5">
      <c r="A12551" s="88"/>
      <c r="H12551" s="91"/>
      <c r="M12551" s="87"/>
    </row>
    <row r="12552" spans="1:13" x14ac:dyDescent="0.5">
      <c r="A12552" s="88"/>
      <c r="H12552" s="91"/>
      <c r="M12552" s="87"/>
    </row>
    <row r="12553" spans="1:13" x14ac:dyDescent="0.5">
      <c r="A12553" s="88"/>
      <c r="H12553" s="91"/>
      <c r="M12553" s="87"/>
    </row>
    <row r="12554" spans="1:13" x14ac:dyDescent="0.5">
      <c r="A12554" s="88"/>
      <c r="H12554" s="91"/>
      <c r="M12554" s="87"/>
    </row>
    <row r="12555" spans="1:13" x14ac:dyDescent="0.5">
      <c r="A12555" s="88"/>
      <c r="H12555" s="91"/>
      <c r="M12555" s="87"/>
    </row>
    <row r="12556" spans="1:13" x14ac:dyDescent="0.5">
      <c r="A12556" s="88"/>
      <c r="H12556" s="91"/>
      <c r="M12556" s="87"/>
    </row>
    <row r="12557" spans="1:13" x14ac:dyDescent="0.5">
      <c r="A12557" s="88"/>
      <c r="H12557" s="91"/>
      <c r="M12557" s="87"/>
    </row>
    <row r="12558" spans="1:13" x14ac:dyDescent="0.5">
      <c r="A12558" s="88"/>
    </row>
    <row r="12559" spans="1:13" x14ac:dyDescent="0.5">
      <c r="A12559" s="88"/>
      <c r="H12559" s="91"/>
    </row>
    <row r="12560" spans="1:13" x14ac:dyDescent="0.5">
      <c r="A12560" s="88"/>
      <c r="H12560" s="91"/>
      <c r="M12560" s="98"/>
    </row>
    <row r="12561" spans="1:13" x14ac:dyDescent="0.5">
      <c r="A12561" s="88"/>
      <c r="H12561" s="91"/>
      <c r="M12561" s="87"/>
    </row>
    <row r="12562" spans="1:13" x14ac:dyDescent="0.5">
      <c r="A12562" s="88"/>
      <c r="H12562" s="91"/>
      <c r="M12562" s="87"/>
    </row>
    <row r="12563" spans="1:13" x14ac:dyDescent="0.5">
      <c r="A12563" s="88"/>
      <c r="H12563" s="76"/>
      <c r="I12563" s="88"/>
      <c r="M12563" s="76"/>
    </row>
    <row r="12564" spans="1:13" x14ac:dyDescent="0.5">
      <c r="A12564" s="88"/>
      <c r="H12564" s="76"/>
      <c r="I12564" s="88"/>
      <c r="M12564" s="76"/>
    </row>
    <row r="12565" spans="1:13" x14ac:dyDescent="0.5">
      <c r="A12565" s="88"/>
      <c r="H12565" s="76"/>
      <c r="I12565" s="88"/>
      <c r="M12565" s="76"/>
    </row>
    <row r="12566" spans="1:13" x14ac:dyDescent="0.5">
      <c r="A12566" s="88"/>
      <c r="H12566" s="76"/>
      <c r="I12566" s="88"/>
      <c r="M12566" s="76"/>
    </row>
  </sheetData>
  <sheetProtection algorithmName="SHA-512" hashValue="jpCL6byKMXbFlapSFpBpCGOhRjlW/+VPLcN0ndu64NXXKKYzk+5kSe4AJB6VWNSiLSqOfyyK29Iw1IaH4TJQcQ==" saltValue="l4PYl9YhRhTWNR/SKUpF+Q==" spinCount="100000" sheet="1" selectLockedCells="1" selectUnlockedCells="1"/>
  <autoFilter ref="A1:U1" xr:uid="{00000000-0001-0000-0600-000000000000}">
    <sortState xmlns:xlrd2="http://schemas.microsoft.com/office/spreadsheetml/2017/richdata2" ref="A2:U374">
      <sortCondition ref="B1"/>
    </sortState>
  </autoFilter>
  <phoneticPr fontId="78" type="noConversion"/>
  <conditionalFormatting sqref="A12567:A63755 A1 A1466:A12505">
    <cfRule type="duplicateValues" dxfId="86" priority="811"/>
  </conditionalFormatting>
  <conditionalFormatting sqref="A12325">
    <cfRule type="duplicateValues" dxfId="85" priority="812"/>
  </conditionalFormatting>
  <conditionalFormatting sqref="A12458:A12505">
    <cfRule type="duplicateValues" dxfId="84" priority="813"/>
  </conditionalFormatting>
  <conditionalFormatting sqref="A12321:A12324">
    <cfRule type="duplicateValues" dxfId="83" priority="814"/>
  </conditionalFormatting>
  <conditionalFormatting sqref="A12321:A12457">
    <cfRule type="duplicateValues" dxfId="82" priority="815"/>
  </conditionalFormatting>
  <conditionalFormatting sqref="A12321:A12505">
    <cfRule type="duplicateValues" dxfId="81" priority="816"/>
  </conditionalFormatting>
  <conditionalFormatting sqref="A12553:A12566">
    <cfRule type="duplicateValues" dxfId="80" priority="809"/>
  </conditionalFormatting>
  <conditionalFormatting sqref="A599">
    <cfRule type="duplicateValues" dxfId="79" priority="741" stopIfTrue="1"/>
  </conditionalFormatting>
  <conditionalFormatting sqref="A602">
    <cfRule type="duplicateValues" dxfId="78" priority="740" stopIfTrue="1"/>
  </conditionalFormatting>
  <conditionalFormatting sqref="A602">
    <cfRule type="duplicateValues" dxfId="77" priority="738" stopIfTrue="1"/>
    <cfRule type="duplicateValues" dxfId="76" priority="739" stopIfTrue="1"/>
  </conditionalFormatting>
  <conditionalFormatting sqref="A600:A1465">
    <cfRule type="duplicateValues" dxfId="75" priority="798" stopIfTrue="1"/>
  </conditionalFormatting>
  <conditionalFormatting sqref="A600:A1465">
    <cfRule type="duplicateValues" dxfId="74" priority="799" stopIfTrue="1"/>
    <cfRule type="duplicateValues" dxfId="73" priority="800" stopIfTrue="1"/>
  </conditionalFormatting>
  <conditionalFormatting sqref="A4">
    <cfRule type="duplicateValues" dxfId="72" priority="297" stopIfTrue="1"/>
  </conditionalFormatting>
  <conditionalFormatting sqref="A4">
    <cfRule type="duplicateValues" dxfId="71" priority="295" stopIfTrue="1"/>
    <cfRule type="duplicateValues" dxfId="70" priority="296" stopIfTrue="1"/>
  </conditionalFormatting>
  <conditionalFormatting sqref="A72:A74">
    <cfRule type="duplicateValues" dxfId="69" priority="95" stopIfTrue="1"/>
  </conditionalFormatting>
  <conditionalFormatting sqref="A72:A74">
    <cfRule type="duplicateValues" dxfId="68" priority="93" stopIfTrue="1"/>
    <cfRule type="duplicateValues" dxfId="67" priority="94" stopIfTrue="1"/>
  </conditionalFormatting>
  <conditionalFormatting sqref="A583">
    <cfRule type="duplicateValues" dxfId="66" priority="76" stopIfTrue="1"/>
  </conditionalFormatting>
  <conditionalFormatting sqref="A583">
    <cfRule type="duplicateValues" dxfId="65" priority="74" stopIfTrue="1"/>
    <cfRule type="duplicateValues" dxfId="64" priority="75" stopIfTrue="1"/>
  </conditionalFormatting>
  <conditionalFormatting sqref="A1305">
    <cfRule type="duplicateValues" dxfId="63" priority="66" stopIfTrue="1"/>
  </conditionalFormatting>
  <conditionalFormatting sqref="A1308">
    <cfRule type="duplicateValues" dxfId="62" priority="65" stopIfTrue="1"/>
  </conditionalFormatting>
  <conditionalFormatting sqref="A1308">
    <cfRule type="duplicateValues" dxfId="61" priority="63" stopIfTrue="1"/>
    <cfRule type="duplicateValues" dxfId="60" priority="64" stopIfTrue="1"/>
  </conditionalFormatting>
  <conditionalFormatting sqref="A584:A1305">
    <cfRule type="duplicateValues" dxfId="59" priority="41" stopIfTrue="1"/>
  </conditionalFormatting>
  <conditionalFormatting sqref="A584:A1305">
    <cfRule type="duplicateValues" dxfId="58" priority="39" stopIfTrue="1"/>
    <cfRule type="duplicateValues" dxfId="57" priority="40" stopIfTrue="1"/>
  </conditionalFormatting>
  <conditionalFormatting sqref="A1306:A2172">
    <cfRule type="duplicateValues" dxfId="56" priority="36" stopIfTrue="1"/>
  </conditionalFormatting>
  <conditionalFormatting sqref="A1306:A2172">
    <cfRule type="duplicateValues" dxfId="55" priority="34" stopIfTrue="1"/>
    <cfRule type="duplicateValues" dxfId="54" priority="35" stopIfTrue="1"/>
  </conditionalFormatting>
  <conditionalFormatting sqref="O398 O355 O159 O2:O4">
    <cfRule type="cellIs" dxfId="53" priority="31" stopIfTrue="1" operator="lessThan">
      <formula>50</formula>
    </cfRule>
    <cfRule type="cellIs" dxfId="52" priority="32" stopIfTrue="1" operator="greaterThanOrEqual">
      <formula>50</formula>
    </cfRule>
  </conditionalFormatting>
  <conditionalFormatting sqref="O2:O4">
    <cfRule type="cellIs" dxfId="51" priority="25" stopIfTrue="1" operator="lessThan">
      <formula>50</formula>
    </cfRule>
    <cfRule type="cellIs" dxfId="50" priority="26" stopIfTrue="1" operator="lessThan">
      <formula>50</formula>
    </cfRule>
  </conditionalFormatting>
  <conditionalFormatting sqref="O2:O4">
    <cfRule type="cellIs" dxfId="49" priority="21" stopIfTrue="1" operator="lessThan">
      <formula>50</formula>
    </cfRule>
    <cfRule type="cellIs" dxfId="48" priority="22" stopIfTrue="1" operator="greaterThanOrEqual">
      <formula>50</formula>
    </cfRule>
    <cfRule type="cellIs" dxfId="47" priority="23" stopIfTrue="1" operator="lessThan">
      <formula>50</formula>
    </cfRule>
    <cfRule type="cellIs" dxfId="46" priority="24" stopIfTrue="1" operator="greaterThanOrEqual">
      <formula>50</formula>
    </cfRule>
  </conditionalFormatting>
  <conditionalFormatting sqref="O3 O398 O355 O159">
    <cfRule type="cellIs" dxfId="45" priority="20" stopIfTrue="1" operator="lessThan">
      <formula>50</formula>
    </cfRule>
  </conditionalFormatting>
  <conditionalFormatting sqref="O3">
    <cfRule type="cellIs" dxfId="44" priority="17" stopIfTrue="1" operator="greaterThanOrEqual">
      <formula>50</formula>
    </cfRule>
    <cfRule type="cellIs" dxfId="43" priority="18" stopIfTrue="1" operator="lessThan">
      <formula>50</formula>
    </cfRule>
  </conditionalFormatting>
  <conditionalFormatting sqref="O3 O398 O355 O159">
    <cfRule type="cellIs" dxfId="42" priority="14" stopIfTrue="1" operator="lessThanOrEqual">
      <formula>49</formula>
    </cfRule>
    <cfRule type="cellIs" dxfId="41" priority="15" stopIfTrue="1" operator="lessThan">
      <formula>50</formula>
    </cfRule>
    <cfRule type="cellIs" dxfId="40" priority="16" stopIfTrue="1" operator="greaterThanOrEqual">
      <formula>50</formula>
    </cfRule>
  </conditionalFormatting>
  <conditionalFormatting sqref="O642 O569 O551 O453">
    <cfRule type="cellIs" dxfId="39" priority="12" stopIfTrue="1" operator="lessThan">
      <formula>50</formula>
    </cfRule>
    <cfRule type="cellIs" dxfId="38" priority="13" stopIfTrue="1" operator="greaterThanOrEqual">
      <formula>50</formula>
    </cfRule>
  </conditionalFormatting>
  <conditionalFormatting sqref="O642 O569 O551 O453">
    <cfRule type="cellIs" dxfId="37" priority="11" stopIfTrue="1" operator="lessThan">
      <formula>50</formula>
    </cfRule>
  </conditionalFormatting>
  <conditionalFormatting sqref="O642">
    <cfRule type="cellIs" dxfId="36" priority="9" stopIfTrue="1" operator="lessThan">
      <formula>50</formula>
    </cfRule>
    <cfRule type="cellIs" dxfId="35" priority="10" stopIfTrue="1" operator="greaterThanOrEqual">
      <formula>50</formula>
    </cfRule>
  </conditionalFormatting>
  <conditionalFormatting sqref="O642 O569 O551 O453">
    <cfRule type="cellIs" dxfId="34" priority="6" stopIfTrue="1" operator="lessThanOrEqual">
      <formula>49</formula>
    </cfRule>
    <cfRule type="cellIs" dxfId="33" priority="7" stopIfTrue="1" operator="lessThan">
      <formula>50</formula>
    </cfRule>
    <cfRule type="cellIs" dxfId="32" priority="8" stopIfTrue="1" operator="greaterThanOrEqual">
      <formula>50</formula>
    </cfRule>
  </conditionalFormatting>
  <conditionalFormatting sqref="O642">
    <cfRule type="cellIs" dxfId="31" priority="4" stopIfTrue="1" operator="greaterThanOrEqual">
      <formula>50</formula>
    </cfRule>
    <cfRule type="cellIs" dxfId="30" priority="5" stopIfTrue="1" operator="lessThan">
      <formula>50</formula>
    </cfRule>
  </conditionalFormatting>
  <conditionalFormatting sqref="O642">
    <cfRule type="cellIs" dxfId="29" priority="1" stopIfTrue="1" operator="lessThan">
      <formula>50</formula>
    </cfRule>
    <cfRule type="cellIs" priority="2" stopIfTrue="1" operator="lessThan">
      <formula>50</formula>
    </cfRule>
    <cfRule type="cellIs" dxfId="28" priority="3" stopIfTrue="1" operator="greaterThanOrEqual">
      <formula>50</formula>
    </cfRule>
  </conditionalFormatting>
  <conditionalFormatting sqref="A3:A4">
    <cfRule type="duplicateValues" dxfId="27" priority="905" stopIfTrue="1"/>
  </conditionalFormatting>
  <conditionalFormatting sqref="A3:A4">
    <cfRule type="duplicateValues" dxfId="26" priority="906" stopIfTrue="1"/>
    <cfRule type="duplicateValues" dxfId="25" priority="907" stopIfTrue="1"/>
  </conditionalFormatting>
  <conditionalFormatting sqref="A5:A74">
    <cfRule type="duplicateValues" dxfId="24" priority="971" stopIfTrue="1"/>
  </conditionalFormatting>
  <conditionalFormatting sqref="A5:A74">
    <cfRule type="duplicateValues" dxfId="23" priority="975" stopIfTrue="1"/>
    <cfRule type="duplicateValues" dxfId="22" priority="976" stopIfTrue="1"/>
  </conditionalFormatting>
  <conditionalFormatting sqref="B12326">
    <cfRule type="duplicateValues" dxfId="21" priority="1309"/>
  </conditionalFormatting>
  <conditionalFormatting sqref="B12325">
    <cfRule type="duplicateValues" dxfId="20" priority="1311"/>
  </conditionalFormatting>
  <conditionalFormatting sqref="B12327:B12457">
    <cfRule type="duplicateValues" dxfId="19" priority="1312"/>
  </conditionalFormatting>
  <conditionalFormatting sqref="B12321:B12324">
    <cfRule type="duplicateValues" dxfId="18" priority="1313"/>
  </conditionalFormatting>
  <conditionalFormatting sqref="B12506:B12543">
    <cfRule type="duplicateValues" dxfId="17" priority="1314"/>
  </conditionalFormatting>
  <conditionalFormatting sqref="A5:A704">
    <cfRule type="duplicateValues" dxfId="16" priority="1334" stopIfTrue="1"/>
  </conditionalFormatting>
  <conditionalFormatting sqref="A5:A704">
    <cfRule type="duplicateValues" dxfId="15" priority="1336" stopIfTrue="1"/>
    <cfRule type="duplicateValues" dxfId="14" priority="1337" stopIfTrue="1"/>
  </conditionalFormatting>
  <conditionalFormatting sqref="A5:A251">
    <cfRule type="duplicateValues" dxfId="13" priority="1340" stopIfTrue="1"/>
  </conditionalFormatting>
  <conditionalFormatting sqref="A5:A251">
    <cfRule type="duplicateValues" dxfId="12" priority="1342" stopIfTrue="1"/>
    <cfRule type="duplicateValues" dxfId="11" priority="1343" stopIfTrue="1"/>
  </conditionalFormatting>
  <conditionalFormatting sqref="A5:A1305">
    <cfRule type="duplicateValues" dxfId="10" priority="1349" stopIfTrue="1"/>
  </conditionalFormatting>
  <conditionalFormatting sqref="A5:A1304">
    <cfRule type="duplicateValues" dxfId="9" priority="1351" stopIfTrue="1"/>
  </conditionalFormatting>
  <conditionalFormatting sqref="A252:A599">
    <cfRule type="duplicateValues" dxfId="8" priority="1353" stopIfTrue="1"/>
  </conditionalFormatting>
  <conditionalFormatting sqref="A252:A599">
    <cfRule type="duplicateValues" dxfId="7" priority="1354" stopIfTrue="1"/>
    <cfRule type="duplicateValues" dxfId="6" priority="1355" stopIfTrue="1"/>
  </conditionalFormatting>
  <conditionalFormatting sqref="A5:A1303">
    <cfRule type="duplicateValues" dxfId="5" priority="1358" stopIfTrue="1"/>
  </conditionalFormatting>
  <conditionalFormatting sqref="A5:A2172">
    <cfRule type="duplicateValues" dxfId="4" priority="1360" stopIfTrue="1"/>
  </conditionalFormatting>
  <conditionalFormatting sqref="A2:A704">
    <cfRule type="duplicateValues" dxfId="3" priority="1362" stopIfTrue="1"/>
  </conditionalFormatting>
  <conditionalFormatting sqref="A2:A704">
    <cfRule type="duplicateValues" dxfId="2" priority="1364" stopIfTrue="1"/>
    <cfRule type="duplicateValues" dxfId="1" priority="1365" stopIfTrue="1"/>
  </conditionalFormatting>
  <conditionalFormatting sqref="A2:A1465">
    <cfRule type="duplicateValues" dxfId="0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118</v>
      </c>
      <c r="B1" s="33" t="s">
        <v>119</v>
      </c>
      <c r="C1" s="1"/>
    </row>
    <row r="2" spans="1:3" x14ac:dyDescent="0.3">
      <c r="A2" s="33">
        <v>700980</v>
      </c>
      <c r="B2" s="33" t="s">
        <v>116</v>
      </c>
      <c r="C2" s="1"/>
    </row>
    <row r="3" spans="1:3" x14ac:dyDescent="0.3">
      <c r="A3" s="33">
        <v>700653</v>
      </c>
      <c r="B3" s="33" t="s">
        <v>120</v>
      </c>
      <c r="C3" s="1"/>
    </row>
    <row r="4" spans="1:3" x14ac:dyDescent="0.3">
      <c r="A4" s="33">
        <v>700124</v>
      </c>
      <c r="B4" s="33" t="s">
        <v>121</v>
      </c>
      <c r="C4" s="1"/>
    </row>
    <row r="5" spans="1:3" x14ac:dyDescent="0.3">
      <c r="A5" s="33">
        <v>700934</v>
      </c>
      <c r="B5" s="33" t="s">
        <v>122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21-22-مشروعات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2021-12-20T23:40:18Z</cp:lastPrinted>
  <dcterms:created xsi:type="dcterms:W3CDTF">2015-06-05T18:17:20Z</dcterms:created>
  <dcterms:modified xsi:type="dcterms:W3CDTF">2022-02-06T10:16:50Z</dcterms:modified>
</cp:coreProperties>
</file>